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GRETERIA\AMMINISTRAZIONE TRASPARENTE\CONTRATTI DI LOCAZIONE\"/>
    </mc:Choice>
  </mc:AlternateContent>
  <bookViews>
    <workbookView xWindow="630" yWindow="600" windowWidth="27495" windowHeight="11955"/>
  </bookViews>
  <sheets>
    <sheet name="Foglio1" sheetId="1" r:id="rId1"/>
  </sheets>
  <definedNames>
    <definedName name="_xlnm.Print_Area" localSheetId="0">Foglio1!$B$2:$I$20</definedName>
    <definedName name="_xlnm.Print_Area">Foglio1!$B$3:$I$17</definedName>
  </definedNames>
  <calcPr calcId="162913" iterateDelta="1E-4"/>
</workbook>
</file>

<file path=xl/calcChain.xml><?xml version="1.0" encoding="utf-8"?>
<calcChain xmlns="http://schemas.openxmlformats.org/spreadsheetml/2006/main">
  <c r="H20" i="1" l="1"/>
  <c r="H19" i="1"/>
  <c r="H18" i="1"/>
  <c r="H17" i="1"/>
  <c r="H7" i="1"/>
  <c r="H5" i="1"/>
  <c r="H4" i="1"/>
  <c r="H15" i="1" l="1"/>
  <c r="H16" i="1"/>
  <c r="H14" i="1"/>
  <c r="H13" i="1"/>
  <c r="H12" i="1"/>
  <c r="H11" i="1"/>
  <c r="H10" i="1"/>
  <c r="H9" i="1"/>
  <c r="H8" i="1"/>
  <c r="H6" i="1"/>
  <c r="XFD6" i="1" s="1"/>
</calcChain>
</file>

<file path=xl/sharedStrings.xml><?xml version="1.0" encoding="utf-8"?>
<sst xmlns="http://schemas.openxmlformats.org/spreadsheetml/2006/main" count="114" uniqueCount="63">
  <si>
    <t>N.</t>
  </si>
  <si>
    <t>IDENTIFICATIVO IMMOBILE</t>
  </si>
  <si>
    <t>INDIRIZZO</t>
  </si>
  <si>
    <t>ESTREMI CONTRATTO LOCAZIONE</t>
  </si>
  <si>
    <t>SELLERO (BS) VIA NAZIONALE 5/B</t>
  </si>
  <si>
    <t>SELLERO (BS) VIA NAZIONALE 7</t>
  </si>
  <si>
    <t>SELLERO (BS) VIA DASSA</t>
  </si>
  <si>
    <t>SELLERO (BS) LOCALITA' TAMBIONE</t>
  </si>
  <si>
    <t>SELLERO (BS) PIAZZA DONATORI DI SANGUE</t>
  </si>
  <si>
    <t>SELLERO (BS) VIA RE</t>
  </si>
  <si>
    <t>TRIMESTRE</t>
  </si>
  <si>
    <t>MENSILE</t>
  </si>
  <si>
    <t>RATE</t>
  </si>
  <si>
    <t>SCADENZA CONTRATTO</t>
  </si>
  <si>
    <t>SELLERO (BS) VIA G.DAMIOLINI</t>
  </si>
  <si>
    <t>SEMESTRALE</t>
  </si>
  <si>
    <t>NO</t>
  </si>
  <si>
    <t>ELENCO IMMOBILI LOCATI - COMUNE DI SELLERO (BS) aggiornato al 31.12.2021</t>
  </si>
  <si>
    <t>ESTREMI CATASTALI</t>
  </si>
  <si>
    <t>Fg. 17 part. 340 sub. 1 cat. A10 cl. 1</t>
  </si>
  <si>
    <t>IMPORTO RATA (iva esclusa)</t>
  </si>
  <si>
    <t>LOCAZIONE ANNO (iva esclusa)</t>
  </si>
  <si>
    <t>REP.746 DEL 27/11/2019</t>
  </si>
  <si>
    <t>SELLERO (BS) VIA NAZIONALE 5/A</t>
  </si>
  <si>
    <t>Fg. 17 part. 343 sub. 2 cat. A3 cl. 3</t>
  </si>
  <si>
    <t>REP. 744 DEL 16/08/2019</t>
  </si>
  <si>
    <t>Fg. 17 part. 342 sub. 1 - part. 347 cat. D7 - part. 342 sub. 2</t>
  </si>
  <si>
    <t>REP. 690 DEL 23/01/2013 - prorogato</t>
  </si>
  <si>
    <t>Fg. 17 part. 363 sub. 1/2 - part. 364</t>
  </si>
  <si>
    <t>REP.690 DEL 23/01/2013 - prorogato</t>
  </si>
  <si>
    <t>SELLERO (BS) VIA L. PANZERINI 2</t>
  </si>
  <si>
    <t>Fg. 13 part. 117 sub. 6 cat. A4 cl. 6</t>
  </si>
  <si>
    <t>REP. 731 DEL 01/08/2016 - prorogato</t>
  </si>
  <si>
    <t>Fg. 13 part. 117 sub. 7 cat. A4 cl. 6</t>
  </si>
  <si>
    <t>REP. 710 DEL 27/10/2014 - prorogato</t>
  </si>
  <si>
    <t>Fg. 13 part. 117 sub. 8 cat. A4 cl. 6</t>
  </si>
  <si>
    <t>REP. 718 DEL 29/12/2014 - prorogato</t>
  </si>
  <si>
    <t>RIVALUTAZIONE ISTAT</t>
  </si>
  <si>
    <t>Fg. 13 part. 117 sub. 10 cat. A3 cl. 2</t>
  </si>
  <si>
    <t>REP. 741 DEL 01/08/2019</t>
  </si>
  <si>
    <t>Fg. 13 part. 117 sub. 9 cat. A3 cl. 2</t>
  </si>
  <si>
    <t>REP. 743 DEL 01/08/2019</t>
  </si>
  <si>
    <t>Fg. 8 part. 188 sub. 15 cat. C6 cl. 9</t>
  </si>
  <si>
    <t>REP. 725 DEL 18/05/2015 - prorogato</t>
  </si>
  <si>
    <t>Fg. 13 part. 43 sub. 2 cat. C2 cl. 2</t>
  </si>
  <si>
    <t>REP. 719 DEL 23/02/2015 - prorogato</t>
  </si>
  <si>
    <t>REP. 735 DEL 03/07/2017</t>
  </si>
  <si>
    <t>SELLERO (BS) VIA DASSA S1</t>
  </si>
  <si>
    <t>Fg. 8 part. 188 sub. 13 cat. C6 cl. 9</t>
  </si>
  <si>
    <t>REP. 742 DEL 01/08/2019</t>
  </si>
  <si>
    <t>Fg. 3 map. 55 mq. 31.755 - Fg. 3 map. 57 mq. 195 - Fg. 3 map. 58 mq 32 - Fg. 3 map. 48 mq 45.872 - Fg. 3 map. 50 mq. 41.413 - Fg. 3 map. 53 mq. 50.000 - Fg. 10 map. 18 mq. 23.350</t>
  </si>
  <si>
    <t>ANNO</t>
  </si>
  <si>
    <t>REP. 759 DEL 23/06/2021</t>
  </si>
  <si>
    <t>Fg. 3 map. 47/49</t>
  </si>
  <si>
    <t>REP. 699 DEL 29/07/2013 - prorogato</t>
  </si>
  <si>
    <t>REP. 753 DEL 09/10/2020</t>
  </si>
  <si>
    <t>Fg. 17 part. 372 sub. 8</t>
  </si>
  <si>
    <t>SELLERO (BS) VIA SCIANICA</t>
  </si>
  <si>
    <t>Prorogato tacitamente di anno in anno</t>
  </si>
  <si>
    <t>//</t>
  </si>
  <si>
    <t>31/12/n</t>
  </si>
  <si>
    <t>SI</t>
  </si>
  <si>
    <t>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</si>
</sst>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410]&quot; &quot;#,##0.00;[Red]&quot;-&quot;[$€-410]&quot; &quot;#,##0.00"/>
  </numFmts>
  <fonts count="10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4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rgb="FF000000"/>
      <name val="Cambria"/>
      <family val="1"/>
      <scheme val="major"/>
    </font>
    <font>
      <b/>
      <sz val="28"/>
      <color rgb="FFC0000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</cellStyleXfs>
  <cellXfs count="50">
    <xf numFmtId="0" fontId="0" fillId="0" borderId="0" xfId="0"/>
    <xf numFmtId="0" fontId="5" fillId="0" borderId="10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12" xfId="1" applyFont="1" applyFill="1" applyBorder="1" applyAlignment="1">
      <alignment horizontal="center" vertical="center" wrapText="1" shrinkToFit="1"/>
    </xf>
    <xf numFmtId="0" fontId="8" fillId="0" borderId="2" xfId="1" applyFont="1" applyFill="1" applyBorder="1" applyAlignment="1">
      <alignment horizontal="center" vertical="center" wrapText="1" shrinkToFit="1"/>
    </xf>
    <xf numFmtId="0" fontId="6" fillId="0" borderId="2" xfId="1" applyFont="1" applyFill="1" applyBorder="1" applyAlignment="1">
      <alignment horizontal="center" vertical="center" wrapText="1" shrinkToFit="1"/>
    </xf>
    <xf numFmtId="164" fontId="6" fillId="0" borderId="2" xfId="1" applyNumberFormat="1" applyFont="1" applyFill="1" applyBorder="1" applyAlignment="1">
      <alignment horizontal="center" vertical="center" wrapText="1" shrinkToFit="1"/>
    </xf>
    <xf numFmtId="14" fontId="6" fillId="0" borderId="19" xfId="1" applyNumberFormat="1" applyFont="1" applyFill="1" applyBorder="1" applyAlignment="1">
      <alignment horizontal="center" vertical="center" wrapText="1" shrinkToFit="1"/>
    </xf>
    <xf numFmtId="0" fontId="6" fillId="0" borderId="27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wrapText="1" shrinkToFit="1"/>
    </xf>
    <xf numFmtId="164" fontId="6" fillId="0" borderId="1" xfId="1" applyNumberFormat="1" applyFont="1" applyFill="1" applyBorder="1" applyAlignment="1">
      <alignment horizontal="center" vertical="center" wrapText="1" shrinkToFit="1"/>
    </xf>
    <xf numFmtId="14" fontId="6" fillId="0" borderId="20" xfId="1" applyNumberFormat="1" applyFont="1" applyFill="1" applyBorder="1" applyAlignment="1">
      <alignment horizontal="center" vertical="center" wrapText="1" shrinkToFit="1"/>
    </xf>
    <xf numFmtId="0" fontId="6" fillId="0" borderId="2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 shrinkToFit="1"/>
    </xf>
    <xf numFmtId="164" fontId="6" fillId="0" borderId="6" xfId="1" applyNumberFormat="1" applyFont="1" applyFill="1" applyBorder="1" applyAlignment="1">
      <alignment horizontal="center" vertical="center" wrapText="1" shrinkToFit="1"/>
    </xf>
    <xf numFmtId="14" fontId="6" fillId="0" borderId="21" xfId="1" applyNumberFormat="1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4" fontId="6" fillId="0" borderId="20" xfId="1" applyNumberFormat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>
      <alignment horizontal="center" vertical="center" wrapText="1" shrinkToFit="1"/>
    </xf>
    <xf numFmtId="14" fontId="6" fillId="0" borderId="22" xfId="1" applyNumberFormat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 wrapText="1"/>
    </xf>
    <xf numFmtId="164" fontId="6" fillId="0" borderId="9" xfId="1" applyNumberFormat="1" applyFont="1" applyFill="1" applyBorder="1" applyAlignment="1">
      <alignment horizontal="center" vertical="center" wrapText="1"/>
    </xf>
    <xf numFmtId="164" fontId="6" fillId="0" borderId="9" xfId="1" applyNumberFormat="1" applyFont="1" applyFill="1" applyBorder="1" applyAlignment="1">
      <alignment horizontal="center" vertical="center" wrapText="1" shrinkToFi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 vertical="center" wrapText="1" shrinkToFit="1"/>
    </xf>
    <xf numFmtId="14" fontId="6" fillId="0" borderId="23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 shrinkToFit="1"/>
    </xf>
    <xf numFmtId="0" fontId="6" fillId="0" borderId="17" xfId="1" applyFont="1" applyFill="1" applyBorder="1" applyAlignment="1">
      <alignment horizontal="center" vertical="center" wrapText="1"/>
    </xf>
    <xf numFmtId="164" fontId="6" fillId="0" borderId="17" xfId="1" applyNumberFormat="1" applyFont="1" applyFill="1" applyBorder="1" applyAlignment="1">
      <alignment horizontal="center" vertical="center" wrapText="1"/>
    </xf>
    <xf numFmtId="164" fontId="6" fillId="0" borderId="17" xfId="1" applyNumberFormat="1" applyFont="1" applyFill="1" applyBorder="1" applyAlignment="1">
      <alignment horizontal="center" vertical="center" wrapText="1" shrinkToFit="1"/>
    </xf>
    <xf numFmtId="0" fontId="6" fillId="0" borderId="24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 wrapText="1" shrinkToFit="1"/>
    </xf>
    <xf numFmtId="0" fontId="8" fillId="0" borderId="13" xfId="1" applyFont="1" applyFill="1" applyBorder="1" applyAlignment="1">
      <alignment horizontal="center" vertical="center" wrapText="1" shrinkToFit="1"/>
    </xf>
    <xf numFmtId="0" fontId="6" fillId="0" borderId="28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 wrapText="1" shrinkToFit="1"/>
    </xf>
  </cellXfs>
  <cellStyles count="7">
    <cellStyle name="Excel Built-in Normal" xfId="1"/>
    <cellStyle name="Excel_BuiltIn_Hyperlink" xfId="2"/>
    <cellStyle name="Heading" xfId="3"/>
    <cellStyle name="Heading1" xfId="4"/>
    <cellStyle name="Normale" xfId="0" builtinId="0" customBuiltin="1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D60"/>
  <sheetViews>
    <sheetView tabSelected="1" topLeftCell="A16" zoomScale="60" zoomScaleNormal="60" workbookViewId="0">
      <selection activeCell="O18" sqref="O18"/>
    </sheetView>
  </sheetViews>
  <sheetFormatPr defaultColWidth="9" defaultRowHeight="14.25" outlineLevelCol="1" x14ac:dyDescent="0.2"/>
  <cols>
    <col min="1" max="1" width="9" style="7"/>
    <col min="2" max="2" width="10" style="5" customWidth="1"/>
    <col min="3" max="3" width="25.25" style="5" customWidth="1"/>
    <col min="4" max="4" width="22.625" style="5" customWidth="1"/>
    <col min="5" max="5" width="31.875" style="5" customWidth="1"/>
    <col min="6" max="6" width="14.75" style="5" bestFit="1" customWidth="1"/>
    <col min="7" max="7" width="18.5" style="5" bestFit="1" customWidth="1" outlineLevel="1"/>
    <col min="8" max="8" width="20.5" style="5" bestFit="1" customWidth="1"/>
    <col min="9" max="9" width="24.375" style="6" bestFit="1" customWidth="1"/>
    <col min="10" max="10" width="21.75" style="5" bestFit="1" customWidth="1"/>
    <col min="11" max="11" width="21.25" style="5" bestFit="1" customWidth="1"/>
    <col min="12" max="248" width="8" style="5" customWidth="1"/>
    <col min="249" max="1016" width="10.75" style="7" customWidth="1"/>
    <col min="1017" max="16383" width="9" style="7"/>
    <col min="16384" max="16384" width="7.25" style="7" bestFit="1" customWidth="1"/>
  </cols>
  <sheetData>
    <row r="1" spans="2:11 16384:16384" ht="15" thickBot="1" x14ac:dyDescent="0.25"/>
    <row r="2" spans="2:11 16384:16384" ht="84.4" customHeight="1" thickBot="1" x14ac:dyDescent="0.25">
      <c r="B2" s="46" t="s">
        <v>17</v>
      </c>
      <c r="C2" s="47"/>
      <c r="D2" s="47"/>
      <c r="E2" s="47"/>
      <c r="F2" s="47"/>
      <c r="G2" s="47"/>
      <c r="H2" s="47"/>
      <c r="I2" s="47"/>
      <c r="J2" s="47"/>
      <c r="K2" s="48"/>
    </row>
    <row r="3" spans="2:11 16384:16384" ht="84.4" customHeight="1" thickBot="1" x14ac:dyDescent="0.25">
      <c r="B3" s="1" t="s">
        <v>0</v>
      </c>
      <c r="C3" s="2" t="s">
        <v>1</v>
      </c>
      <c r="D3" s="2" t="s">
        <v>2</v>
      </c>
      <c r="E3" s="2" t="s">
        <v>18</v>
      </c>
      <c r="F3" s="2" t="s">
        <v>12</v>
      </c>
      <c r="G3" s="2" t="s">
        <v>20</v>
      </c>
      <c r="H3" s="2" t="s">
        <v>21</v>
      </c>
      <c r="I3" s="2" t="s">
        <v>3</v>
      </c>
      <c r="J3" s="3" t="s">
        <v>13</v>
      </c>
      <c r="K3" s="4" t="s">
        <v>37</v>
      </c>
    </row>
    <row r="4" spans="2:11 16384:16384" ht="84.4" customHeight="1" x14ac:dyDescent="0.2">
      <c r="B4" s="8">
        <v>1</v>
      </c>
      <c r="C4" s="9" t="s">
        <v>62</v>
      </c>
      <c r="D4" s="10" t="s">
        <v>4</v>
      </c>
      <c r="E4" s="10" t="s">
        <v>19</v>
      </c>
      <c r="F4" s="10" t="s">
        <v>10</v>
      </c>
      <c r="G4" s="11">
        <v>650</v>
      </c>
      <c r="H4" s="11">
        <f>G4*4</f>
        <v>2600</v>
      </c>
      <c r="I4" s="10" t="s">
        <v>22</v>
      </c>
      <c r="J4" s="12">
        <v>45991</v>
      </c>
      <c r="K4" s="13" t="s">
        <v>61</v>
      </c>
    </row>
    <row r="5" spans="2:11 16384:16384" ht="84.4" customHeight="1" x14ac:dyDescent="0.2">
      <c r="B5" s="14">
        <v>2</v>
      </c>
      <c r="C5" s="9" t="s">
        <v>62</v>
      </c>
      <c r="D5" s="15" t="s">
        <v>23</v>
      </c>
      <c r="E5" s="15" t="s">
        <v>24</v>
      </c>
      <c r="F5" s="15" t="s">
        <v>10</v>
      </c>
      <c r="G5" s="16">
        <v>300</v>
      </c>
      <c r="H5" s="16">
        <f>G5*4</f>
        <v>1200</v>
      </c>
      <c r="I5" s="15" t="s">
        <v>25</v>
      </c>
      <c r="J5" s="17">
        <v>45153</v>
      </c>
      <c r="K5" s="13" t="s">
        <v>61</v>
      </c>
    </row>
    <row r="6" spans="2:11 16384:16384" ht="84.4" customHeight="1" x14ac:dyDescent="0.2">
      <c r="B6" s="44">
        <v>3</v>
      </c>
      <c r="C6" s="9" t="s">
        <v>62</v>
      </c>
      <c r="D6" s="15" t="s">
        <v>5</v>
      </c>
      <c r="E6" s="19" t="s">
        <v>26</v>
      </c>
      <c r="F6" s="19" t="s">
        <v>10</v>
      </c>
      <c r="G6" s="20">
        <v>32500</v>
      </c>
      <c r="H6" s="20">
        <f>G6*4</f>
        <v>130000</v>
      </c>
      <c r="I6" s="15" t="s">
        <v>27</v>
      </c>
      <c r="J6" s="21">
        <v>45657</v>
      </c>
      <c r="K6" s="18" t="s">
        <v>16</v>
      </c>
      <c r="XFD6" s="7">
        <f>SUM(A6:XFC6)</f>
        <v>208160</v>
      </c>
    </row>
    <row r="7" spans="2:11 16384:16384" ht="84.4" customHeight="1" x14ac:dyDescent="0.2">
      <c r="B7" s="43">
        <v>4</v>
      </c>
      <c r="C7" s="9" t="s">
        <v>62</v>
      </c>
      <c r="D7" s="19" t="s">
        <v>5</v>
      </c>
      <c r="E7" s="19" t="s">
        <v>28</v>
      </c>
      <c r="F7" s="19" t="s">
        <v>10</v>
      </c>
      <c r="G7" s="20">
        <v>16646.349999999999</v>
      </c>
      <c r="H7" s="20">
        <f>+G7*4</f>
        <v>66585.399999999994</v>
      </c>
      <c r="I7" s="19" t="s">
        <v>29</v>
      </c>
      <c r="J7" s="21">
        <v>45657</v>
      </c>
      <c r="K7" s="18" t="s">
        <v>16</v>
      </c>
    </row>
    <row r="8" spans="2:11 16384:16384" ht="84.4" customHeight="1" x14ac:dyDescent="0.2">
      <c r="B8" s="14">
        <v>5</v>
      </c>
      <c r="C8" s="9" t="s">
        <v>62</v>
      </c>
      <c r="D8" s="22" t="s">
        <v>30</v>
      </c>
      <c r="E8" s="22" t="s">
        <v>31</v>
      </c>
      <c r="F8" s="22" t="s">
        <v>11</v>
      </c>
      <c r="G8" s="23">
        <v>100</v>
      </c>
      <c r="H8" s="16">
        <f>G8*12</f>
        <v>1200</v>
      </c>
      <c r="I8" s="22" t="s">
        <v>32</v>
      </c>
      <c r="J8" s="24">
        <v>45504</v>
      </c>
      <c r="K8" s="13" t="s">
        <v>61</v>
      </c>
    </row>
    <row r="9" spans="2:11 16384:16384" ht="84.4" customHeight="1" x14ac:dyDescent="0.2">
      <c r="B9" s="44">
        <v>6</v>
      </c>
      <c r="C9" s="9" t="s">
        <v>62</v>
      </c>
      <c r="D9" s="22" t="s">
        <v>30</v>
      </c>
      <c r="E9" s="22" t="s">
        <v>33</v>
      </c>
      <c r="F9" s="22" t="s">
        <v>11</v>
      </c>
      <c r="G9" s="23">
        <v>122.67</v>
      </c>
      <c r="H9" s="16">
        <f>G9*12</f>
        <v>1472.04</v>
      </c>
      <c r="I9" s="22" t="s">
        <v>34</v>
      </c>
      <c r="J9" s="24">
        <v>44865</v>
      </c>
      <c r="K9" s="13" t="s">
        <v>61</v>
      </c>
    </row>
    <row r="10" spans="2:11 16384:16384" ht="84.4" customHeight="1" x14ac:dyDescent="0.2">
      <c r="B10" s="43">
        <v>7</v>
      </c>
      <c r="C10" s="9" t="s">
        <v>62</v>
      </c>
      <c r="D10" s="22" t="s">
        <v>30</v>
      </c>
      <c r="E10" s="22" t="s">
        <v>35</v>
      </c>
      <c r="F10" s="22" t="s">
        <v>11</v>
      </c>
      <c r="G10" s="23">
        <v>90</v>
      </c>
      <c r="H10" s="16">
        <f>G10*12</f>
        <v>1080</v>
      </c>
      <c r="I10" s="22" t="s">
        <v>36</v>
      </c>
      <c r="J10" s="24">
        <v>44926</v>
      </c>
      <c r="K10" s="13" t="s">
        <v>61</v>
      </c>
    </row>
    <row r="11" spans="2:11 16384:16384" ht="84.4" customHeight="1" x14ac:dyDescent="0.2">
      <c r="B11" s="14">
        <v>8</v>
      </c>
      <c r="C11" s="9" t="s">
        <v>62</v>
      </c>
      <c r="D11" s="22" t="s">
        <v>30</v>
      </c>
      <c r="E11" s="22" t="s">
        <v>38</v>
      </c>
      <c r="F11" s="22" t="s">
        <v>10</v>
      </c>
      <c r="G11" s="23">
        <v>362.5</v>
      </c>
      <c r="H11" s="16">
        <f>G11*4</f>
        <v>1450</v>
      </c>
      <c r="I11" s="22" t="s">
        <v>39</v>
      </c>
      <c r="J11" s="24">
        <v>45138</v>
      </c>
      <c r="K11" s="13" t="s">
        <v>61</v>
      </c>
    </row>
    <row r="12" spans="2:11 16384:16384" ht="84.4" customHeight="1" x14ac:dyDescent="0.2">
      <c r="B12" s="44">
        <v>9</v>
      </c>
      <c r="C12" s="9" t="s">
        <v>62</v>
      </c>
      <c r="D12" s="22" t="s">
        <v>30</v>
      </c>
      <c r="E12" s="22" t="s">
        <v>40</v>
      </c>
      <c r="F12" s="22" t="s">
        <v>10</v>
      </c>
      <c r="G12" s="23">
        <v>312.5</v>
      </c>
      <c r="H12" s="16">
        <f>G12*4</f>
        <v>1250</v>
      </c>
      <c r="I12" s="22" t="s">
        <v>41</v>
      </c>
      <c r="J12" s="24">
        <v>45138</v>
      </c>
      <c r="K12" s="13" t="s">
        <v>61</v>
      </c>
    </row>
    <row r="13" spans="2:11 16384:16384" ht="84.4" customHeight="1" x14ac:dyDescent="0.2">
      <c r="B13" s="43">
        <v>10</v>
      </c>
      <c r="C13" s="9" t="s">
        <v>62</v>
      </c>
      <c r="D13" s="22" t="s">
        <v>6</v>
      </c>
      <c r="E13" s="22" t="s">
        <v>42</v>
      </c>
      <c r="F13" s="22" t="s">
        <v>10</v>
      </c>
      <c r="G13" s="23">
        <v>160</v>
      </c>
      <c r="H13" s="16">
        <f>G13*4</f>
        <v>640</v>
      </c>
      <c r="I13" s="22" t="s">
        <v>43</v>
      </c>
      <c r="J13" s="24">
        <v>45016</v>
      </c>
      <c r="K13" s="13" t="s">
        <v>61</v>
      </c>
    </row>
    <row r="14" spans="2:11 16384:16384" ht="84.4" customHeight="1" x14ac:dyDescent="0.2">
      <c r="B14" s="14">
        <v>11</v>
      </c>
      <c r="C14" s="9" t="s">
        <v>62</v>
      </c>
      <c r="D14" s="25" t="s">
        <v>9</v>
      </c>
      <c r="E14" s="22" t="s">
        <v>44</v>
      </c>
      <c r="F14" s="25" t="s">
        <v>11</v>
      </c>
      <c r="G14" s="26">
        <v>40</v>
      </c>
      <c r="H14" s="27">
        <f>G14*12</f>
        <v>480</v>
      </c>
      <c r="I14" s="25" t="s">
        <v>45</v>
      </c>
      <c r="J14" s="28">
        <v>44985</v>
      </c>
      <c r="K14" s="13" t="s">
        <v>61</v>
      </c>
    </row>
    <row r="15" spans="2:11 16384:16384" ht="84.4" customHeight="1" x14ac:dyDescent="0.2">
      <c r="B15" s="44">
        <v>12</v>
      </c>
      <c r="C15" s="9" t="s">
        <v>62</v>
      </c>
      <c r="D15" s="29" t="s">
        <v>14</v>
      </c>
      <c r="E15" s="22" t="s">
        <v>44</v>
      </c>
      <c r="F15" s="29" t="s">
        <v>15</v>
      </c>
      <c r="G15" s="30">
        <v>240</v>
      </c>
      <c r="H15" s="31">
        <f>G15*2</f>
        <v>480</v>
      </c>
      <c r="I15" s="25" t="s">
        <v>46</v>
      </c>
      <c r="J15" s="24">
        <v>44377</v>
      </c>
      <c r="K15" s="13" t="s">
        <v>61</v>
      </c>
    </row>
    <row r="16" spans="2:11 16384:16384" ht="84.4" customHeight="1" x14ac:dyDescent="0.2">
      <c r="B16" s="43">
        <v>13</v>
      </c>
      <c r="C16" s="9" t="s">
        <v>62</v>
      </c>
      <c r="D16" s="32" t="s">
        <v>47</v>
      </c>
      <c r="E16" s="22" t="s">
        <v>48</v>
      </c>
      <c r="F16" s="33" t="s">
        <v>10</v>
      </c>
      <c r="G16" s="34">
        <v>160</v>
      </c>
      <c r="H16" s="35">
        <f>G16*4</f>
        <v>640</v>
      </c>
      <c r="I16" s="33" t="s">
        <v>49</v>
      </c>
      <c r="J16" s="36">
        <v>45138</v>
      </c>
      <c r="K16" s="13" t="s">
        <v>61</v>
      </c>
    </row>
    <row r="17" spans="2:11" ht="71.25" x14ac:dyDescent="0.2">
      <c r="B17" s="14">
        <v>14</v>
      </c>
      <c r="C17" s="9" t="s">
        <v>62</v>
      </c>
      <c r="D17" s="25" t="s">
        <v>7</v>
      </c>
      <c r="E17" s="25" t="s">
        <v>50</v>
      </c>
      <c r="F17" s="25" t="s">
        <v>51</v>
      </c>
      <c r="G17" s="26">
        <v>150</v>
      </c>
      <c r="H17" s="27">
        <f>G17*1</f>
        <v>150</v>
      </c>
      <c r="I17" s="25" t="s">
        <v>52</v>
      </c>
      <c r="J17" s="24">
        <v>45396</v>
      </c>
      <c r="K17" s="13" t="s">
        <v>61</v>
      </c>
    </row>
    <row r="18" spans="2:11" ht="84.4" customHeight="1" x14ac:dyDescent="0.2">
      <c r="B18" s="44">
        <v>15</v>
      </c>
      <c r="C18" s="9" t="s">
        <v>62</v>
      </c>
      <c r="D18" s="32" t="s">
        <v>7</v>
      </c>
      <c r="E18" s="32" t="s">
        <v>53</v>
      </c>
      <c r="F18" s="25" t="s">
        <v>51</v>
      </c>
      <c r="G18" s="37">
        <v>1000</v>
      </c>
      <c r="H18" s="11">
        <f>+G18*1</f>
        <v>1000</v>
      </c>
      <c r="I18" s="32" t="s">
        <v>54</v>
      </c>
      <c r="J18" s="28">
        <v>45866</v>
      </c>
      <c r="K18" s="13" t="s">
        <v>61</v>
      </c>
    </row>
    <row r="19" spans="2:11" ht="84.4" customHeight="1" x14ac:dyDescent="0.2">
      <c r="B19" s="43">
        <v>16</v>
      </c>
      <c r="C19" s="9" t="s">
        <v>62</v>
      </c>
      <c r="D19" s="22" t="s">
        <v>57</v>
      </c>
      <c r="E19" s="32" t="s">
        <v>56</v>
      </c>
      <c r="F19" s="25" t="s">
        <v>51</v>
      </c>
      <c r="G19" s="37">
        <v>100</v>
      </c>
      <c r="H19" s="11">
        <f>+G19*1</f>
        <v>100</v>
      </c>
      <c r="I19" s="32" t="s">
        <v>55</v>
      </c>
      <c r="J19" s="28">
        <v>47400</v>
      </c>
      <c r="K19" s="13" t="s">
        <v>61</v>
      </c>
    </row>
    <row r="20" spans="2:11" ht="84.4" customHeight="1" thickBot="1" x14ac:dyDescent="0.25">
      <c r="B20" s="38">
        <v>17</v>
      </c>
      <c r="C20" s="49" t="s">
        <v>62</v>
      </c>
      <c r="D20" s="39" t="s">
        <v>8</v>
      </c>
      <c r="E20" s="39" t="s">
        <v>59</v>
      </c>
      <c r="F20" s="45" t="s">
        <v>10</v>
      </c>
      <c r="G20" s="40">
        <v>420.7</v>
      </c>
      <c r="H20" s="41">
        <f>+G20*4</f>
        <v>1682.8</v>
      </c>
      <c r="I20" s="39" t="s">
        <v>58</v>
      </c>
      <c r="J20" s="42" t="s">
        <v>60</v>
      </c>
      <c r="K20" s="13" t="s">
        <v>61</v>
      </c>
    </row>
    <row r="28" spans="2:11" ht="12.75" customHeight="1" x14ac:dyDescent="0.2"/>
    <row r="30" spans="2:11" ht="12.75" customHeight="1" x14ac:dyDescent="0.2"/>
    <row r="34" ht="12.75" customHeight="1" x14ac:dyDescent="0.2"/>
    <row r="40" ht="12.75" customHeight="1" x14ac:dyDescent="0.2"/>
    <row r="48" ht="12.75" customHeight="1" x14ac:dyDescent="0.2"/>
    <row r="58" ht="12.75" customHeight="1" x14ac:dyDescent="0.2"/>
    <row r="60" ht="12.75" customHeight="1" x14ac:dyDescent="0.2"/>
  </sheetData>
  <mergeCells count="1">
    <mergeCell ref="B2:K2"/>
  </mergeCells>
  <printOptions gridLines="1"/>
  <pageMargins left="0" right="0" top="0" bottom="0" header="0" footer="0"/>
  <pageSetup paperSize="8" scale="6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Alice Angeli Martinazzoli</cp:lastModifiedBy>
  <cp:revision>5</cp:revision>
  <cp:lastPrinted>2017-07-20T08:10:56Z</cp:lastPrinted>
  <dcterms:created xsi:type="dcterms:W3CDTF">2014-01-28T15:43:40Z</dcterms:created>
  <dcterms:modified xsi:type="dcterms:W3CDTF">2022-06-23T11:30:34Z</dcterms:modified>
</cp:coreProperties>
</file>