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 tabRatio="685"/>
  </bookViews>
  <sheets>
    <sheet name="GENERALE" sheetId="4" r:id="rId1"/>
    <sheet name="P01" sheetId="2" r:id="rId2"/>
    <sheet name="P02 - MEDIE" sheetId="1" r:id="rId3"/>
    <sheet name="P02 - PRIMARIA" sheetId="8" r:id="rId4"/>
    <sheet name="P02 - INFANZIA" sheetId="9" r:id="rId5"/>
  </sheets>
  <calcPr calcId="125725"/>
</workbook>
</file>

<file path=xl/calcChain.xml><?xml version="1.0" encoding="utf-8"?>
<calcChain xmlns="http://schemas.openxmlformats.org/spreadsheetml/2006/main">
  <c r="M37" i="2"/>
  <c r="M33" i="1" l="1"/>
  <c r="M48"/>
  <c r="M68" l="1"/>
  <c r="M64"/>
  <c r="M58"/>
  <c r="M52"/>
  <c r="K20" i="4"/>
  <c r="M16" i="9"/>
  <c r="M11"/>
  <c r="M58" i="8"/>
  <c r="M50"/>
  <c r="M40"/>
  <c r="M37"/>
  <c r="M23"/>
  <c r="M18" l="1"/>
  <c r="M11"/>
  <c r="M44" i="1"/>
  <c r="M41"/>
  <c r="M37"/>
  <c r="M29" i="2"/>
  <c r="M25" i="1"/>
  <c r="M18"/>
  <c r="M11"/>
  <c r="M29"/>
  <c r="M33" i="2"/>
  <c r="M24"/>
  <c r="M42" s="1"/>
  <c r="M72" i="1" l="1"/>
  <c r="K14" i="4" s="1"/>
  <c r="M63" i="8"/>
  <c r="K17" i="4" s="1"/>
  <c r="M11" i="2"/>
  <c r="K22" i="4" l="1"/>
  <c r="K11"/>
  <c r="K25" l="1"/>
</calcChain>
</file>

<file path=xl/sharedStrings.xml><?xml version="1.0" encoding="utf-8"?>
<sst xmlns="http://schemas.openxmlformats.org/spreadsheetml/2006/main" count="442" uniqueCount="111">
  <si>
    <t>COMUNI</t>
  </si>
  <si>
    <t>IMPORTO FINANZIAMENTO</t>
  </si>
  <si>
    <t>IMPUTAZIONE ENTRATE</t>
  </si>
  <si>
    <t>ZONE</t>
  </si>
  <si>
    <t>MONTE ISOLA</t>
  </si>
  <si>
    <t>SALE MARASINO</t>
  </si>
  <si>
    <t>IL DIRETTORE DEI SERVIZI GENERALI ED AMMINISTRATIVI</t>
  </si>
  <si>
    <t>Pasquale Secli</t>
  </si>
  <si>
    <t>VIA MAZZINI, 28 - 25057 SALE MARASINO</t>
  </si>
  <si>
    <t>IMPUTAZIONE AGGREGATO SPESE</t>
  </si>
  <si>
    <t>DETTAGLIO NATURA SPESA</t>
  </si>
  <si>
    <t>TOTALE FINANZIAMENTI ATTIVITA' A01</t>
  </si>
  <si>
    <t>MARONE</t>
  </si>
  <si>
    <t>ISTITUTO COMPRENSIVO "L. EINAUDI"</t>
  </si>
  <si>
    <t>ISTITUTO COMPRENSIVO "L. EINAUDI" - SALE MARASINO</t>
  </si>
  <si>
    <t>SULZANO</t>
  </si>
  <si>
    <t>RIEPILOGO GENERALE ENTRATE ENTI LOCALI DI CUI AI PIANI DIRITTO ALLO STUDIO 2018/2019 PER PROGETTI P01 E P02                                                                                           INSERITE NEL PROGRAMMA ANNUALE ESERCIZIO FINANZIARIO 2019</t>
  </si>
  <si>
    <t>TOTALE PROGETTI</t>
  </si>
  <si>
    <t>Allegato n. 4 relazione programma annuale esercizio finanziario 2019</t>
  </si>
  <si>
    <t>VALUTAZIONE DIGITALE  - SCUOLA SECONDARIA DI PRIMO GRADO</t>
  </si>
  <si>
    <t>05/04</t>
  </si>
  <si>
    <t>P01</t>
  </si>
  <si>
    <t>VALUTAZIONE DIGITALE  - SCUOLA PRIMARIA</t>
  </si>
  <si>
    <t xml:space="preserve">VALUTAZIONE DIGITALE </t>
  </si>
  <si>
    <t>ORIENTAMENTO -  SCUOLA SECONDARIA DI PRIMO GRADO</t>
  </si>
  <si>
    <t>GIOCHI SPORTIVI -  SCUOLA SECONDARIA DI PRIMO GRADO</t>
  </si>
  <si>
    <t>ORIENTAMENTO</t>
  </si>
  <si>
    <t>GIOCHI SPORTIVI</t>
  </si>
  <si>
    <t>LA MIA LAMPADA DA TAVOLO -  SCUOLA SECONDARIA DI PRIMO GRADO</t>
  </si>
  <si>
    <t>LA MIA LAMPADA DA TAVOLO</t>
  </si>
  <si>
    <t>SCUOLA DI SCACCHI -  SCUOLA SECONDARIA DI PRIMO GRADO</t>
  </si>
  <si>
    <t>CAPPELLO TUTTO MATTO -  SCUOLA SECONDARIA DI PRIMO GRADO</t>
  </si>
  <si>
    <t>CAPPELLO TUTTO MATTO</t>
  </si>
  <si>
    <t>CONCORSO DI SCIENZE -  SCUOLA SECONDARIA DI PRIMO GRADO</t>
  </si>
  <si>
    <t>CONCORSO DI SCIENZE</t>
  </si>
  <si>
    <t>RELAZIONE AFFETTIVITA' -  SCUOLA SECONDARIA DI PRIMO GRADO</t>
  </si>
  <si>
    <t>RALZIONE AFFETTIVITA'</t>
  </si>
  <si>
    <t>TOTALE FINANZIAMENTO DEI COMUNI PER ATTIVITA' P01 - SCIENTIFICO TECNICO PROFESSIONALE</t>
  </si>
  <si>
    <t>ENTRATE ENTI LOCALI DI CUI AI PIANI DIRITTO ALLO STUDIO 2018/2019 PER PROGETTI INSERITE NEL PROGRAMMA ANNUALE ESERCIZIO FINANZIARIO 2019</t>
  </si>
  <si>
    <t>ENGLISH FOR EVERY BODY</t>
  </si>
  <si>
    <t>CONCORSO LETTERAIO BERTANI TIZIANA</t>
  </si>
  <si>
    <t>LEZIONI CLI -  SCUOLA SECONDARIA DI PRIMO GRADO</t>
  </si>
  <si>
    <t>NARRAZIONE FIABE -  SCUOLA SECONDARIA DI PRIMO GRADO</t>
  </si>
  <si>
    <t>NARRAZIONE FIABE</t>
  </si>
  <si>
    <t>LEZIONI CLIL</t>
  </si>
  <si>
    <t>LABORATORIO DI LETTURA IN COLL. BIBLIOTECA -  SCUOLA SECONDARIA DI PRIMO GRADO</t>
  </si>
  <si>
    <t>LABORATORIO DI LETTURA IN COLL. BIBLIOTECA</t>
  </si>
  <si>
    <t>LABORATORIO DI TEDESCO -  SCUOLA SECONDARIA DI PRIMO GRADO</t>
  </si>
  <si>
    <t>LABORATORIO DI TEDESCO</t>
  </si>
  <si>
    <t>L'ORO BLU -  SCUOLA SECONDARIA DI PRIMO GRADO</t>
  </si>
  <si>
    <t>L'ORO BLU</t>
  </si>
  <si>
    <t>PRIMA GUERRA MONDIALE -  SCUOLA SECONDARIA DI PRIMO GRADO</t>
  </si>
  <si>
    <t>EINAUDI'S BAND -  SCUOLA SECONDARIA DI PRIMO GRADO</t>
  </si>
  <si>
    <t>EINAUDI'S BAND</t>
  </si>
  <si>
    <t>TEATRO CLASSE III^ -  SCUOLA SECONDARIA DI PRIMO GRADO</t>
  </si>
  <si>
    <t>TEATRO CLASSE III^</t>
  </si>
  <si>
    <t>OPERA DOMANI</t>
  </si>
  <si>
    <t>PROGETTO TEDESCO</t>
  </si>
  <si>
    <t>PROGETTI PRIMARIA DI MARONE</t>
  </si>
  <si>
    <t>CONOSCIAMOCI GIOCANDO</t>
  </si>
  <si>
    <t>GIOCO SPORT</t>
  </si>
  <si>
    <t>NONNI IN CLASSE</t>
  </si>
  <si>
    <t>SCUOLA DI SCACCHI CLASSI III^</t>
  </si>
  <si>
    <t>SCUOLA DI SCACCHI CLASSI V^</t>
  </si>
  <si>
    <t>L'ARTE DEL RICICLO</t>
  </si>
  <si>
    <t>TEATRO</t>
  </si>
  <si>
    <t>CORPO E SENTIMENTI</t>
  </si>
  <si>
    <t>BLS E PICCOLI SOCCORITORI</t>
  </si>
  <si>
    <t>BIBLIOTECA</t>
  </si>
  <si>
    <t>PROGETTO LAVORARE IL LEGNO</t>
  </si>
  <si>
    <t>PROGETTI PRIMARIA DI MONTE ISOLA</t>
  </si>
  <si>
    <t>P02</t>
  </si>
  <si>
    <t>MUSICA IN ALLEGRIA</t>
  </si>
  <si>
    <t>LA VALIGIA DELLE EMOZIONI</t>
  </si>
  <si>
    <t>ASSAGGIAMO LE PAROLE</t>
  </si>
  <si>
    <t>LABORATORIO MUSICALE E MUSICO TERAPIA</t>
  </si>
  <si>
    <t>SAPERI E SAPORI</t>
  </si>
  <si>
    <t>ALLA RICERCA DEL NOSTRO TEATRO</t>
  </si>
  <si>
    <t>SCACCHI A SCUOLA</t>
  </si>
  <si>
    <t>DAL MOVIMENTO AL RILASSAMENTO</t>
  </si>
  <si>
    <t>CITTADINANZIA E COSTITUZIONE</t>
  </si>
  <si>
    <t>PROGETTI PRIMARIA DI SALE MARASINO</t>
  </si>
  <si>
    <t>PROGETTI PRIMARIA DI SULZANO</t>
  </si>
  <si>
    <t>BALLO COUNTRY</t>
  </si>
  <si>
    <t>MUSICOTERAPIA</t>
  </si>
  <si>
    <t>INGLESE PER PICCOLI</t>
  </si>
  <si>
    <t>TEATRO E FIABA</t>
  </si>
  <si>
    <t>STRUMENTO A SCUOLA</t>
  </si>
  <si>
    <t>STAR BENE A SCUOLA</t>
  </si>
  <si>
    <t>PROGETTI PRIMARIA DI ZONE</t>
  </si>
  <si>
    <t>TOTALE FINANZIAMENTO DEI COMUNI PER ATTIVITA' P02 - UMANISICO E SOCIALE - SCUOLA SECONDARIA DI PRIMO GRADO</t>
  </si>
  <si>
    <t>PROGETTI INFANZIA DI SALE MARASINO</t>
  </si>
  <si>
    <t>AMICO LIBRO</t>
  </si>
  <si>
    <t>AMBIENTE E TERRITORIOP</t>
  </si>
  <si>
    <t>TOTALE FINANZIAMENTO DEI COMUNI PER ATTIVITA' P02 - UMANISICO E SOCIALE - SCUOLA PRIMARIA</t>
  </si>
  <si>
    <t>TOTALE FINANZIAMENTO DEI COMUNI PER ATTIVITA' P02 - UMANISICO E SOCIALE - SCUOLA DELL'INFANZIA</t>
  </si>
  <si>
    <t>Pag. 1 di 5</t>
  </si>
  <si>
    <t>Pag. 2 di 5</t>
  </si>
  <si>
    <t>Pag. 3 di 5</t>
  </si>
  <si>
    <t>Pag. 4 di 5</t>
  </si>
  <si>
    <t>Pag. 5 di 5</t>
  </si>
  <si>
    <t>TOTALE P01                                            PROGETTO IN AMBITO                                                  SCIENTIFICO TECNICO PROFESSIONALE</t>
  </si>
  <si>
    <t>TOTALE P02                                           PROGETTO IN AMBITO                                        UMANISTICO E SOCIALE                     SCUOLA SECONDARIA DI PRIMO GRADO</t>
  </si>
  <si>
    <t>TOTALE P02                                         PROGETTO IN AMBITO                                        UMANISTICO E SOCIALE                             SCUOLA PRIMARIA</t>
  </si>
  <si>
    <t>TOTALE P02                                       PROGETTO IN AMBITO                                        UMANISTICO E SOCIALE                             SCUOLA INFANZIA</t>
  </si>
  <si>
    <t xml:space="preserve">TOTALE P02                                         PROGETTO IN AMBITO                                        UMANISTICO E SOCIALE                             </t>
  </si>
  <si>
    <t>P01 - PROGETTI IN AMBITO SCIENTIFICO TECNICO PROFESSIONALE</t>
  </si>
  <si>
    <t>P02- PROGETTI IN AMBITO UMANISTICO E SOCIALE - SCUOLA SECONDARIA DI PRIMO GRADO</t>
  </si>
  <si>
    <t>P02- PROGETTI IN AMBITO UMANISTICO E SOCIALE - SCUOLA PRIMARIA</t>
  </si>
  <si>
    <t>P02- PROGETTI IN AMBITO UMANISTICO E SOCIALE - SCUOLA DELL'INFANZIA</t>
  </si>
  <si>
    <t>Sale Marasino, 22.02.2019</t>
  </si>
</sst>
</file>

<file path=xl/styles.xml><?xml version="1.0" encoding="utf-8"?>
<styleSheet xmlns="http://schemas.openxmlformats.org/spreadsheetml/2006/main">
  <numFmts count="1">
    <numFmt numFmtId="164" formatCode="[$€-2]\ #,##0.00"/>
  </numFmts>
  <fonts count="14">
    <font>
      <sz val="10"/>
      <name val="Arial"/>
    </font>
    <font>
      <sz val="20"/>
      <name val="Tahoma"/>
      <family val="2"/>
    </font>
    <font>
      <sz val="14"/>
      <name val="Tahoma"/>
      <family val="2"/>
    </font>
    <font>
      <sz val="10"/>
      <name val="Tahoma"/>
      <family val="2"/>
    </font>
    <font>
      <b/>
      <sz val="15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i/>
      <sz val="16"/>
      <name val="Tahoma"/>
      <family val="2"/>
    </font>
    <font>
      <sz val="10"/>
      <color theme="0"/>
      <name val="Tahoma"/>
      <family val="2"/>
    </font>
    <font>
      <sz val="8.6999999999999993"/>
      <name val="Tahoma"/>
      <family val="2"/>
    </font>
    <font>
      <b/>
      <i/>
      <sz val="20"/>
      <name val="Tahoma"/>
      <family val="2"/>
    </font>
    <font>
      <b/>
      <i/>
      <sz val="18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Border="1" applyAlignment="1"/>
    <xf numFmtId="0" fontId="5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164" fontId="3" fillId="4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6" fillId="4" borderId="0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7" fillId="5" borderId="11" xfId="0" applyFont="1" applyFill="1" applyBorder="1" applyAlignment="1">
      <alignment horizontal="right" vertical="center"/>
    </xf>
    <xf numFmtId="0" fontId="7" fillId="5" borderId="12" xfId="0" applyFont="1" applyFill="1" applyBorder="1" applyAlignment="1">
      <alignment horizontal="right" vertical="center"/>
    </xf>
    <xf numFmtId="0" fontId="7" fillId="5" borderId="13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5" borderId="14" xfId="0" applyFont="1" applyFill="1" applyBorder="1" applyAlignment="1">
      <alignment horizontal="center" vertical="center"/>
    </xf>
    <xf numFmtId="164" fontId="6" fillId="5" borderId="14" xfId="0" applyNumberFormat="1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6" borderId="11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2" fontId="13" fillId="6" borderId="11" xfId="0" applyNumberFormat="1" applyFont="1" applyFill="1" applyBorder="1" applyAlignment="1">
      <alignment horizontal="center" vertical="center" shrinkToFit="1"/>
    </xf>
    <xf numFmtId="2" fontId="13" fillId="6" borderId="12" xfId="0" applyNumberFormat="1" applyFont="1" applyFill="1" applyBorder="1" applyAlignment="1">
      <alignment horizontal="center" vertical="center" shrinkToFit="1"/>
    </xf>
    <xf numFmtId="2" fontId="13" fillId="6" borderId="13" xfId="0" applyNumberFormat="1" applyFont="1" applyFill="1" applyBorder="1" applyAlignment="1">
      <alignment horizontal="center" vertical="center" shrinkToFit="1"/>
    </xf>
    <xf numFmtId="0" fontId="11" fillId="0" borderId="1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13" fillId="6" borderId="11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P38"/>
  <sheetViews>
    <sheetView tabSelected="1" zoomScaleNormal="100" workbookViewId="0">
      <selection activeCell="A4" sqref="A4"/>
    </sheetView>
  </sheetViews>
  <sheetFormatPr defaultRowHeight="12.75"/>
  <cols>
    <col min="1" max="1" width="11" style="2" customWidth="1"/>
    <col min="2" max="9" width="9.140625" style="2"/>
    <col min="10" max="10" width="7.7109375" style="2" customWidth="1"/>
    <col min="11" max="12" width="9.140625" style="2"/>
    <col min="13" max="13" width="10.85546875" style="2" customWidth="1"/>
    <col min="14" max="16384" width="9.140625" style="2"/>
  </cols>
  <sheetData>
    <row r="1" spans="1:16" ht="25.5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1"/>
      <c r="O1" s="1"/>
      <c r="P1" s="1"/>
    </row>
    <row r="2" spans="1:16" ht="18">
      <c r="A2" s="27" t="s">
        <v>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1"/>
      <c r="O2" s="1"/>
      <c r="P2" s="1"/>
    </row>
    <row r="5" spans="1:16" ht="28.5" customHeight="1">
      <c r="F5" s="23" t="s">
        <v>18</v>
      </c>
      <c r="G5" s="24"/>
      <c r="H5" s="24"/>
      <c r="I5" s="24"/>
      <c r="J5" s="24"/>
      <c r="K5" s="24"/>
      <c r="L5" s="24"/>
      <c r="M5" s="25"/>
      <c r="N5" s="3"/>
      <c r="O5" s="3"/>
      <c r="P5" s="3"/>
    </row>
    <row r="7" spans="1:16" ht="72" customHeight="1">
      <c r="A7" s="28" t="s">
        <v>16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4"/>
      <c r="O7" s="4"/>
      <c r="P7" s="4"/>
    </row>
    <row r="10" spans="1:16" ht="27.75" customHeight="1"/>
    <row r="11" spans="1:16" ht="99.95" customHeight="1">
      <c r="A11" s="29" t="s">
        <v>101</v>
      </c>
      <c r="B11" s="29"/>
      <c r="C11" s="29"/>
      <c r="D11" s="29"/>
      <c r="E11" s="29"/>
      <c r="F11" s="29"/>
      <c r="G11" s="15"/>
      <c r="H11" s="15"/>
      <c r="I11" s="15"/>
      <c r="J11" s="12"/>
      <c r="K11" s="30">
        <f>'P01'!M42</f>
        <v>1895</v>
      </c>
      <c r="L11" s="30"/>
      <c r="M11" s="30"/>
    </row>
    <row r="14" spans="1:16" ht="99.95" customHeight="1">
      <c r="A14" s="21" t="s">
        <v>102</v>
      </c>
      <c r="B14" s="21"/>
      <c r="C14" s="21"/>
      <c r="D14" s="21"/>
      <c r="E14" s="21"/>
      <c r="F14" s="21"/>
      <c r="G14" s="5"/>
      <c r="H14" s="5"/>
      <c r="I14" s="5"/>
      <c r="K14" s="22">
        <f>'P02 - MEDIE'!M72</f>
        <v>19895</v>
      </c>
      <c r="L14" s="22"/>
      <c r="M14" s="22"/>
    </row>
    <row r="17" spans="1:13" ht="99.95" customHeight="1">
      <c r="A17" s="21" t="s">
        <v>103</v>
      </c>
      <c r="B17" s="21"/>
      <c r="C17" s="21"/>
      <c r="D17" s="21"/>
      <c r="E17" s="21"/>
      <c r="F17" s="21"/>
      <c r="G17" s="5"/>
      <c r="H17" s="5"/>
      <c r="I17" s="5"/>
      <c r="K17" s="22">
        <f>'P02 - PRIMARIA'!M63</f>
        <v>29375</v>
      </c>
      <c r="L17" s="22"/>
      <c r="M17" s="22"/>
    </row>
    <row r="20" spans="1:13" ht="99.95" customHeight="1">
      <c r="A20" s="21" t="s">
        <v>104</v>
      </c>
      <c r="B20" s="21"/>
      <c r="C20" s="21"/>
      <c r="D20" s="21"/>
      <c r="E20" s="21"/>
      <c r="F20" s="21"/>
      <c r="G20" s="5"/>
      <c r="H20" s="5"/>
      <c r="I20" s="5"/>
      <c r="K20" s="22">
        <f>'P02 - INFANZIA'!M16</f>
        <v>3100</v>
      </c>
      <c r="L20" s="22"/>
      <c r="M20" s="22"/>
    </row>
    <row r="21" spans="1:13" ht="18.75" customHeight="1">
      <c r="A21" s="5"/>
      <c r="B21" s="5"/>
      <c r="C21" s="5"/>
      <c r="D21" s="5"/>
      <c r="E21" s="5"/>
      <c r="F21" s="5"/>
      <c r="G21" s="5"/>
      <c r="H21" s="5"/>
      <c r="I21" s="5"/>
      <c r="K21" s="16"/>
      <c r="L21" s="16"/>
      <c r="M21" s="16"/>
    </row>
    <row r="22" spans="1:13" ht="99.95" customHeight="1">
      <c r="A22" s="29" t="s">
        <v>105</v>
      </c>
      <c r="B22" s="29"/>
      <c r="C22" s="29"/>
      <c r="D22" s="29"/>
      <c r="E22" s="29"/>
      <c r="F22" s="29"/>
      <c r="G22" s="5"/>
      <c r="H22" s="5"/>
      <c r="I22" s="5"/>
      <c r="K22" s="30">
        <f>K14+K17+K20</f>
        <v>52370</v>
      </c>
      <c r="L22" s="30"/>
      <c r="M22" s="30"/>
    </row>
    <row r="24" spans="1:13" ht="13.5" thickBot="1"/>
    <row r="25" spans="1:13" ht="99.95" customHeight="1" thickTop="1">
      <c r="A25" s="35" t="s">
        <v>17</v>
      </c>
      <c r="B25" s="36"/>
      <c r="C25" s="36"/>
      <c r="D25" s="36"/>
      <c r="E25" s="36"/>
      <c r="F25" s="37"/>
      <c r="G25" s="5"/>
      <c r="H25" s="5"/>
      <c r="I25" s="5"/>
      <c r="K25" s="38">
        <f>K11+K22</f>
        <v>54265</v>
      </c>
      <c r="L25" s="39"/>
      <c r="M25" s="40"/>
    </row>
    <row r="28" spans="1:13" ht="15">
      <c r="A28" s="32" t="s">
        <v>110</v>
      </c>
      <c r="B28" s="32"/>
      <c r="C28" s="32"/>
      <c r="D28" s="32"/>
    </row>
    <row r="29" spans="1:13" ht="10.5" customHeight="1"/>
    <row r="31" spans="1:13" ht="15">
      <c r="E31" s="33" t="s">
        <v>6</v>
      </c>
      <c r="F31" s="33"/>
      <c r="G31" s="33"/>
      <c r="H31" s="33"/>
      <c r="I31" s="33"/>
      <c r="J31" s="33"/>
      <c r="K31" s="33"/>
      <c r="L31" s="33"/>
      <c r="M31" s="33"/>
    </row>
    <row r="32" spans="1:13" ht="15">
      <c r="E32" s="34" t="s">
        <v>7</v>
      </c>
      <c r="F32" s="34"/>
      <c r="G32" s="34"/>
      <c r="H32" s="34"/>
      <c r="I32" s="34"/>
      <c r="J32" s="34"/>
      <c r="K32" s="34"/>
      <c r="L32" s="34"/>
      <c r="M32" s="34"/>
    </row>
    <row r="38" spans="1:13">
      <c r="A38" s="31" t="s">
        <v>96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</sheetData>
  <mergeCells count="20">
    <mergeCell ref="A38:M38"/>
    <mergeCell ref="A28:D28"/>
    <mergeCell ref="E31:M31"/>
    <mergeCell ref="E32:M32"/>
    <mergeCell ref="A17:F17"/>
    <mergeCell ref="K17:M17"/>
    <mergeCell ref="A20:F20"/>
    <mergeCell ref="K20:M20"/>
    <mergeCell ref="A22:F22"/>
    <mergeCell ref="K22:M22"/>
    <mergeCell ref="A25:F25"/>
    <mergeCell ref="K25:M25"/>
    <mergeCell ref="A14:F14"/>
    <mergeCell ref="K14:M14"/>
    <mergeCell ref="F5:M5"/>
    <mergeCell ref="A1:M1"/>
    <mergeCell ref="A2:M2"/>
    <mergeCell ref="A7:M7"/>
    <mergeCell ref="A11:F11"/>
    <mergeCell ref="K11:M11"/>
  </mergeCells>
  <phoneticPr fontId="0" type="noConversion"/>
  <pageMargins left="1.1811023622047245" right="1.1811023622047245" top="0.69" bottom="0.47" header="0.28999999999999998" footer="0.26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3"/>
  </sheetPr>
  <dimension ref="A1:N51"/>
  <sheetViews>
    <sheetView topLeftCell="A19" zoomScaleNormal="100" workbookViewId="0">
      <selection activeCell="A44" sqref="A44:D44"/>
    </sheetView>
  </sheetViews>
  <sheetFormatPr defaultRowHeight="12.75"/>
  <cols>
    <col min="1" max="4" width="9.140625" style="2"/>
    <col min="5" max="6" width="15.7109375" style="2" customWidth="1"/>
    <col min="7" max="11" width="9.140625" style="2"/>
    <col min="12" max="12" width="12.5703125" style="2" customWidth="1"/>
    <col min="13" max="16384" width="9.140625" style="2"/>
  </cols>
  <sheetData>
    <row r="1" spans="1:14" ht="19.5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21" customHeight="1">
      <c r="A2" s="50" t="s">
        <v>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4" spans="1:14" ht="22.5" customHeight="1">
      <c r="F4" s="23" t="s">
        <v>18</v>
      </c>
      <c r="G4" s="24"/>
      <c r="H4" s="24"/>
      <c r="I4" s="24"/>
      <c r="J4" s="24"/>
      <c r="K4" s="24"/>
      <c r="L4" s="24"/>
      <c r="M4" s="24"/>
      <c r="N4" s="25"/>
    </row>
    <row r="5" spans="1:14" s="12" customFormat="1" ht="12" customHeight="1">
      <c r="I5" s="13"/>
      <c r="J5" s="13"/>
      <c r="K5" s="13"/>
      <c r="L5" s="13"/>
      <c r="M5" s="13"/>
      <c r="N5" s="13"/>
    </row>
    <row r="6" spans="1:14" ht="29.25" customHeight="1">
      <c r="A6" s="66" t="s">
        <v>106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</row>
    <row r="7" spans="1:14" ht="15" customHeight="1" thickBot="1"/>
    <row r="8" spans="1:14" ht="13.5" thickTop="1">
      <c r="A8" s="51" t="s">
        <v>0</v>
      </c>
      <c r="B8" s="51"/>
      <c r="C8" s="53" t="s">
        <v>1</v>
      </c>
      <c r="D8" s="54"/>
      <c r="E8" s="57" t="s">
        <v>2</v>
      </c>
      <c r="F8" s="53" t="s">
        <v>9</v>
      </c>
      <c r="G8" s="51" t="s">
        <v>10</v>
      </c>
      <c r="H8" s="51"/>
      <c r="I8" s="51"/>
      <c r="J8" s="51"/>
      <c r="K8" s="51"/>
      <c r="L8" s="51"/>
      <c r="M8" s="53" t="s">
        <v>11</v>
      </c>
      <c r="N8" s="54"/>
    </row>
    <row r="9" spans="1:14" ht="26.25" customHeight="1" thickBot="1">
      <c r="A9" s="52"/>
      <c r="B9" s="52"/>
      <c r="C9" s="55"/>
      <c r="D9" s="56"/>
      <c r="E9" s="58"/>
      <c r="F9" s="55"/>
      <c r="G9" s="52"/>
      <c r="H9" s="52"/>
      <c r="I9" s="52"/>
      <c r="J9" s="52"/>
      <c r="K9" s="52"/>
      <c r="L9" s="52"/>
      <c r="M9" s="55"/>
      <c r="N9" s="56"/>
    </row>
    <row r="10" spans="1:14" ht="13.5" thickTop="1"/>
    <row r="11" spans="1:14" s="14" customFormat="1" ht="20.100000000000001" customHeight="1">
      <c r="A11" s="59" t="s">
        <v>23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>
        <f>C12+C13+C14+C15+C16+C17+C18+C19+C20+C21</f>
        <v>395</v>
      </c>
      <c r="N11" s="59"/>
    </row>
    <row r="12" spans="1:14" s="14" customFormat="1" ht="20.100000000000001" customHeight="1">
      <c r="A12" s="48" t="s">
        <v>12</v>
      </c>
      <c r="B12" s="48"/>
      <c r="C12" s="47">
        <v>55</v>
      </c>
      <c r="D12" s="47"/>
      <c r="E12" s="11" t="s">
        <v>20</v>
      </c>
      <c r="F12" s="10" t="s">
        <v>21</v>
      </c>
      <c r="G12" s="48" t="s">
        <v>19</v>
      </c>
      <c r="H12" s="48"/>
      <c r="I12" s="48"/>
      <c r="J12" s="48"/>
      <c r="K12" s="48"/>
      <c r="L12" s="48"/>
    </row>
    <row r="13" spans="1:14" s="14" customFormat="1" ht="20.100000000000001" customHeight="1">
      <c r="A13" s="48" t="s">
        <v>4</v>
      </c>
      <c r="B13" s="48"/>
      <c r="C13" s="47">
        <v>50</v>
      </c>
      <c r="D13" s="47"/>
      <c r="E13" s="11" t="s">
        <v>20</v>
      </c>
      <c r="F13" s="10" t="s">
        <v>21</v>
      </c>
      <c r="G13" s="48" t="s">
        <v>19</v>
      </c>
      <c r="H13" s="48"/>
      <c r="I13" s="48"/>
      <c r="J13" s="48"/>
      <c r="K13" s="48"/>
      <c r="L13" s="48"/>
    </row>
    <row r="14" spans="1:14" s="14" customFormat="1" ht="20.100000000000001" customHeight="1">
      <c r="A14" s="48" t="s">
        <v>5</v>
      </c>
      <c r="B14" s="48"/>
      <c r="C14" s="47">
        <v>55</v>
      </c>
      <c r="D14" s="47"/>
      <c r="E14" s="11" t="s">
        <v>20</v>
      </c>
      <c r="F14" s="10" t="s">
        <v>21</v>
      </c>
      <c r="G14" s="48" t="s">
        <v>19</v>
      </c>
      <c r="H14" s="48"/>
      <c r="I14" s="48"/>
      <c r="J14" s="48"/>
      <c r="K14" s="48"/>
      <c r="L14" s="48"/>
    </row>
    <row r="15" spans="1:14" s="14" customFormat="1" ht="20.100000000000001" customHeight="1">
      <c r="A15" s="48" t="s">
        <v>15</v>
      </c>
      <c r="B15" s="48"/>
      <c r="C15" s="47">
        <v>20</v>
      </c>
      <c r="D15" s="47"/>
      <c r="E15" s="11" t="s">
        <v>20</v>
      </c>
      <c r="F15" s="10" t="s">
        <v>21</v>
      </c>
      <c r="G15" s="48" t="s">
        <v>19</v>
      </c>
      <c r="H15" s="48"/>
      <c r="I15" s="48"/>
      <c r="J15" s="48"/>
      <c r="K15" s="48"/>
      <c r="L15" s="48"/>
    </row>
    <row r="16" spans="1:14" s="14" customFormat="1" ht="20.100000000000001" customHeight="1">
      <c r="A16" s="48" t="s">
        <v>3</v>
      </c>
      <c r="B16" s="48"/>
      <c r="C16" s="47">
        <v>15</v>
      </c>
      <c r="D16" s="47"/>
      <c r="E16" s="11" t="s">
        <v>20</v>
      </c>
      <c r="F16" s="10" t="s">
        <v>21</v>
      </c>
      <c r="G16" s="48" t="s">
        <v>19</v>
      </c>
      <c r="H16" s="48"/>
      <c r="I16" s="48"/>
      <c r="J16" s="48"/>
      <c r="K16" s="48"/>
      <c r="L16" s="48"/>
    </row>
    <row r="17" spans="1:14" s="14" customFormat="1" ht="20.100000000000001" customHeight="1">
      <c r="A17" s="48" t="s">
        <v>12</v>
      </c>
      <c r="B17" s="48"/>
      <c r="C17" s="47">
        <v>50</v>
      </c>
      <c r="D17" s="47"/>
      <c r="E17" s="11" t="s">
        <v>20</v>
      </c>
      <c r="F17" s="10" t="s">
        <v>21</v>
      </c>
      <c r="G17" s="48" t="s">
        <v>22</v>
      </c>
      <c r="H17" s="48"/>
      <c r="I17" s="48"/>
      <c r="J17" s="48"/>
      <c r="K17" s="48"/>
      <c r="L17" s="48"/>
    </row>
    <row r="18" spans="1:14" s="14" customFormat="1" ht="20.100000000000001" customHeight="1">
      <c r="A18" s="48" t="s">
        <v>4</v>
      </c>
      <c r="B18" s="48"/>
      <c r="C18" s="47">
        <v>25</v>
      </c>
      <c r="D18" s="47"/>
      <c r="E18" s="11" t="s">
        <v>20</v>
      </c>
      <c r="F18" s="10" t="s">
        <v>21</v>
      </c>
      <c r="G18" s="48" t="s">
        <v>22</v>
      </c>
      <c r="H18" s="48"/>
      <c r="I18" s="48"/>
      <c r="J18" s="48"/>
      <c r="K18" s="48"/>
      <c r="L18" s="48"/>
    </row>
    <row r="19" spans="1:14" s="14" customFormat="1" ht="20.100000000000001" customHeight="1">
      <c r="A19" s="48" t="s">
        <v>5</v>
      </c>
      <c r="B19" s="48"/>
      <c r="C19" s="47">
        <v>50</v>
      </c>
      <c r="D19" s="47"/>
      <c r="E19" s="11" t="s">
        <v>20</v>
      </c>
      <c r="F19" s="10" t="s">
        <v>21</v>
      </c>
      <c r="G19" s="48" t="s">
        <v>22</v>
      </c>
      <c r="H19" s="48"/>
      <c r="I19" s="48"/>
      <c r="J19" s="48"/>
      <c r="K19" s="48"/>
      <c r="L19" s="48"/>
    </row>
    <row r="20" spans="1:14" s="14" customFormat="1" ht="20.100000000000001" customHeight="1">
      <c r="A20" s="48" t="s">
        <v>15</v>
      </c>
      <c r="B20" s="48"/>
      <c r="C20" s="47">
        <v>50</v>
      </c>
      <c r="D20" s="47"/>
      <c r="E20" s="11" t="s">
        <v>20</v>
      </c>
      <c r="F20" s="10" t="s">
        <v>21</v>
      </c>
      <c r="G20" s="48" t="s">
        <v>22</v>
      </c>
      <c r="H20" s="48"/>
      <c r="I20" s="48"/>
      <c r="J20" s="48"/>
      <c r="K20" s="48"/>
      <c r="L20" s="48"/>
    </row>
    <row r="21" spans="1:14" s="14" customFormat="1" ht="20.100000000000001" customHeight="1">
      <c r="A21" s="48" t="s">
        <v>3</v>
      </c>
      <c r="B21" s="48"/>
      <c r="C21" s="47">
        <v>25</v>
      </c>
      <c r="D21" s="47"/>
      <c r="E21" s="11" t="s">
        <v>20</v>
      </c>
      <c r="F21" s="10" t="s">
        <v>21</v>
      </c>
      <c r="G21" s="48" t="s">
        <v>22</v>
      </c>
      <c r="H21" s="48"/>
      <c r="I21" s="48"/>
      <c r="J21" s="48"/>
      <c r="K21" s="48"/>
      <c r="L21" s="48"/>
    </row>
    <row r="22" spans="1:14" s="14" customFormat="1" ht="9" customHeight="1">
      <c r="A22" s="6"/>
      <c r="B22" s="6"/>
      <c r="C22" s="7"/>
      <c r="D22" s="7"/>
      <c r="E22" s="8"/>
      <c r="F22" s="9"/>
      <c r="G22" s="6"/>
      <c r="H22" s="6"/>
      <c r="I22" s="6"/>
      <c r="J22" s="6"/>
      <c r="K22" s="6"/>
      <c r="L22" s="6"/>
    </row>
    <row r="24" spans="1:14" s="14" customFormat="1" ht="20.100000000000001" customHeight="1">
      <c r="A24" s="43" t="s">
        <v>28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5"/>
      <c r="M24" s="41">
        <f>C25+C26+C27+'P02 - MEDIE'!C64</f>
        <v>300</v>
      </c>
      <c r="N24" s="42"/>
    </row>
    <row r="25" spans="1:14" s="14" customFormat="1" ht="20.100000000000001" customHeight="1">
      <c r="A25" s="46" t="s">
        <v>12</v>
      </c>
      <c r="B25" s="46"/>
      <c r="C25" s="47">
        <v>234</v>
      </c>
      <c r="D25" s="47"/>
      <c r="E25" s="11" t="s">
        <v>20</v>
      </c>
      <c r="F25" s="10" t="s">
        <v>21</v>
      </c>
      <c r="G25" s="48" t="s">
        <v>29</v>
      </c>
      <c r="H25" s="48"/>
      <c r="I25" s="48"/>
      <c r="J25" s="48"/>
      <c r="K25" s="48"/>
      <c r="L25" s="48"/>
    </row>
    <row r="26" spans="1:14" s="14" customFormat="1" ht="20.100000000000001" customHeight="1">
      <c r="A26" s="46" t="s">
        <v>3</v>
      </c>
      <c r="B26" s="46"/>
      <c r="C26" s="47">
        <v>66</v>
      </c>
      <c r="D26" s="47"/>
      <c r="E26" s="11" t="s">
        <v>20</v>
      </c>
      <c r="F26" s="10" t="s">
        <v>21</v>
      </c>
      <c r="G26" s="48" t="s">
        <v>29</v>
      </c>
      <c r="H26" s="48"/>
      <c r="I26" s="48"/>
      <c r="J26" s="48"/>
      <c r="K26" s="48"/>
      <c r="L26" s="48"/>
    </row>
    <row r="29" spans="1:14" s="14" customFormat="1" ht="20.100000000000001" customHeight="1">
      <c r="A29" s="43" t="s">
        <v>31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5"/>
      <c r="M29" s="41">
        <f>C30+C31</f>
        <v>500</v>
      </c>
      <c r="N29" s="42"/>
    </row>
    <row r="30" spans="1:14" s="14" customFormat="1" ht="20.100000000000001" customHeight="1">
      <c r="A30" s="46" t="s">
        <v>5</v>
      </c>
      <c r="B30" s="46"/>
      <c r="C30" s="47">
        <v>370</v>
      </c>
      <c r="D30" s="47"/>
      <c r="E30" s="11" t="s">
        <v>20</v>
      </c>
      <c r="F30" s="10" t="s">
        <v>21</v>
      </c>
      <c r="G30" s="48" t="s">
        <v>32</v>
      </c>
      <c r="H30" s="48"/>
      <c r="I30" s="48"/>
      <c r="J30" s="48"/>
      <c r="K30" s="48"/>
      <c r="L30" s="48"/>
    </row>
    <row r="31" spans="1:14" s="14" customFormat="1" ht="20.100000000000001" customHeight="1">
      <c r="A31" s="46" t="s">
        <v>15</v>
      </c>
      <c r="B31" s="46"/>
      <c r="C31" s="47">
        <v>130</v>
      </c>
      <c r="D31" s="47"/>
      <c r="E31" s="11" t="s">
        <v>20</v>
      </c>
      <c r="F31" s="10" t="s">
        <v>21</v>
      </c>
      <c r="G31" s="48" t="s">
        <v>32</v>
      </c>
      <c r="H31" s="48"/>
      <c r="I31" s="48"/>
      <c r="J31" s="48"/>
      <c r="K31" s="48"/>
      <c r="L31" s="48"/>
    </row>
    <row r="33" spans="1:14" s="14" customFormat="1" ht="20.100000000000001" customHeight="1">
      <c r="A33" s="43" t="s">
        <v>33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5"/>
      <c r="M33" s="41">
        <f>C34+C35+C36+C46</f>
        <v>600</v>
      </c>
      <c r="N33" s="42"/>
    </row>
    <row r="34" spans="1:14" s="14" customFormat="1" ht="20.100000000000001" customHeight="1">
      <c r="A34" s="46" t="s">
        <v>5</v>
      </c>
      <c r="B34" s="46"/>
      <c r="C34" s="47">
        <v>444</v>
      </c>
      <c r="D34" s="47"/>
      <c r="E34" s="11" t="s">
        <v>20</v>
      </c>
      <c r="F34" s="10" t="s">
        <v>21</v>
      </c>
      <c r="G34" s="48" t="s">
        <v>34</v>
      </c>
      <c r="H34" s="48"/>
      <c r="I34" s="48"/>
      <c r="J34" s="48"/>
      <c r="K34" s="48"/>
      <c r="L34" s="48"/>
    </row>
    <row r="35" spans="1:14" s="14" customFormat="1" ht="20.100000000000001" customHeight="1">
      <c r="A35" s="46" t="s">
        <v>15</v>
      </c>
      <c r="B35" s="46"/>
      <c r="C35" s="47">
        <v>156</v>
      </c>
      <c r="D35" s="47"/>
      <c r="E35" s="11" t="s">
        <v>20</v>
      </c>
      <c r="F35" s="10" t="s">
        <v>21</v>
      </c>
      <c r="G35" s="48" t="s">
        <v>34</v>
      </c>
      <c r="H35" s="48"/>
      <c r="I35" s="48"/>
      <c r="J35" s="48"/>
      <c r="K35" s="48"/>
      <c r="L35" s="48"/>
    </row>
    <row r="37" spans="1:14" s="14" customFormat="1" ht="20.100000000000001" customHeight="1">
      <c r="A37" s="43" t="s">
        <v>49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5"/>
      <c r="M37" s="41">
        <f>C38+C39</f>
        <v>100</v>
      </c>
      <c r="N37" s="42"/>
    </row>
    <row r="38" spans="1:14" s="14" customFormat="1" ht="20.100000000000001" customHeight="1">
      <c r="A38" s="46" t="s">
        <v>12</v>
      </c>
      <c r="B38" s="46"/>
      <c r="C38" s="47">
        <v>78</v>
      </c>
      <c r="D38" s="47"/>
      <c r="E38" s="11" t="s">
        <v>20</v>
      </c>
      <c r="F38" s="10" t="s">
        <v>71</v>
      </c>
      <c r="G38" s="48" t="s">
        <v>50</v>
      </c>
      <c r="H38" s="48"/>
      <c r="I38" s="48"/>
      <c r="J38" s="48"/>
      <c r="K38" s="48"/>
      <c r="L38" s="48"/>
    </row>
    <row r="39" spans="1:14" s="14" customFormat="1" ht="20.100000000000001" customHeight="1">
      <c r="A39" s="46" t="s">
        <v>3</v>
      </c>
      <c r="B39" s="46"/>
      <c r="C39" s="47">
        <v>22</v>
      </c>
      <c r="D39" s="47"/>
      <c r="E39" s="11" t="s">
        <v>20</v>
      </c>
      <c r="F39" s="10" t="s">
        <v>71</v>
      </c>
      <c r="G39" s="48" t="s">
        <v>50</v>
      </c>
      <c r="H39" s="48"/>
      <c r="I39" s="48"/>
      <c r="J39" s="48"/>
      <c r="K39" s="48"/>
      <c r="L39" s="48"/>
    </row>
    <row r="41" spans="1:14" ht="13.5" thickBot="1"/>
    <row r="42" spans="1:14" ht="22.5" customHeight="1" thickTop="1" thickBot="1">
      <c r="A42" s="62" t="s">
        <v>37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3">
        <f>M11+M24+M29+M33+M37</f>
        <v>1895</v>
      </c>
      <c r="N42" s="63"/>
    </row>
    <row r="43" spans="1:14" ht="13.5" thickTop="1">
      <c r="M43" s="64"/>
      <c r="N43" s="65"/>
    </row>
    <row r="44" spans="1:14" ht="15">
      <c r="A44" s="32" t="s">
        <v>110</v>
      </c>
      <c r="B44" s="32"/>
      <c r="C44" s="32"/>
      <c r="D44" s="32"/>
    </row>
    <row r="47" spans="1:14">
      <c r="H47" s="31" t="s">
        <v>6</v>
      </c>
      <c r="I47" s="31"/>
      <c r="J47" s="31"/>
      <c r="K47" s="31"/>
      <c r="L47" s="31"/>
      <c r="M47" s="31"/>
    </row>
    <row r="48" spans="1:14">
      <c r="H48" s="61" t="s">
        <v>7</v>
      </c>
      <c r="I48" s="61"/>
      <c r="J48" s="61"/>
      <c r="K48" s="61"/>
      <c r="L48" s="61"/>
      <c r="M48" s="61"/>
    </row>
    <row r="51" spans="1:14">
      <c r="A51" s="31" t="s">
        <v>97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</sheetData>
  <mergeCells count="81">
    <mergeCell ref="F4:N4"/>
    <mergeCell ref="A39:B39"/>
    <mergeCell ref="F8:F9"/>
    <mergeCell ref="G8:L9"/>
    <mergeCell ref="M8:N9"/>
    <mergeCell ref="A6:N6"/>
    <mergeCell ref="C39:D39"/>
    <mergeCell ref="G39:L39"/>
    <mergeCell ref="G16:L16"/>
    <mergeCell ref="A15:B15"/>
    <mergeCell ref="C15:D15"/>
    <mergeCell ref="G15:L15"/>
    <mergeCell ref="G21:L21"/>
    <mergeCell ref="A17:B17"/>
    <mergeCell ref="C17:D17"/>
    <mergeCell ref="G17:L17"/>
    <mergeCell ref="A51:N51"/>
    <mergeCell ref="H48:M48"/>
    <mergeCell ref="A42:L42"/>
    <mergeCell ref="H47:M47"/>
    <mergeCell ref="M42:N42"/>
    <mergeCell ref="M43:N43"/>
    <mergeCell ref="A44:D44"/>
    <mergeCell ref="A1:N1"/>
    <mergeCell ref="G12:L12"/>
    <mergeCell ref="A12:B12"/>
    <mergeCell ref="C12:D12"/>
    <mergeCell ref="A16:B16"/>
    <mergeCell ref="G13:L13"/>
    <mergeCell ref="A2:N2"/>
    <mergeCell ref="A8:B9"/>
    <mergeCell ref="C8:D9"/>
    <mergeCell ref="E8:E9"/>
    <mergeCell ref="A11:L11"/>
    <mergeCell ref="M11:N11"/>
    <mergeCell ref="A14:B14"/>
    <mergeCell ref="C14:D14"/>
    <mergeCell ref="G14:L14"/>
    <mergeCell ref="C16:D16"/>
    <mergeCell ref="A20:B20"/>
    <mergeCell ref="A13:B13"/>
    <mergeCell ref="C13:D13"/>
    <mergeCell ref="A24:L24"/>
    <mergeCell ref="M24:N24"/>
    <mergeCell ref="C20:D20"/>
    <mergeCell ref="G20:L20"/>
    <mergeCell ref="A21:B21"/>
    <mergeCell ref="C21:D21"/>
    <mergeCell ref="A18:B18"/>
    <mergeCell ref="C18:D18"/>
    <mergeCell ref="G18:L18"/>
    <mergeCell ref="A19:B19"/>
    <mergeCell ref="C19:D19"/>
    <mergeCell ref="G19:L19"/>
    <mergeCell ref="M29:N29"/>
    <mergeCell ref="A25:B25"/>
    <mergeCell ref="C25:D25"/>
    <mergeCell ref="G25:L25"/>
    <mergeCell ref="A26:B26"/>
    <mergeCell ref="C26:D26"/>
    <mergeCell ref="G26:L26"/>
    <mergeCell ref="A29:L29"/>
    <mergeCell ref="A30:B30"/>
    <mergeCell ref="C30:D30"/>
    <mergeCell ref="G30:L30"/>
    <mergeCell ref="A31:B31"/>
    <mergeCell ref="C31:D31"/>
    <mergeCell ref="G31:L31"/>
    <mergeCell ref="A38:B38"/>
    <mergeCell ref="C38:D38"/>
    <mergeCell ref="G38:L38"/>
    <mergeCell ref="A35:B35"/>
    <mergeCell ref="C35:D35"/>
    <mergeCell ref="G35:L35"/>
    <mergeCell ref="A37:L37"/>
    <mergeCell ref="M37:N37"/>
    <mergeCell ref="A33:L33"/>
    <mergeCell ref="M33:N33"/>
    <mergeCell ref="A34:B34"/>
    <mergeCell ref="C34:D34"/>
    <mergeCell ref="G34:L34"/>
  </mergeCells>
  <phoneticPr fontId="0" type="noConversion"/>
  <pageMargins left="0.18" right="0.26" top="0.48" bottom="0.63" header="0.17" footer="0.5"/>
  <pageSetup paperSize="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8"/>
  </sheetPr>
  <dimension ref="A1:N79"/>
  <sheetViews>
    <sheetView topLeftCell="A49" workbookViewId="0">
      <selection activeCell="A74" sqref="A74:D74"/>
    </sheetView>
  </sheetViews>
  <sheetFormatPr defaultRowHeight="12.75"/>
  <cols>
    <col min="1" max="4" width="9.140625" style="2"/>
    <col min="5" max="6" width="15.7109375" style="2" customWidth="1"/>
    <col min="7" max="11" width="9.140625" style="2"/>
    <col min="12" max="12" width="12.5703125" style="2" customWidth="1"/>
    <col min="13" max="16384" width="9.140625" style="2"/>
  </cols>
  <sheetData>
    <row r="1" spans="1:14" ht="19.5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21" customHeight="1">
      <c r="A2" s="50" t="s">
        <v>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7.5" customHeight="1"/>
    <row r="4" spans="1:14" ht="17.25" customHeight="1">
      <c r="F4" s="23" t="s">
        <v>18</v>
      </c>
      <c r="G4" s="24"/>
      <c r="H4" s="24"/>
      <c r="I4" s="24"/>
      <c r="J4" s="24"/>
      <c r="K4" s="24"/>
      <c r="L4" s="24"/>
      <c r="M4" s="24"/>
      <c r="N4" s="25"/>
    </row>
    <row r="5" spans="1:14" s="12" customFormat="1" ht="7.5" customHeight="1">
      <c r="I5" s="13"/>
      <c r="J5" s="13"/>
      <c r="K5" s="13"/>
      <c r="L5" s="13"/>
      <c r="M5" s="13"/>
      <c r="N5" s="13"/>
    </row>
    <row r="6" spans="1:14" ht="29.25" customHeight="1">
      <c r="A6" s="69" t="s">
        <v>107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1"/>
    </row>
    <row r="7" spans="1:14" ht="9" customHeight="1" thickBot="1"/>
    <row r="8" spans="1:14" ht="13.5" thickTop="1">
      <c r="A8" s="51" t="s">
        <v>0</v>
      </c>
      <c r="B8" s="51"/>
      <c r="C8" s="53" t="s">
        <v>1</v>
      </c>
      <c r="D8" s="54"/>
      <c r="E8" s="57" t="s">
        <v>2</v>
      </c>
      <c r="F8" s="53" t="s">
        <v>9</v>
      </c>
      <c r="G8" s="51" t="s">
        <v>10</v>
      </c>
      <c r="H8" s="51"/>
      <c r="I8" s="51"/>
      <c r="J8" s="51"/>
      <c r="K8" s="51"/>
      <c r="L8" s="51"/>
      <c r="M8" s="53" t="s">
        <v>11</v>
      </c>
      <c r="N8" s="54"/>
    </row>
    <row r="9" spans="1:14" ht="26.25" customHeight="1" thickBot="1">
      <c r="A9" s="52"/>
      <c r="B9" s="52"/>
      <c r="C9" s="55"/>
      <c r="D9" s="56"/>
      <c r="E9" s="58"/>
      <c r="F9" s="55"/>
      <c r="G9" s="52"/>
      <c r="H9" s="52"/>
      <c r="I9" s="52"/>
      <c r="J9" s="52"/>
      <c r="K9" s="52"/>
      <c r="L9" s="52"/>
      <c r="M9" s="55"/>
      <c r="N9" s="56"/>
    </row>
    <row r="10" spans="1:14" ht="5.25" customHeight="1" thickTop="1"/>
    <row r="11" spans="1:14" s="14" customFormat="1" ht="18" customHeight="1">
      <c r="A11" s="59" t="s">
        <v>39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>
        <f>C12+C13+C14+C15+C16</f>
        <v>3886</v>
      </c>
      <c r="N11" s="59"/>
    </row>
    <row r="12" spans="1:14" s="14" customFormat="1" ht="18" customHeight="1">
      <c r="A12" s="48" t="s">
        <v>12</v>
      </c>
      <c r="B12" s="48"/>
      <c r="C12" s="47">
        <v>1263</v>
      </c>
      <c r="D12" s="47"/>
      <c r="E12" s="11" t="s">
        <v>20</v>
      </c>
      <c r="F12" s="10" t="s">
        <v>71</v>
      </c>
      <c r="G12" s="48" t="s">
        <v>39</v>
      </c>
      <c r="H12" s="48"/>
      <c r="I12" s="48"/>
      <c r="J12" s="48"/>
      <c r="K12" s="48"/>
      <c r="L12" s="48"/>
    </row>
    <row r="13" spans="1:14" s="14" customFormat="1" ht="18" customHeight="1">
      <c r="A13" s="48" t="s">
        <v>4</v>
      </c>
      <c r="B13" s="48"/>
      <c r="C13" s="47">
        <v>1450</v>
      </c>
      <c r="D13" s="47"/>
      <c r="E13" s="11" t="s">
        <v>20</v>
      </c>
      <c r="F13" s="10" t="s">
        <v>71</v>
      </c>
      <c r="G13" s="48" t="s">
        <v>39</v>
      </c>
      <c r="H13" s="48"/>
      <c r="I13" s="48"/>
      <c r="J13" s="48"/>
      <c r="K13" s="48"/>
      <c r="L13" s="48"/>
    </row>
    <row r="14" spans="1:14" s="14" customFormat="1" ht="18" customHeight="1">
      <c r="A14" s="48" t="s">
        <v>5</v>
      </c>
      <c r="B14" s="48"/>
      <c r="C14" s="47">
        <v>395</v>
      </c>
      <c r="D14" s="47"/>
      <c r="E14" s="11" t="s">
        <v>20</v>
      </c>
      <c r="F14" s="10" t="s">
        <v>71</v>
      </c>
      <c r="G14" s="48" t="s">
        <v>39</v>
      </c>
      <c r="H14" s="48"/>
      <c r="I14" s="48"/>
      <c r="J14" s="48"/>
      <c r="K14" s="48"/>
      <c r="L14" s="48"/>
    </row>
    <row r="15" spans="1:14" s="14" customFormat="1" ht="18" customHeight="1">
      <c r="A15" s="48" t="s">
        <v>15</v>
      </c>
      <c r="B15" s="48"/>
      <c r="C15" s="47">
        <v>421</v>
      </c>
      <c r="D15" s="47"/>
      <c r="E15" s="11" t="s">
        <v>20</v>
      </c>
      <c r="F15" s="10" t="s">
        <v>71</v>
      </c>
      <c r="G15" s="48" t="s">
        <v>39</v>
      </c>
      <c r="H15" s="48"/>
      <c r="I15" s="48"/>
      <c r="J15" s="48"/>
      <c r="K15" s="48"/>
      <c r="L15" s="48"/>
    </row>
    <row r="16" spans="1:14" s="14" customFormat="1" ht="18" customHeight="1">
      <c r="A16" s="48" t="s">
        <v>3</v>
      </c>
      <c r="B16" s="48"/>
      <c r="C16" s="47">
        <v>357</v>
      </c>
      <c r="D16" s="47"/>
      <c r="E16" s="11" t="s">
        <v>20</v>
      </c>
      <c r="F16" s="10" t="s">
        <v>71</v>
      </c>
      <c r="G16" s="48" t="s">
        <v>39</v>
      </c>
      <c r="H16" s="48"/>
      <c r="I16" s="48"/>
      <c r="J16" s="48"/>
      <c r="K16" s="48"/>
      <c r="L16" s="48"/>
    </row>
    <row r="17" spans="1:14" s="14" customFormat="1" ht="6" customHeight="1">
      <c r="A17" s="6"/>
      <c r="B17" s="6"/>
      <c r="C17" s="7"/>
      <c r="D17" s="7"/>
      <c r="E17" s="8"/>
      <c r="F17" s="9"/>
      <c r="G17" s="6"/>
      <c r="H17" s="6"/>
      <c r="I17" s="6"/>
      <c r="J17" s="6"/>
      <c r="K17" s="6"/>
      <c r="L17" s="6"/>
    </row>
    <row r="18" spans="1:14" s="14" customFormat="1" ht="18" customHeight="1">
      <c r="A18" s="43" t="s">
        <v>40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5"/>
      <c r="M18" s="41">
        <f>C19+C20+C21+C22+C23</f>
        <v>4500</v>
      </c>
      <c r="N18" s="42"/>
    </row>
    <row r="19" spans="1:14" s="14" customFormat="1" ht="18" customHeight="1">
      <c r="A19" s="48" t="s">
        <v>12</v>
      </c>
      <c r="B19" s="48"/>
      <c r="C19" s="47">
        <v>1404</v>
      </c>
      <c r="D19" s="47"/>
      <c r="E19" s="11" t="s">
        <v>20</v>
      </c>
      <c r="F19" s="10" t="s">
        <v>71</v>
      </c>
      <c r="G19" s="48" t="s">
        <v>40</v>
      </c>
      <c r="H19" s="48"/>
      <c r="I19" s="48"/>
      <c r="J19" s="48"/>
      <c r="K19" s="48"/>
      <c r="L19" s="48"/>
    </row>
    <row r="20" spans="1:14" s="14" customFormat="1" ht="18" customHeight="1">
      <c r="A20" s="48" t="s">
        <v>4</v>
      </c>
      <c r="B20" s="48"/>
      <c r="C20" s="47">
        <v>900</v>
      </c>
      <c r="D20" s="47"/>
      <c r="E20" s="11" t="s">
        <v>20</v>
      </c>
      <c r="F20" s="10" t="s">
        <v>71</v>
      </c>
      <c r="G20" s="48" t="s">
        <v>40</v>
      </c>
      <c r="H20" s="48"/>
      <c r="I20" s="48"/>
      <c r="J20" s="48"/>
      <c r="K20" s="48"/>
      <c r="L20" s="48"/>
    </row>
    <row r="21" spans="1:14" s="14" customFormat="1" ht="18" customHeight="1">
      <c r="A21" s="48" t="s">
        <v>5</v>
      </c>
      <c r="B21" s="48"/>
      <c r="C21" s="47">
        <v>1332</v>
      </c>
      <c r="D21" s="47"/>
      <c r="E21" s="11" t="s">
        <v>20</v>
      </c>
      <c r="F21" s="10" t="s">
        <v>71</v>
      </c>
      <c r="G21" s="48" t="s">
        <v>40</v>
      </c>
      <c r="H21" s="48"/>
      <c r="I21" s="48"/>
      <c r="J21" s="48"/>
      <c r="K21" s="48"/>
      <c r="L21" s="48"/>
    </row>
    <row r="22" spans="1:14" s="14" customFormat="1" ht="18" customHeight="1">
      <c r="A22" s="48" t="s">
        <v>15</v>
      </c>
      <c r="B22" s="48"/>
      <c r="C22" s="47">
        <v>468</v>
      </c>
      <c r="D22" s="47"/>
      <c r="E22" s="11" t="s">
        <v>20</v>
      </c>
      <c r="F22" s="10" t="s">
        <v>71</v>
      </c>
      <c r="G22" s="48" t="s">
        <v>40</v>
      </c>
      <c r="H22" s="48"/>
      <c r="I22" s="48"/>
      <c r="J22" s="48"/>
      <c r="K22" s="48"/>
      <c r="L22" s="48"/>
    </row>
    <row r="23" spans="1:14" s="14" customFormat="1" ht="18" customHeight="1">
      <c r="A23" s="48" t="s">
        <v>3</v>
      </c>
      <c r="B23" s="48"/>
      <c r="C23" s="47">
        <v>396</v>
      </c>
      <c r="D23" s="47"/>
      <c r="E23" s="11" t="s">
        <v>20</v>
      </c>
      <c r="F23" s="10" t="s">
        <v>71</v>
      </c>
      <c r="G23" s="48" t="s">
        <v>40</v>
      </c>
      <c r="H23" s="48"/>
      <c r="I23" s="48"/>
      <c r="J23" s="48"/>
      <c r="K23" s="48"/>
      <c r="L23" s="48"/>
    </row>
    <row r="24" spans="1:14" ht="6" customHeight="1"/>
    <row r="25" spans="1:14" s="14" customFormat="1" ht="18" customHeight="1">
      <c r="A25" s="43" t="s">
        <v>41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5"/>
      <c r="M25" s="41">
        <f>C26+C27</f>
        <v>1470</v>
      </c>
      <c r="N25" s="42"/>
    </row>
    <row r="26" spans="1:14" s="14" customFormat="1" ht="18" customHeight="1">
      <c r="A26" s="46" t="s">
        <v>12</v>
      </c>
      <c r="B26" s="46"/>
      <c r="C26" s="47">
        <v>1147</v>
      </c>
      <c r="D26" s="47"/>
      <c r="E26" s="11" t="s">
        <v>20</v>
      </c>
      <c r="F26" s="10" t="s">
        <v>71</v>
      </c>
      <c r="G26" s="48" t="s">
        <v>44</v>
      </c>
      <c r="H26" s="48"/>
      <c r="I26" s="48"/>
      <c r="J26" s="48"/>
      <c r="K26" s="48"/>
      <c r="L26" s="48"/>
    </row>
    <row r="27" spans="1:14" s="14" customFormat="1" ht="18" customHeight="1">
      <c r="A27" s="46" t="s">
        <v>3</v>
      </c>
      <c r="B27" s="46"/>
      <c r="C27" s="47">
        <v>323</v>
      </c>
      <c r="D27" s="47"/>
      <c r="E27" s="11" t="s">
        <v>20</v>
      </c>
      <c r="F27" s="10" t="s">
        <v>71</v>
      </c>
      <c r="G27" s="48" t="s">
        <v>44</v>
      </c>
      <c r="H27" s="48"/>
      <c r="I27" s="48"/>
      <c r="J27" s="48"/>
      <c r="K27" s="48"/>
      <c r="L27" s="48"/>
    </row>
    <row r="28" spans="1:14" ht="6" customHeight="1"/>
    <row r="29" spans="1:14" s="14" customFormat="1" ht="18" customHeight="1">
      <c r="A29" s="43" t="s">
        <v>42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5"/>
      <c r="M29" s="41">
        <f>C30+C31+C32+C33</f>
        <v>740</v>
      </c>
      <c r="N29" s="42"/>
    </row>
    <row r="30" spans="1:14" s="14" customFormat="1" ht="18" customHeight="1">
      <c r="A30" s="46" t="s">
        <v>12</v>
      </c>
      <c r="B30" s="46"/>
      <c r="C30" s="47">
        <v>577</v>
      </c>
      <c r="D30" s="47"/>
      <c r="E30" s="11" t="s">
        <v>20</v>
      </c>
      <c r="F30" s="10" t="s">
        <v>71</v>
      </c>
      <c r="G30" s="48" t="s">
        <v>43</v>
      </c>
      <c r="H30" s="48"/>
      <c r="I30" s="48"/>
      <c r="J30" s="48"/>
      <c r="K30" s="48"/>
      <c r="L30" s="48"/>
    </row>
    <row r="31" spans="1:14" s="14" customFormat="1" ht="18" customHeight="1">
      <c r="A31" s="46" t="s">
        <v>3</v>
      </c>
      <c r="B31" s="46"/>
      <c r="C31" s="47">
        <v>163</v>
      </c>
      <c r="D31" s="47"/>
      <c r="E31" s="11" t="s">
        <v>20</v>
      </c>
      <c r="F31" s="10" t="s">
        <v>71</v>
      </c>
      <c r="G31" s="48" t="s">
        <v>43</v>
      </c>
      <c r="H31" s="48"/>
      <c r="I31" s="48"/>
      <c r="J31" s="48"/>
      <c r="K31" s="48"/>
      <c r="L31" s="48"/>
    </row>
    <row r="32" spans="1:14" ht="6" customHeight="1"/>
    <row r="33" spans="1:14" s="14" customFormat="1" ht="18" customHeight="1">
      <c r="A33" s="43" t="s">
        <v>45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5"/>
      <c r="M33" s="41">
        <f>C34+C35</f>
        <v>660</v>
      </c>
      <c r="N33" s="42"/>
    </row>
    <row r="34" spans="1:14" s="14" customFormat="1" ht="18" customHeight="1">
      <c r="A34" s="46" t="s">
        <v>12</v>
      </c>
      <c r="B34" s="46"/>
      <c r="C34" s="47">
        <v>515</v>
      </c>
      <c r="D34" s="47"/>
      <c r="E34" s="11" t="s">
        <v>20</v>
      </c>
      <c r="F34" s="10" t="s">
        <v>71</v>
      </c>
      <c r="G34" s="48" t="s">
        <v>46</v>
      </c>
      <c r="H34" s="48"/>
      <c r="I34" s="48"/>
      <c r="J34" s="48"/>
      <c r="K34" s="48"/>
      <c r="L34" s="48"/>
    </row>
    <row r="35" spans="1:14" s="14" customFormat="1" ht="18" customHeight="1">
      <c r="A35" s="46" t="s">
        <v>3</v>
      </c>
      <c r="B35" s="46"/>
      <c r="C35" s="47">
        <v>145</v>
      </c>
      <c r="D35" s="47"/>
      <c r="E35" s="11" t="s">
        <v>20</v>
      </c>
      <c r="F35" s="10" t="s">
        <v>71</v>
      </c>
      <c r="G35" s="48" t="s">
        <v>46</v>
      </c>
      <c r="H35" s="48"/>
      <c r="I35" s="48"/>
      <c r="J35" s="48"/>
      <c r="K35" s="48"/>
      <c r="L35" s="48"/>
    </row>
    <row r="36" spans="1:14" ht="6" customHeight="1"/>
    <row r="37" spans="1:14" s="14" customFormat="1" ht="18" customHeight="1">
      <c r="A37" s="43" t="s">
        <v>47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5"/>
      <c r="M37" s="41">
        <f>C38+C39</f>
        <v>370</v>
      </c>
      <c r="N37" s="42"/>
    </row>
    <row r="38" spans="1:14" s="14" customFormat="1" ht="18" customHeight="1">
      <c r="A38" s="46" t="s">
        <v>12</v>
      </c>
      <c r="B38" s="46"/>
      <c r="C38" s="47">
        <v>288</v>
      </c>
      <c r="D38" s="47"/>
      <c r="E38" s="11" t="s">
        <v>20</v>
      </c>
      <c r="F38" s="10" t="s">
        <v>71</v>
      </c>
      <c r="G38" s="48" t="s">
        <v>48</v>
      </c>
      <c r="H38" s="48"/>
      <c r="I38" s="48"/>
      <c r="J38" s="48"/>
      <c r="K38" s="48"/>
      <c r="L38" s="48"/>
    </row>
    <row r="39" spans="1:14" s="14" customFormat="1" ht="18" customHeight="1">
      <c r="A39" s="46" t="s">
        <v>3</v>
      </c>
      <c r="B39" s="46"/>
      <c r="C39" s="47">
        <v>82</v>
      </c>
      <c r="D39" s="47"/>
      <c r="E39" s="11" t="s">
        <v>20</v>
      </c>
      <c r="F39" s="10" t="s">
        <v>71</v>
      </c>
      <c r="G39" s="48" t="s">
        <v>48</v>
      </c>
      <c r="H39" s="48"/>
      <c r="I39" s="48"/>
      <c r="J39" s="48"/>
      <c r="K39" s="48"/>
      <c r="L39" s="48"/>
    </row>
    <row r="40" spans="1:14" ht="6" customHeight="1"/>
    <row r="41" spans="1:14" s="14" customFormat="1" ht="18" customHeight="1">
      <c r="A41" s="43" t="s">
        <v>51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5"/>
      <c r="M41" s="41">
        <f>C42</f>
        <v>2000</v>
      </c>
      <c r="N41" s="42"/>
    </row>
    <row r="42" spans="1:14" s="14" customFormat="1" ht="18" customHeight="1">
      <c r="A42" s="46" t="s">
        <v>4</v>
      </c>
      <c r="B42" s="46"/>
      <c r="C42" s="47">
        <v>2000</v>
      </c>
      <c r="D42" s="47"/>
      <c r="E42" s="11" t="s">
        <v>20</v>
      </c>
      <c r="F42" s="10" t="s">
        <v>71</v>
      </c>
      <c r="G42" s="48" t="s">
        <v>36</v>
      </c>
      <c r="H42" s="48"/>
      <c r="I42" s="48"/>
      <c r="J42" s="48"/>
      <c r="K42" s="48"/>
      <c r="L42" s="48"/>
    </row>
    <row r="43" spans="1:14" s="14" customFormat="1" ht="6" customHeight="1">
      <c r="A43" s="17"/>
      <c r="B43" s="17"/>
      <c r="C43" s="7"/>
      <c r="D43" s="7"/>
      <c r="E43" s="8"/>
      <c r="F43" s="9"/>
      <c r="G43" s="6"/>
      <c r="H43" s="6"/>
      <c r="I43" s="6"/>
      <c r="J43" s="6"/>
      <c r="K43" s="6"/>
      <c r="L43" s="6"/>
    </row>
    <row r="44" spans="1:14" s="14" customFormat="1" ht="18" customHeight="1">
      <c r="A44" s="43" t="s">
        <v>52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5"/>
      <c r="M44" s="41">
        <f>C45+C46+C47+C82</f>
        <v>1165</v>
      </c>
      <c r="N44" s="42"/>
    </row>
    <row r="45" spans="1:14" s="14" customFormat="1" ht="18" customHeight="1">
      <c r="A45" s="46" t="s">
        <v>5</v>
      </c>
      <c r="B45" s="46"/>
      <c r="C45" s="47">
        <v>862</v>
      </c>
      <c r="D45" s="47"/>
      <c r="E45" s="11" t="s">
        <v>20</v>
      </c>
      <c r="F45" s="10" t="s">
        <v>71</v>
      </c>
      <c r="G45" s="48" t="s">
        <v>53</v>
      </c>
      <c r="H45" s="48"/>
      <c r="I45" s="48"/>
      <c r="J45" s="48"/>
      <c r="K45" s="48"/>
      <c r="L45" s="48"/>
    </row>
    <row r="46" spans="1:14" s="14" customFormat="1" ht="18" customHeight="1">
      <c r="A46" s="46" t="s">
        <v>15</v>
      </c>
      <c r="B46" s="46"/>
      <c r="C46" s="47">
        <v>303</v>
      </c>
      <c r="D46" s="47"/>
      <c r="E46" s="11" t="s">
        <v>20</v>
      </c>
      <c r="F46" s="10" t="s">
        <v>71</v>
      </c>
      <c r="G46" s="48" t="s">
        <v>53</v>
      </c>
      <c r="H46" s="48"/>
      <c r="I46" s="48"/>
      <c r="J46" s="48"/>
      <c r="K46" s="48"/>
      <c r="L46" s="48"/>
    </row>
    <row r="47" spans="1:14" s="14" customFormat="1" ht="6" customHeight="1">
      <c r="A47" s="17"/>
      <c r="B47" s="17"/>
      <c r="C47" s="7"/>
      <c r="D47" s="7"/>
      <c r="E47" s="8"/>
      <c r="F47" s="9"/>
      <c r="G47" s="6"/>
      <c r="H47" s="6"/>
      <c r="I47" s="6"/>
      <c r="J47" s="6"/>
      <c r="K47" s="6"/>
      <c r="L47" s="6"/>
    </row>
    <row r="48" spans="1:14" s="14" customFormat="1" ht="18" customHeight="1">
      <c r="A48" s="43" t="s">
        <v>54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5"/>
      <c r="M48" s="41">
        <f>C49+C50</f>
        <v>1250</v>
      </c>
      <c r="N48" s="42"/>
    </row>
    <row r="49" spans="1:14" s="14" customFormat="1" ht="18" customHeight="1">
      <c r="A49" s="46" t="s">
        <v>5</v>
      </c>
      <c r="B49" s="46"/>
      <c r="C49" s="47">
        <v>925</v>
      </c>
      <c r="D49" s="47"/>
      <c r="E49" s="11" t="s">
        <v>20</v>
      </c>
      <c r="F49" s="10" t="s">
        <v>71</v>
      </c>
      <c r="G49" s="48" t="s">
        <v>55</v>
      </c>
      <c r="H49" s="48"/>
      <c r="I49" s="48"/>
      <c r="J49" s="48"/>
      <c r="K49" s="48"/>
      <c r="L49" s="48"/>
    </row>
    <row r="50" spans="1:14" s="14" customFormat="1" ht="18" customHeight="1">
      <c r="A50" s="46" t="s">
        <v>15</v>
      </c>
      <c r="B50" s="46"/>
      <c r="C50" s="47">
        <v>325</v>
      </c>
      <c r="D50" s="47"/>
      <c r="E50" s="11" t="s">
        <v>20</v>
      </c>
      <c r="F50" s="10" t="s">
        <v>71</v>
      </c>
      <c r="G50" s="48" t="s">
        <v>55</v>
      </c>
      <c r="H50" s="48"/>
      <c r="I50" s="48"/>
      <c r="J50" s="48"/>
      <c r="K50" s="48"/>
      <c r="L50" s="48"/>
    </row>
    <row r="51" spans="1:14" s="14" customFormat="1" ht="6" customHeight="1">
      <c r="A51" s="17"/>
      <c r="B51" s="17"/>
      <c r="C51" s="7"/>
      <c r="D51" s="7"/>
      <c r="E51" s="8"/>
      <c r="F51" s="9"/>
      <c r="G51" s="6"/>
      <c r="H51" s="6"/>
      <c r="I51" s="6"/>
      <c r="J51" s="6"/>
      <c r="K51" s="6"/>
      <c r="L51" s="6"/>
    </row>
    <row r="52" spans="1:14" s="14" customFormat="1" ht="18" customHeight="1">
      <c r="A52" s="43" t="s">
        <v>24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5"/>
      <c r="M52" s="41">
        <f>C53+C54+C55+C56</f>
        <v>1000</v>
      </c>
      <c r="N52" s="42"/>
    </row>
    <row r="53" spans="1:14" s="14" customFormat="1" ht="18" customHeight="1">
      <c r="A53" s="48" t="s">
        <v>12</v>
      </c>
      <c r="B53" s="48"/>
      <c r="C53" s="47">
        <v>390</v>
      </c>
      <c r="D53" s="47"/>
      <c r="E53" s="11" t="s">
        <v>20</v>
      </c>
      <c r="F53" s="10" t="s">
        <v>71</v>
      </c>
      <c r="G53" s="48" t="s">
        <v>26</v>
      </c>
      <c r="H53" s="48"/>
      <c r="I53" s="48"/>
      <c r="J53" s="48"/>
      <c r="K53" s="48"/>
      <c r="L53" s="48"/>
    </row>
    <row r="54" spans="1:14" s="14" customFormat="1" ht="18" customHeight="1">
      <c r="A54" s="48" t="s">
        <v>5</v>
      </c>
      <c r="B54" s="48"/>
      <c r="C54" s="47">
        <v>370</v>
      </c>
      <c r="D54" s="47"/>
      <c r="E54" s="11" t="s">
        <v>20</v>
      </c>
      <c r="F54" s="10" t="s">
        <v>71</v>
      </c>
      <c r="G54" s="48" t="s">
        <v>26</v>
      </c>
      <c r="H54" s="48"/>
      <c r="I54" s="48"/>
      <c r="J54" s="48"/>
      <c r="K54" s="48"/>
      <c r="L54" s="48"/>
    </row>
    <row r="55" spans="1:14" s="14" customFormat="1" ht="18" customHeight="1">
      <c r="A55" s="48" t="s">
        <v>15</v>
      </c>
      <c r="B55" s="48"/>
      <c r="C55" s="47">
        <v>130</v>
      </c>
      <c r="D55" s="47"/>
      <c r="E55" s="11" t="s">
        <v>20</v>
      </c>
      <c r="F55" s="10" t="s">
        <v>71</v>
      </c>
      <c r="G55" s="48" t="s">
        <v>26</v>
      </c>
      <c r="H55" s="48"/>
      <c r="I55" s="48"/>
      <c r="J55" s="48"/>
      <c r="K55" s="48"/>
      <c r="L55" s="48"/>
    </row>
    <row r="56" spans="1:14" s="14" customFormat="1" ht="18" customHeight="1">
      <c r="A56" s="48" t="s">
        <v>3</v>
      </c>
      <c r="B56" s="48"/>
      <c r="C56" s="47">
        <v>110</v>
      </c>
      <c r="D56" s="47"/>
      <c r="E56" s="11" t="s">
        <v>20</v>
      </c>
      <c r="F56" s="10" t="s">
        <v>71</v>
      </c>
      <c r="G56" s="48" t="s">
        <v>26</v>
      </c>
      <c r="H56" s="48"/>
      <c r="I56" s="48"/>
      <c r="J56" s="48"/>
      <c r="K56" s="48"/>
      <c r="L56" s="48"/>
    </row>
    <row r="57" spans="1:14" s="14" customFormat="1" ht="6" customHeight="1">
      <c r="A57" s="17"/>
      <c r="B57" s="17"/>
      <c r="C57" s="7"/>
      <c r="D57" s="7"/>
      <c r="E57" s="8"/>
      <c r="F57" s="9"/>
      <c r="G57" s="6"/>
      <c r="H57" s="6"/>
      <c r="I57" s="6"/>
      <c r="J57" s="6"/>
      <c r="K57" s="6"/>
      <c r="L57" s="6"/>
    </row>
    <row r="58" spans="1:14" s="14" customFormat="1" ht="18" customHeight="1">
      <c r="A58" s="43" t="s">
        <v>25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5"/>
      <c r="M58" s="41">
        <f>C59+C60+C61+C62</f>
        <v>704</v>
      </c>
      <c r="N58" s="42"/>
    </row>
    <row r="59" spans="1:14" s="14" customFormat="1" ht="18" customHeight="1">
      <c r="A59" s="46" t="s">
        <v>12</v>
      </c>
      <c r="B59" s="46"/>
      <c r="C59" s="47">
        <v>312</v>
      </c>
      <c r="D59" s="47"/>
      <c r="E59" s="11" t="s">
        <v>20</v>
      </c>
      <c r="F59" s="10" t="s">
        <v>21</v>
      </c>
      <c r="G59" s="48" t="s">
        <v>27</v>
      </c>
      <c r="H59" s="48"/>
      <c r="I59" s="48"/>
      <c r="J59" s="48"/>
      <c r="K59" s="48"/>
      <c r="L59" s="48"/>
    </row>
    <row r="60" spans="1:14" s="14" customFormat="1" ht="18" customHeight="1">
      <c r="A60" s="46" t="s">
        <v>4</v>
      </c>
      <c r="B60" s="46"/>
      <c r="C60" s="47">
        <v>200</v>
      </c>
      <c r="D60" s="47"/>
      <c r="E60" s="11" t="s">
        <v>20</v>
      </c>
      <c r="F60" s="10" t="s">
        <v>21</v>
      </c>
      <c r="G60" s="48" t="s">
        <v>27</v>
      </c>
      <c r="H60" s="48"/>
      <c r="I60" s="48"/>
      <c r="J60" s="48"/>
      <c r="K60" s="48"/>
      <c r="L60" s="48"/>
    </row>
    <row r="61" spans="1:14" s="14" customFormat="1" ht="18" customHeight="1">
      <c r="A61" s="46" t="s">
        <v>15</v>
      </c>
      <c r="B61" s="46"/>
      <c r="C61" s="47">
        <v>104</v>
      </c>
      <c r="D61" s="47"/>
      <c r="E61" s="11" t="s">
        <v>20</v>
      </c>
      <c r="F61" s="10" t="s">
        <v>21</v>
      </c>
      <c r="G61" s="48" t="s">
        <v>27</v>
      </c>
      <c r="H61" s="48"/>
      <c r="I61" s="48"/>
      <c r="J61" s="48"/>
      <c r="K61" s="48"/>
      <c r="L61" s="48"/>
    </row>
    <row r="62" spans="1:14" s="14" customFormat="1" ht="18" customHeight="1">
      <c r="A62" s="46" t="s">
        <v>3</v>
      </c>
      <c r="B62" s="46"/>
      <c r="C62" s="47">
        <v>88</v>
      </c>
      <c r="D62" s="47"/>
      <c r="E62" s="11" t="s">
        <v>20</v>
      </c>
      <c r="F62" s="10" t="s">
        <v>21</v>
      </c>
      <c r="G62" s="48" t="s">
        <v>27</v>
      </c>
      <c r="H62" s="48"/>
      <c r="I62" s="48"/>
      <c r="J62" s="48"/>
      <c r="K62" s="48"/>
      <c r="L62" s="48"/>
    </row>
    <row r="63" spans="1:14" s="14" customFormat="1" ht="6" customHeight="1">
      <c r="A63" s="17"/>
      <c r="B63" s="17"/>
      <c r="C63" s="7"/>
      <c r="D63" s="7"/>
      <c r="E63" s="8"/>
      <c r="F63" s="9"/>
      <c r="G63" s="6"/>
      <c r="H63" s="6"/>
      <c r="I63" s="6"/>
      <c r="J63" s="6"/>
      <c r="K63" s="6"/>
      <c r="L63" s="6"/>
    </row>
    <row r="64" spans="1:14" s="14" customFormat="1" ht="18" customHeight="1">
      <c r="A64" s="43" t="s">
        <v>30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5"/>
      <c r="M64" s="41">
        <f>C65+C66+'P01'!C28+'P01'!C36</f>
        <v>500</v>
      </c>
      <c r="N64" s="42"/>
    </row>
    <row r="65" spans="1:14" s="14" customFormat="1" ht="18" customHeight="1">
      <c r="A65" s="46" t="s">
        <v>12</v>
      </c>
      <c r="B65" s="46"/>
      <c r="C65" s="47">
        <v>390</v>
      </c>
      <c r="D65" s="47"/>
      <c r="E65" s="11" t="s">
        <v>20</v>
      </c>
      <c r="F65" s="10" t="s">
        <v>21</v>
      </c>
      <c r="G65" s="48" t="s">
        <v>29</v>
      </c>
      <c r="H65" s="48"/>
      <c r="I65" s="48"/>
      <c r="J65" s="48"/>
      <c r="K65" s="48"/>
      <c r="L65" s="48"/>
    </row>
    <row r="66" spans="1:14" s="14" customFormat="1" ht="18" customHeight="1">
      <c r="A66" s="46" t="s">
        <v>3</v>
      </c>
      <c r="B66" s="46"/>
      <c r="C66" s="47">
        <v>110</v>
      </c>
      <c r="D66" s="47"/>
      <c r="E66" s="11" t="s">
        <v>20</v>
      </c>
      <c r="F66" s="10" t="s">
        <v>21</v>
      </c>
      <c r="G66" s="48" t="s">
        <v>29</v>
      </c>
      <c r="H66" s="48"/>
      <c r="I66" s="48"/>
      <c r="J66" s="48"/>
      <c r="K66" s="48"/>
      <c r="L66" s="48"/>
    </row>
    <row r="67" spans="1:14" s="14" customFormat="1" ht="6" customHeight="1">
      <c r="A67" s="17"/>
      <c r="B67" s="17"/>
      <c r="C67" s="7"/>
      <c r="D67" s="7"/>
      <c r="E67" s="8"/>
      <c r="F67" s="9"/>
      <c r="G67" s="6"/>
      <c r="H67" s="6"/>
      <c r="I67" s="6"/>
      <c r="J67" s="6"/>
      <c r="K67" s="6"/>
      <c r="L67" s="6"/>
    </row>
    <row r="68" spans="1:14" s="14" customFormat="1" ht="18" customHeight="1">
      <c r="A68" s="43" t="s">
        <v>35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5"/>
      <c r="M68" s="41">
        <f>C69</f>
        <v>1650</v>
      </c>
      <c r="N68" s="42"/>
    </row>
    <row r="69" spans="1:14" s="14" customFormat="1" ht="18" customHeight="1">
      <c r="A69" s="46" t="s">
        <v>4</v>
      </c>
      <c r="B69" s="46"/>
      <c r="C69" s="47">
        <v>1650</v>
      </c>
      <c r="D69" s="47"/>
      <c r="E69" s="11" t="s">
        <v>20</v>
      </c>
      <c r="F69" s="10" t="s">
        <v>21</v>
      </c>
      <c r="G69" s="48" t="s">
        <v>36</v>
      </c>
      <c r="H69" s="48"/>
      <c r="I69" s="48"/>
      <c r="J69" s="48"/>
      <c r="K69" s="48"/>
      <c r="L69" s="48"/>
    </row>
    <row r="70" spans="1:14" s="14" customFormat="1" ht="6" customHeight="1">
      <c r="A70" s="17"/>
      <c r="B70" s="17"/>
      <c r="C70" s="7"/>
      <c r="D70" s="7"/>
      <c r="E70" s="8"/>
      <c r="F70" s="9"/>
      <c r="G70" s="6"/>
      <c r="H70" s="6"/>
      <c r="I70" s="6"/>
      <c r="J70" s="6"/>
      <c r="K70" s="6"/>
      <c r="L70" s="6"/>
    </row>
    <row r="71" spans="1:14" ht="5.25" customHeight="1" thickBot="1"/>
    <row r="72" spans="1:14" ht="22.5" customHeight="1" thickTop="1" thickBot="1">
      <c r="A72" s="62" t="s">
        <v>90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3">
        <f>SUM(M11:M68)</f>
        <v>19895</v>
      </c>
      <c r="N72" s="63"/>
    </row>
    <row r="73" spans="1:14" ht="10.5" customHeight="1" thickTop="1">
      <c r="M73" s="64"/>
      <c r="N73" s="65"/>
    </row>
    <row r="74" spans="1:14" ht="15">
      <c r="A74" s="32" t="s">
        <v>110</v>
      </c>
      <c r="B74" s="32"/>
      <c r="C74" s="32"/>
      <c r="D74" s="32"/>
    </row>
    <row r="75" spans="1:14" ht="6.75" customHeight="1"/>
    <row r="76" spans="1:14">
      <c r="H76" s="31" t="s">
        <v>6</v>
      </c>
      <c r="I76" s="31"/>
      <c r="J76" s="31"/>
      <c r="K76" s="31"/>
      <c r="L76" s="31"/>
      <c r="M76" s="31"/>
    </row>
    <row r="77" spans="1:14">
      <c r="H77" s="61" t="s">
        <v>7</v>
      </c>
      <c r="I77" s="61"/>
      <c r="J77" s="61"/>
      <c r="K77" s="61"/>
      <c r="L77" s="61"/>
      <c r="M77" s="61"/>
    </row>
    <row r="79" spans="1:14">
      <c r="A79" s="31" t="s">
        <v>98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</sheetData>
  <mergeCells count="145">
    <mergeCell ref="A69:B69"/>
    <mergeCell ref="C69:D69"/>
    <mergeCell ref="G69:L69"/>
    <mergeCell ref="A68:L68"/>
    <mergeCell ref="M68:N68"/>
    <mergeCell ref="A61:B61"/>
    <mergeCell ref="C61:D61"/>
    <mergeCell ref="G61:L61"/>
    <mergeCell ref="A64:L64"/>
    <mergeCell ref="M64:N64"/>
    <mergeCell ref="A65:B65"/>
    <mergeCell ref="C65:D65"/>
    <mergeCell ref="G65:L65"/>
    <mergeCell ref="A66:B66"/>
    <mergeCell ref="C66:D66"/>
    <mergeCell ref="G66:L66"/>
    <mergeCell ref="M11:N11"/>
    <mergeCell ref="A12:B12"/>
    <mergeCell ref="C12:D12"/>
    <mergeCell ref="G12:L12"/>
    <mergeCell ref="A52:L52"/>
    <mergeCell ref="M52:N52"/>
    <mergeCell ref="A53:B53"/>
    <mergeCell ref="C53:D53"/>
    <mergeCell ref="G53:L53"/>
    <mergeCell ref="G13:L13"/>
    <mergeCell ref="A20:B20"/>
    <mergeCell ref="G15:L15"/>
    <mergeCell ref="G16:L16"/>
    <mergeCell ref="A15:B15"/>
    <mergeCell ref="C15:D15"/>
    <mergeCell ref="C16:D16"/>
    <mergeCell ref="A16:B16"/>
    <mergeCell ref="A18:L18"/>
    <mergeCell ref="M18:N18"/>
    <mergeCell ref="A23:B23"/>
    <mergeCell ref="C23:D23"/>
    <mergeCell ref="G23:L23"/>
    <mergeCell ref="A22:B22"/>
    <mergeCell ref="C22:D22"/>
    <mergeCell ref="M25:N25"/>
    <mergeCell ref="C20:D20"/>
    <mergeCell ref="G20:L20"/>
    <mergeCell ref="A27:B27"/>
    <mergeCell ref="C27:D27"/>
    <mergeCell ref="G27:L27"/>
    <mergeCell ref="A29:L29"/>
    <mergeCell ref="M29:N29"/>
    <mergeCell ref="A1:N1"/>
    <mergeCell ref="C13:D13"/>
    <mergeCell ref="A14:B14"/>
    <mergeCell ref="C14:D14"/>
    <mergeCell ref="G14:L14"/>
    <mergeCell ref="A13:B13"/>
    <mergeCell ref="F4:N4"/>
    <mergeCell ref="A6:N6"/>
    <mergeCell ref="A8:B9"/>
    <mergeCell ref="C8:D9"/>
    <mergeCell ref="E8:E9"/>
    <mergeCell ref="F8:F9"/>
    <mergeCell ref="A2:N2"/>
    <mergeCell ref="G8:L9"/>
    <mergeCell ref="M8:N9"/>
    <mergeCell ref="A11:L11"/>
    <mergeCell ref="A19:B19"/>
    <mergeCell ref="C19:D19"/>
    <mergeCell ref="G19:L19"/>
    <mergeCell ref="A21:B21"/>
    <mergeCell ref="C21:D21"/>
    <mergeCell ref="G21:L21"/>
    <mergeCell ref="A26:B26"/>
    <mergeCell ref="C26:D26"/>
    <mergeCell ref="G26:L26"/>
    <mergeCell ref="G22:L22"/>
    <mergeCell ref="A25:L25"/>
    <mergeCell ref="M37:N37"/>
    <mergeCell ref="A33:L33"/>
    <mergeCell ref="M33:N33"/>
    <mergeCell ref="A34:B34"/>
    <mergeCell ref="C34:D34"/>
    <mergeCell ref="G34:L34"/>
    <mergeCell ref="A30:B30"/>
    <mergeCell ref="C30:D30"/>
    <mergeCell ref="G30:L30"/>
    <mergeCell ref="A31:B31"/>
    <mergeCell ref="C31:D31"/>
    <mergeCell ref="G31:L31"/>
    <mergeCell ref="A38:B38"/>
    <mergeCell ref="C38:D38"/>
    <mergeCell ref="G38:L38"/>
    <mergeCell ref="A39:B39"/>
    <mergeCell ref="C39:D39"/>
    <mergeCell ref="G39:L39"/>
    <mergeCell ref="A35:B35"/>
    <mergeCell ref="C35:D35"/>
    <mergeCell ref="G35:L35"/>
    <mergeCell ref="A37:L37"/>
    <mergeCell ref="H77:M77"/>
    <mergeCell ref="A79:N79"/>
    <mergeCell ref="A44:L44"/>
    <mergeCell ref="M44:N44"/>
    <mergeCell ref="A45:B45"/>
    <mergeCell ref="C45:D45"/>
    <mergeCell ref="G45:L45"/>
    <mergeCell ref="A46:B46"/>
    <mergeCell ref="C46:D46"/>
    <mergeCell ref="G46:L46"/>
    <mergeCell ref="A48:L48"/>
    <mergeCell ref="M48:N48"/>
    <mergeCell ref="A49:B49"/>
    <mergeCell ref="C49:D49"/>
    <mergeCell ref="G49:L49"/>
    <mergeCell ref="A50:B50"/>
    <mergeCell ref="A72:L72"/>
    <mergeCell ref="C54:D54"/>
    <mergeCell ref="G54:L54"/>
    <mergeCell ref="A55:B55"/>
    <mergeCell ref="C55:D55"/>
    <mergeCell ref="G55:L55"/>
    <mergeCell ref="A56:B56"/>
    <mergeCell ref="C56:D56"/>
    <mergeCell ref="A74:D74"/>
    <mergeCell ref="M72:N72"/>
    <mergeCell ref="M73:N73"/>
    <mergeCell ref="H76:M76"/>
    <mergeCell ref="A54:B54"/>
    <mergeCell ref="A41:L41"/>
    <mergeCell ref="M41:N41"/>
    <mergeCell ref="A42:B42"/>
    <mergeCell ref="C42:D42"/>
    <mergeCell ref="G42:L42"/>
    <mergeCell ref="C50:D50"/>
    <mergeCell ref="G50:L50"/>
    <mergeCell ref="G56:L56"/>
    <mergeCell ref="A58:L58"/>
    <mergeCell ref="M58:N58"/>
    <mergeCell ref="A59:B59"/>
    <mergeCell ref="C59:D59"/>
    <mergeCell ref="G59:L59"/>
    <mergeCell ref="A62:B62"/>
    <mergeCell ref="C62:D62"/>
    <mergeCell ref="G62:L62"/>
    <mergeCell ref="A60:B60"/>
    <mergeCell ref="C60:D60"/>
    <mergeCell ref="G60:L60"/>
  </mergeCells>
  <phoneticPr fontId="0" type="noConversion"/>
  <pageMargins left="0.24" right="0.23622047244094491" top="0.26" bottom="0.15748031496062992" header="0.82" footer="0.15748031496062992"/>
  <pageSetup paperSize="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N72"/>
  <sheetViews>
    <sheetView topLeftCell="A43" workbookViewId="0">
      <selection activeCell="A65" sqref="A65:D65"/>
    </sheetView>
  </sheetViews>
  <sheetFormatPr defaultRowHeight="12.75"/>
  <cols>
    <col min="1" max="4" width="9.140625" style="2"/>
    <col min="5" max="6" width="15.7109375" style="2" customWidth="1"/>
    <col min="7" max="11" width="9.140625" style="2"/>
    <col min="12" max="12" width="12.5703125" style="2" customWidth="1"/>
    <col min="13" max="16384" width="9.140625" style="2"/>
  </cols>
  <sheetData>
    <row r="1" spans="1:14" ht="19.5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21" customHeight="1">
      <c r="A2" s="50" t="s">
        <v>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4" spans="1:14" ht="22.5" customHeight="1">
      <c r="F4" s="23" t="s">
        <v>18</v>
      </c>
      <c r="G4" s="24"/>
      <c r="H4" s="24"/>
      <c r="I4" s="24"/>
      <c r="J4" s="24"/>
      <c r="K4" s="24"/>
      <c r="L4" s="24"/>
      <c r="M4" s="24"/>
      <c r="N4" s="25"/>
    </row>
    <row r="5" spans="1:14" s="12" customFormat="1" ht="12" customHeight="1">
      <c r="I5" s="13"/>
      <c r="J5" s="13"/>
      <c r="K5" s="13"/>
      <c r="L5" s="13"/>
      <c r="M5" s="13"/>
      <c r="N5" s="13"/>
    </row>
    <row r="6" spans="1:14" ht="29.25" customHeight="1">
      <c r="A6" s="84" t="s">
        <v>108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6"/>
    </row>
    <row r="7" spans="1:14" ht="15" customHeight="1" thickBot="1"/>
    <row r="8" spans="1:14" ht="13.5" thickTop="1">
      <c r="A8" s="51" t="s">
        <v>0</v>
      </c>
      <c r="B8" s="51"/>
      <c r="C8" s="53" t="s">
        <v>1</v>
      </c>
      <c r="D8" s="54"/>
      <c r="E8" s="57" t="s">
        <v>2</v>
      </c>
      <c r="F8" s="53" t="s">
        <v>9</v>
      </c>
      <c r="G8" s="51" t="s">
        <v>10</v>
      </c>
      <c r="H8" s="51"/>
      <c r="I8" s="51"/>
      <c r="J8" s="51"/>
      <c r="K8" s="51"/>
      <c r="L8" s="51"/>
      <c r="M8" s="53" t="s">
        <v>11</v>
      </c>
      <c r="N8" s="54"/>
    </row>
    <row r="9" spans="1:14" ht="26.25" customHeight="1" thickBot="1">
      <c r="A9" s="52"/>
      <c r="B9" s="52"/>
      <c r="C9" s="55"/>
      <c r="D9" s="56"/>
      <c r="E9" s="58"/>
      <c r="F9" s="55"/>
      <c r="G9" s="52"/>
      <c r="H9" s="52"/>
      <c r="I9" s="52"/>
      <c r="J9" s="52"/>
      <c r="K9" s="52"/>
      <c r="L9" s="52"/>
      <c r="M9" s="55"/>
      <c r="N9" s="56"/>
    </row>
    <row r="10" spans="1:14" ht="13.5" thickTop="1"/>
    <row r="11" spans="1:14" s="14" customFormat="1" ht="17.100000000000001" customHeight="1">
      <c r="A11" s="59" t="s">
        <v>39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>
        <f>C12+C13+C14+C15+C16</f>
        <v>5620</v>
      </c>
      <c r="N11" s="59"/>
    </row>
    <row r="12" spans="1:14" s="14" customFormat="1" ht="17.100000000000001" customHeight="1">
      <c r="A12" s="48" t="s">
        <v>12</v>
      </c>
      <c r="B12" s="48"/>
      <c r="C12" s="47">
        <v>1350</v>
      </c>
      <c r="D12" s="47"/>
      <c r="E12" s="11" t="s">
        <v>20</v>
      </c>
      <c r="F12" s="10" t="s">
        <v>71</v>
      </c>
      <c r="G12" s="48" t="s">
        <v>39</v>
      </c>
      <c r="H12" s="48"/>
      <c r="I12" s="48"/>
      <c r="J12" s="48"/>
      <c r="K12" s="48"/>
      <c r="L12" s="48"/>
    </row>
    <row r="13" spans="1:14" s="14" customFormat="1" ht="17.100000000000001" customHeight="1">
      <c r="A13" s="48" t="s">
        <v>4</v>
      </c>
      <c r="B13" s="48"/>
      <c r="C13" s="47">
        <v>1450</v>
      </c>
      <c r="D13" s="47"/>
      <c r="E13" s="11" t="s">
        <v>20</v>
      </c>
      <c r="F13" s="10" t="s">
        <v>71</v>
      </c>
      <c r="G13" s="48" t="s">
        <v>39</v>
      </c>
      <c r="H13" s="48"/>
      <c r="I13" s="48"/>
      <c r="J13" s="48"/>
      <c r="K13" s="48"/>
      <c r="L13" s="48"/>
    </row>
    <row r="14" spans="1:14" s="14" customFormat="1" ht="17.100000000000001" customHeight="1">
      <c r="A14" s="48" t="s">
        <v>5</v>
      </c>
      <c r="B14" s="48"/>
      <c r="C14" s="47">
        <v>1200</v>
      </c>
      <c r="D14" s="47"/>
      <c r="E14" s="11" t="s">
        <v>20</v>
      </c>
      <c r="F14" s="10" t="s">
        <v>71</v>
      </c>
      <c r="G14" s="48" t="s">
        <v>39</v>
      </c>
      <c r="H14" s="48"/>
      <c r="I14" s="48"/>
      <c r="J14" s="48"/>
      <c r="K14" s="48"/>
      <c r="L14" s="48"/>
    </row>
    <row r="15" spans="1:14" s="14" customFormat="1" ht="17.100000000000001" customHeight="1">
      <c r="A15" s="48" t="s">
        <v>15</v>
      </c>
      <c r="B15" s="48"/>
      <c r="C15" s="47">
        <v>810</v>
      </c>
      <c r="D15" s="47"/>
      <c r="E15" s="11" t="s">
        <v>20</v>
      </c>
      <c r="F15" s="10" t="s">
        <v>71</v>
      </c>
      <c r="G15" s="48" t="s">
        <v>39</v>
      </c>
      <c r="H15" s="48"/>
      <c r="I15" s="48"/>
      <c r="J15" s="48"/>
      <c r="K15" s="48"/>
      <c r="L15" s="48"/>
    </row>
    <row r="16" spans="1:14" s="14" customFormat="1" ht="17.100000000000001" customHeight="1">
      <c r="A16" s="48" t="s">
        <v>3</v>
      </c>
      <c r="B16" s="48"/>
      <c r="C16" s="47">
        <v>810</v>
      </c>
      <c r="D16" s="47"/>
      <c r="E16" s="11" t="s">
        <v>20</v>
      </c>
      <c r="F16" s="10" t="s">
        <v>71</v>
      </c>
      <c r="G16" s="48" t="s">
        <v>39</v>
      </c>
      <c r="H16" s="48"/>
      <c r="I16" s="48"/>
      <c r="J16" s="48"/>
      <c r="K16" s="48"/>
      <c r="L16" s="48"/>
    </row>
    <row r="17" spans="1:14" s="14" customFormat="1" ht="9" customHeight="1">
      <c r="A17" s="6"/>
      <c r="B17" s="6"/>
      <c r="C17" s="7"/>
      <c r="D17" s="7"/>
      <c r="E17" s="8"/>
      <c r="F17" s="9"/>
      <c r="G17" s="6"/>
      <c r="H17" s="6"/>
      <c r="I17" s="6"/>
      <c r="J17" s="6"/>
      <c r="K17" s="6"/>
      <c r="L17" s="6"/>
    </row>
    <row r="18" spans="1:14" s="14" customFormat="1" ht="17.100000000000001" customHeight="1">
      <c r="A18" s="43" t="s">
        <v>56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5"/>
      <c r="M18" s="41">
        <f>C19+C20+C21</f>
        <v>2000</v>
      </c>
      <c r="N18" s="42"/>
    </row>
    <row r="19" spans="1:14" s="14" customFormat="1" ht="17.100000000000001" customHeight="1">
      <c r="A19" s="48" t="s">
        <v>12</v>
      </c>
      <c r="B19" s="48"/>
      <c r="C19" s="47">
        <v>1300</v>
      </c>
      <c r="D19" s="47"/>
      <c r="E19" s="11" t="s">
        <v>20</v>
      </c>
      <c r="F19" s="10" t="s">
        <v>71</v>
      </c>
      <c r="G19" s="48" t="s">
        <v>56</v>
      </c>
      <c r="H19" s="48"/>
      <c r="I19" s="48"/>
      <c r="J19" s="48"/>
      <c r="K19" s="48"/>
      <c r="L19" s="48"/>
    </row>
    <row r="20" spans="1:14" s="14" customFormat="1" ht="17.100000000000001" customHeight="1">
      <c r="A20" s="48" t="s">
        <v>4</v>
      </c>
      <c r="B20" s="48"/>
      <c r="C20" s="47">
        <v>600</v>
      </c>
      <c r="D20" s="47"/>
      <c r="E20" s="11" t="s">
        <v>20</v>
      </c>
      <c r="F20" s="10" t="s">
        <v>71</v>
      </c>
      <c r="G20" s="48" t="s">
        <v>56</v>
      </c>
      <c r="H20" s="48"/>
      <c r="I20" s="48"/>
      <c r="J20" s="48"/>
      <c r="K20" s="48"/>
      <c r="L20" s="48"/>
    </row>
    <row r="21" spans="1:14" s="14" customFormat="1" ht="17.100000000000001" customHeight="1">
      <c r="A21" s="48" t="s">
        <v>3</v>
      </c>
      <c r="B21" s="48"/>
      <c r="C21" s="47">
        <v>100</v>
      </c>
      <c r="D21" s="47"/>
      <c r="E21" s="11" t="s">
        <v>20</v>
      </c>
      <c r="F21" s="10" t="s">
        <v>71</v>
      </c>
      <c r="G21" s="48" t="s">
        <v>56</v>
      </c>
      <c r="H21" s="48"/>
      <c r="I21" s="48"/>
      <c r="J21" s="48"/>
      <c r="K21" s="48"/>
      <c r="L21" s="48"/>
    </row>
    <row r="23" spans="1:14" s="14" customFormat="1" ht="17.100000000000001" customHeight="1">
      <c r="A23" s="43" t="s">
        <v>58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5"/>
      <c r="M23" s="41">
        <f>C24+C25+C26+C27+C28+C29+C30+C31+C32+C33+C34+C35</f>
        <v>6100</v>
      </c>
      <c r="N23" s="42"/>
    </row>
    <row r="24" spans="1:14" s="14" customFormat="1" ht="17.100000000000001" customHeight="1">
      <c r="A24" s="72" t="s">
        <v>12</v>
      </c>
      <c r="B24" s="73"/>
      <c r="C24" s="47">
        <v>400</v>
      </c>
      <c r="D24" s="47"/>
      <c r="E24" s="11" t="s">
        <v>20</v>
      </c>
      <c r="F24" s="10" t="s">
        <v>71</v>
      </c>
      <c r="G24" s="78" t="s">
        <v>59</v>
      </c>
      <c r="H24" s="79"/>
      <c r="I24" s="79"/>
      <c r="J24" s="79"/>
      <c r="K24" s="79"/>
      <c r="L24" s="80"/>
    </row>
    <row r="25" spans="1:14" s="14" customFormat="1" ht="17.100000000000001" customHeight="1">
      <c r="A25" s="74"/>
      <c r="B25" s="75"/>
      <c r="C25" s="47">
        <v>450</v>
      </c>
      <c r="D25" s="47"/>
      <c r="E25" s="11" t="s">
        <v>20</v>
      </c>
      <c r="F25" s="10" t="s">
        <v>71</v>
      </c>
      <c r="G25" s="78" t="s">
        <v>60</v>
      </c>
      <c r="H25" s="79"/>
      <c r="I25" s="79"/>
      <c r="J25" s="79"/>
      <c r="K25" s="79"/>
      <c r="L25" s="80"/>
    </row>
    <row r="26" spans="1:14" s="14" customFormat="1" ht="17.100000000000001" customHeight="1">
      <c r="A26" s="74"/>
      <c r="B26" s="75"/>
      <c r="C26" s="47">
        <v>50</v>
      </c>
      <c r="D26" s="47"/>
      <c r="E26" s="11" t="s">
        <v>20</v>
      </c>
      <c r="F26" s="10" t="s">
        <v>71</v>
      </c>
      <c r="G26" s="78" t="s">
        <v>61</v>
      </c>
      <c r="H26" s="79"/>
      <c r="I26" s="79"/>
      <c r="J26" s="79"/>
      <c r="K26" s="79"/>
      <c r="L26" s="80"/>
    </row>
    <row r="27" spans="1:14" s="14" customFormat="1" ht="17.100000000000001" customHeight="1">
      <c r="A27" s="74"/>
      <c r="B27" s="75"/>
      <c r="C27" s="47">
        <v>250</v>
      </c>
      <c r="D27" s="47"/>
      <c r="E27" s="11" t="s">
        <v>20</v>
      </c>
      <c r="F27" s="10" t="s">
        <v>71</v>
      </c>
      <c r="G27" s="78" t="s">
        <v>62</v>
      </c>
      <c r="H27" s="79"/>
      <c r="I27" s="79"/>
      <c r="J27" s="79"/>
      <c r="K27" s="79"/>
      <c r="L27" s="80"/>
    </row>
    <row r="28" spans="1:14" s="14" customFormat="1" ht="17.100000000000001" customHeight="1">
      <c r="A28" s="74"/>
      <c r="B28" s="75"/>
      <c r="C28" s="47">
        <v>250</v>
      </c>
      <c r="D28" s="47"/>
      <c r="E28" s="11" t="s">
        <v>20</v>
      </c>
      <c r="F28" s="10" t="s">
        <v>71</v>
      </c>
      <c r="G28" s="78" t="s">
        <v>63</v>
      </c>
      <c r="H28" s="79"/>
      <c r="I28" s="79"/>
      <c r="J28" s="79"/>
      <c r="K28" s="79"/>
      <c r="L28" s="80"/>
    </row>
    <row r="29" spans="1:14" s="14" customFormat="1" ht="17.100000000000001" customHeight="1">
      <c r="A29" s="74"/>
      <c r="B29" s="75"/>
      <c r="C29" s="47">
        <v>300</v>
      </c>
      <c r="D29" s="47"/>
      <c r="E29" s="11" t="s">
        <v>20</v>
      </c>
      <c r="F29" s="10" t="s">
        <v>71</v>
      </c>
      <c r="G29" s="78" t="s">
        <v>64</v>
      </c>
      <c r="H29" s="79"/>
      <c r="I29" s="79"/>
      <c r="J29" s="79"/>
      <c r="K29" s="79"/>
      <c r="L29" s="80"/>
    </row>
    <row r="30" spans="1:14" s="14" customFormat="1" ht="17.100000000000001" customHeight="1">
      <c r="A30" s="74"/>
      <c r="B30" s="75"/>
      <c r="C30" s="47">
        <v>490</v>
      </c>
      <c r="D30" s="47"/>
      <c r="E30" s="11" t="s">
        <v>20</v>
      </c>
      <c r="F30" s="10" t="s">
        <v>71</v>
      </c>
      <c r="G30" s="78" t="s">
        <v>65</v>
      </c>
      <c r="H30" s="79"/>
      <c r="I30" s="79"/>
      <c r="J30" s="79"/>
      <c r="K30" s="79"/>
      <c r="L30" s="80"/>
    </row>
    <row r="31" spans="1:14" s="14" customFormat="1" ht="17.100000000000001" customHeight="1">
      <c r="A31" s="74"/>
      <c r="B31" s="75"/>
      <c r="C31" s="47">
        <v>410</v>
      </c>
      <c r="D31" s="47"/>
      <c r="E31" s="11" t="s">
        <v>20</v>
      </c>
      <c r="F31" s="10" t="s">
        <v>71</v>
      </c>
      <c r="G31" s="78" t="s">
        <v>66</v>
      </c>
      <c r="H31" s="79"/>
      <c r="I31" s="79"/>
      <c r="J31" s="79"/>
      <c r="K31" s="79"/>
      <c r="L31" s="80"/>
    </row>
    <row r="32" spans="1:14" s="14" customFormat="1" ht="17.100000000000001" customHeight="1">
      <c r="A32" s="74"/>
      <c r="B32" s="75"/>
      <c r="C32" s="47">
        <v>300</v>
      </c>
      <c r="D32" s="47"/>
      <c r="E32" s="11" t="s">
        <v>20</v>
      </c>
      <c r="F32" s="10" t="s">
        <v>71</v>
      </c>
      <c r="G32" s="78" t="s">
        <v>67</v>
      </c>
      <c r="H32" s="79"/>
      <c r="I32" s="79"/>
      <c r="J32" s="79"/>
      <c r="K32" s="79"/>
      <c r="L32" s="80"/>
    </row>
    <row r="33" spans="1:14" s="14" customFormat="1" ht="17.100000000000001" customHeight="1">
      <c r="A33" s="74"/>
      <c r="B33" s="75"/>
      <c r="C33" s="47">
        <v>1200</v>
      </c>
      <c r="D33" s="47"/>
      <c r="E33" s="11" t="s">
        <v>20</v>
      </c>
      <c r="F33" s="10" t="s">
        <v>71</v>
      </c>
      <c r="G33" s="78" t="s">
        <v>68</v>
      </c>
      <c r="H33" s="79"/>
      <c r="I33" s="79"/>
      <c r="J33" s="79"/>
      <c r="K33" s="79"/>
      <c r="L33" s="80"/>
    </row>
    <row r="34" spans="1:14" s="14" customFormat="1" ht="17.100000000000001" customHeight="1">
      <c r="A34" s="74"/>
      <c r="B34" s="75"/>
      <c r="C34" s="47">
        <v>500</v>
      </c>
      <c r="D34" s="47"/>
      <c r="E34" s="11" t="s">
        <v>20</v>
      </c>
      <c r="F34" s="10" t="s">
        <v>71</v>
      </c>
      <c r="G34" s="78" t="s">
        <v>69</v>
      </c>
      <c r="H34" s="79"/>
      <c r="I34" s="79"/>
      <c r="J34" s="79"/>
      <c r="K34" s="79"/>
      <c r="L34" s="80"/>
    </row>
    <row r="35" spans="1:14" s="14" customFormat="1" ht="17.100000000000001" customHeight="1">
      <c r="A35" s="76"/>
      <c r="B35" s="77"/>
      <c r="C35" s="47">
        <v>1500</v>
      </c>
      <c r="D35" s="47"/>
      <c r="E35" s="11" t="s">
        <v>20</v>
      </c>
      <c r="F35" s="10" t="s">
        <v>71</v>
      </c>
      <c r="G35" s="78" t="s">
        <v>57</v>
      </c>
      <c r="H35" s="79"/>
      <c r="I35" s="79"/>
      <c r="J35" s="79"/>
      <c r="K35" s="79"/>
      <c r="L35" s="80"/>
    </row>
    <row r="37" spans="1:14" s="14" customFormat="1" ht="17.100000000000001" customHeight="1">
      <c r="A37" s="43" t="s">
        <v>70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5"/>
      <c r="M37" s="41">
        <f>C38</f>
        <v>2200</v>
      </c>
      <c r="N37" s="42"/>
    </row>
    <row r="38" spans="1:14" s="14" customFormat="1" ht="17.100000000000001" customHeight="1">
      <c r="A38" s="46" t="s">
        <v>4</v>
      </c>
      <c r="B38" s="46"/>
      <c r="C38" s="47">
        <v>2200</v>
      </c>
      <c r="D38" s="47"/>
      <c r="E38" s="11" t="s">
        <v>20</v>
      </c>
      <c r="F38" s="10" t="s">
        <v>71</v>
      </c>
      <c r="G38" s="48" t="s">
        <v>72</v>
      </c>
      <c r="H38" s="48"/>
      <c r="I38" s="48"/>
      <c r="J38" s="48"/>
      <c r="K38" s="48"/>
      <c r="L38" s="48"/>
    </row>
    <row r="40" spans="1:14" s="14" customFormat="1" ht="17.100000000000001" customHeight="1">
      <c r="A40" s="43" t="s">
        <v>81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5"/>
      <c r="M40" s="41">
        <f>C41+C42+C43+C44+C45+C46+C47+C48</f>
        <v>5475</v>
      </c>
      <c r="N40" s="42"/>
    </row>
    <row r="41" spans="1:14" s="14" customFormat="1" ht="17.100000000000001" customHeight="1">
      <c r="A41" s="72" t="s">
        <v>5</v>
      </c>
      <c r="B41" s="73"/>
      <c r="C41" s="47">
        <v>400</v>
      </c>
      <c r="D41" s="47"/>
      <c r="E41" s="11" t="s">
        <v>20</v>
      </c>
      <c r="F41" s="10" t="s">
        <v>71</v>
      </c>
      <c r="G41" s="81" t="s">
        <v>73</v>
      </c>
      <c r="H41" s="82"/>
      <c r="I41" s="82"/>
      <c r="J41" s="82"/>
      <c r="K41" s="82"/>
      <c r="L41" s="83"/>
    </row>
    <row r="42" spans="1:14" s="14" customFormat="1" ht="17.100000000000001" customHeight="1">
      <c r="A42" s="74"/>
      <c r="B42" s="75"/>
      <c r="C42" s="47">
        <v>194</v>
      </c>
      <c r="D42" s="47"/>
      <c r="E42" s="11" t="s">
        <v>20</v>
      </c>
      <c r="F42" s="10" t="s">
        <v>71</v>
      </c>
      <c r="G42" s="81" t="s">
        <v>74</v>
      </c>
      <c r="H42" s="82"/>
      <c r="I42" s="82"/>
      <c r="J42" s="82"/>
      <c r="K42" s="82"/>
      <c r="L42" s="83"/>
    </row>
    <row r="43" spans="1:14" s="14" customFormat="1" ht="17.100000000000001" customHeight="1">
      <c r="A43" s="74"/>
      <c r="B43" s="75"/>
      <c r="C43" s="47">
        <v>1600</v>
      </c>
      <c r="D43" s="47"/>
      <c r="E43" s="11" t="s">
        <v>20</v>
      </c>
      <c r="F43" s="10" t="s">
        <v>71</v>
      </c>
      <c r="G43" s="81" t="s">
        <v>75</v>
      </c>
      <c r="H43" s="82"/>
      <c r="I43" s="82"/>
      <c r="J43" s="82"/>
      <c r="K43" s="82"/>
      <c r="L43" s="83"/>
    </row>
    <row r="44" spans="1:14" s="14" customFormat="1" ht="17.100000000000001" customHeight="1">
      <c r="A44" s="74"/>
      <c r="B44" s="75"/>
      <c r="C44" s="47">
        <v>648</v>
      </c>
      <c r="D44" s="47"/>
      <c r="E44" s="11" t="s">
        <v>20</v>
      </c>
      <c r="F44" s="10" t="s">
        <v>71</v>
      </c>
      <c r="G44" s="81" t="s">
        <v>76</v>
      </c>
      <c r="H44" s="82"/>
      <c r="I44" s="82"/>
      <c r="J44" s="82"/>
      <c r="K44" s="82"/>
      <c r="L44" s="83"/>
    </row>
    <row r="45" spans="1:14" s="14" customFormat="1" ht="17.100000000000001" customHeight="1">
      <c r="A45" s="74"/>
      <c r="B45" s="75"/>
      <c r="C45" s="47">
        <v>700</v>
      </c>
      <c r="D45" s="47"/>
      <c r="E45" s="11" t="s">
        <v>20</v>
      </c>
      <c r="F45" s="10" t="s">
        <v>71</v>
      </c>
      <c r="G45" s="81" t="s">
        <v>77</v>
      </c>
      <c r="H45" s="82"/>
      <c r="I45" s="82"/>
      <c r="J45" s="82"/>
      <c r="K45" s="82"/>
      <c r="L45" s="83"/>
    </row>
    <row r="46" spans="1:14" s="14" customFormat="1" ht="17.100000000000001" customHeight="1">
      <c r="A46" s="74"/>
      <c r="B46" s="75"/>
      <c r="C46" s="47">
        <v>270</v>
      </c>
      <c r="D46" s="47"/>
      <c r="E46" s="11" t="s">
        <v>20</v>
      </c>
      <c r="F46" s="10" t="s">
        <v>71</v>
      </c>
      <c r="G46" s="81" t="s">
        <v>78</v>
      </c>
      <c r="H46" s="82"/>
      <c r="I46" s="82"/>
      <c r="J46" s="82"/>
      <c r="K46" s="82"/>
      <c r="L46" s="83"/>
    </row>
    <row r="47" spans="1:14" s="14" customFormat="1" ht="17.100000000000001" customHeight="1">
      <c r="A47" s="74"/>
      <c r="B47" s="75"/>
      <c r="C47" s="47">
        <v>630</v>
      </c>
      <c r="D47" s="47"/>
      <c r="E47" s="11" t="s">
        <v>20</v>
      </c>
      <c r="F47" s="10" t="s">
        <v>71</v>
      </c>
      <c r="G47" s="81" t="s">
        <v>79</v>
      </c>
      <c r="H47" s="82"/>
      <c r="I47" s="82"/>
      <c r="J47" s="82"/>
      <c r="K47" s="82"/>
      <c r="L47" s="83"/>
    </row>
    <row r="48" spans="1:14" s="14" customFormat="1" ht="17.100000000000001" customHeight="1">
      <c r="A48" s="76"/>
      <c r="B48" s="77"/>
      <c r="C48" s="47">
        <v>1033</v>
      </c>
      <c r="D48" s="47"/>
      <c r="E48" s="11" t="s">
        <v>20</v>
      </c>
      <c r="F48" s="10" t="s">
        <v>71</v>
      </c>
      <c r="G48" s="81" t="s">
        <v>80</v>
      </c>
      <c r="H48" s="82"/>
      <c r="I48" s="82"/>
      <c r="J48" s="82"/>
      <c r="K48" s="82"/>
      <c r="L48" s="83"/>
    </row>
    <row r="50" spans="1:14" s="14" customFormat="1" ht="17.100000000000001" customHeight="1">
      <c r="A50" s="43" t="s">
        <v>82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5"/>
      <c r="M50" s="41">
        <f>C51+C52+C53+C54+C55+C56</f>
        <v>5920</v>
      </c>
      <c r="N50" s="42"/>
    </row>
    <row r="51" spans="1:14" s="14" customFormat="1" ht="17.100000000000001" customHeight="1">
      <c r="A51" s="72" t="s">
        <v>15</v>
      </c>
      <c r="B51" s="73"/>
      <c r="C51" s="47">
        <v>700</v>
      </c>
      <c r="D51" s="47"/>
      <c r="E51" s="11" t="s">
        <v>20</v>
      </c>
      <c r="F51" s="10" t="s">
        <v>71</v>
      </c>
      <c r="G51" s="18" t="s">
        <v>83</v>
      </c>
      <c r="H51" s="19"/>
      <c r="I51" s="19"/>
      <c r="J51" s="19"/>
      <c r="K51" s="19"/>
      <c r="L51" s="20"/>
    </row>
    <row r="52" spans="1:14" s="14" customFormat="1" ht="17.100000000000001" customHeight="1">
      <c r="A52" s="74"/>
      <c r="B52" s="75"/>
      <c r="C52" s="47">
        <v>700</v>
      </c>
      <c r="D52" s="47"/>
      <c r="E52" s="11" t="s">
        <v>20</v>
      </c>
      <c r="F52" s="10" t="s">
        <v>71</v>
      </c>
      <c r="G52" s="18" t="s">
        <v>84</v>
      </c>
      <c r="H52" s="19"/>
      <c r="I52" s="19"/>
      <c r="J52" s="19"/>
      <c r="K52" s="19"/>
      <c r="L52" s="20"/>
    </row>
    <row r="53" spans="1:14" s="14" customFormat="1" ht="17.100000000000001" customHeight="1">
      <c r="A53" s="74"/>
      <c r="B53" s="75"/>
      <c r="C53" s="47">
        <v>500</v>
      </c>
      <c r="D53" s="47"/>
      <c r="E53" s="11" t="s">
        <v>20</v>
      </c>
      <c r="F53" s="10" t="s">
        <v>71</v>
      </c>
      <c r="G53" s="18" t="s">
        <v>78</v>
      </c>
      <c r="H53" s="19"/>
      <c r="I53" s="19"/>
      <c r="J53" s="19"/>
      <c r="K53" s="19"/>
      <c r="L53" s="20"/>
    </row>
    <row r="54" spans="1:14" s="14" customFormat="1" ht="17.100000000000001" customHeight="1">
      <c r="A54" s="74"/>
      <c r="B54" s="75"/>
      <c r="C54" s="47">
        <v>620</v>
      </c>
      <c r="D54" s="47"/>
      <c r="E54" s="11" t="s">
        <v>20</v>
      </c>
      <c r="F54" s="10" t="s">
        <v>71</v>
      </c>
      <c r="G54" s="18" t="s">
        <v>85</v>
      </c>
      <c r="H54" s="19"/>
      <c r="I54" s="19"/>
      <c r="J54" s="19"/>
      <c r="K54" s="19"/>
      <c r="L54" s="20"/>
    </row>
    <row r="55" spans="1:14" s="14" customFormat="1" ht="17.100000000000001" customHeight="1">
      <c r="A55" s="74"/>
      <c r="B55" s="75"/>
      <c r="C55" s="47">
        <v>1400</v>
      </c>
      <c r="D55" s="47"/>
      <c r="E55" s="11" t="s">
        <v>20</v>
      </c>
      <c r="F55" s="10" t="s">
        <v>71</v>
      </c>
      <c r="G55" s="18" t="s">
        <v>86</v>
      </c>
      <c r="H55" s="19"/>
      <c r="I55" s="19"/>
      <c r="J55" s="19"/>
      <c r="K55" s="19"/>
      <c r="L55" s="20"/>
    </row>
    <row r="56" spans="1:14" s="14" customFormat="1" ht="17.100000000000001" customHeight="1">
      <c r="A56" s="74"/>
      <c r="B56" s="75"/>
      <c r="C56" s="47">
        <v>2000</v>
      </c>
      <c r="D56" s="47"/>
      <c r="E56" s="11" t="s">
        <v>20</v>
      </c>
      <c r="F56" s="10" t="s">
        <v>71</v>
      </c>
      <c r="G56" s="18" t="s">
        <v>87</v>
      </c>
      <c r="H56" s="19"/>
      <c r="I56" s="19"/>
      <c r="J56" s="19"/>
      <c r="K56" s="19"/>
      <c r="L56" s="20"/>
    </row>
    <row r="58" spans="1:14" s="14" customFormat="1" ht="17.100000000000001" customHeight="1">
      <c r="A58" s="43" t="s">
        <v>89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5"/>
      <c r="M58" s="41">
        <f>C59+C60+C61</f>
        <v>2060</v>
      </c>
      <c r="N58" s="42"/>
    </row>
    <row r="59" spans="1:14" s="14" customFormat="1" ht="17.100000000000001" customHeight="1">
      <c r="A59" s="72" t="s">
        <v>3</v>
      </c>
      <c r="B59" s="73"/>
      <c r="C59" s="47">
        <v>1400</v>
      </c>
      <c r="D59" s="47"/>
      <c r="E59" s="11" t="s">
        <v>20</v>
      </c>
      <c r="F59" s="10" t="s">
        <v>21</v>
      </c>
      <c r="G59" s="48" t="s">
        <v>88</v>
      </c>
      <c r="H59" s="48"/>
      <c r="I59" s="48"/>
      <c r="J59" s="48"/>
      <c r="K59" s="48"/>
      <c r="L59" s="48"/>
    </row>
    <row r="60" spans="1:14" s="14" customFormat="1" ht="17.100000000000001" customHeight="1">
      <c r="A60" s="74"/>
      <c r="B60" s="75"/>
      <c r="C60" s="47">
        <v>410</v>
      </c>
      <c r="D60" s="47"/>
      <c r="E60" s="11" t="s">
        <v>20</v>
      </c>
      <c r="F60" s="10" t="s">
        <v>21</v>
      </c>
      <c r="G60" s="48" t="s">
        <v>66</v>
      </c>
      <c r="H60" s="48"/>
      <c r="I60" s="48"/>
      <c r="J60" s="48"/>
      <c r="K60" s="48"/>
      <c r="L60" s="48"/>
    </row>
    <row r="61" spans="1:14" s="14" customFormat="1" ht="17.100000000000001" customHeight="1">
      <c r="A61" s="76"/>
      <c r="B61" s="77"/>
      <c r="C61" s="47">
        <v>250</v>
      </c>
      <c r="D61" s="47"/>
      <c r="E61" s="11" t="s">
        <v>20</v>
      </c>
      <c r="F61" s="10" t="s">
        <v>21</v>
      </c>
      <c r="G61" s="48" t="s">
        <v>78</v>
      </c>
      <c r="H61" s="48"/>
      <c r="I61" s="48"/>
      <c r="J61" s="48"/>
      <c r="K61" s="48"/>
      <c r="L61" s="48"/>
    </row>
    <row r="62" spans="1:14" ht="9.75" customHeight="1" thickBot="1"/>
    <row r="63" spans="1:14" ht="22.5" customHeight="1" thickTop="1" thickBot="1">
      <c r="A63" s="62" t="s">
        <v>94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3">
        <f>M11+M18+M23+M37+M40+M50+M58</f>
        <v>29375</v>
      </c>
      <c r="N63" s="63"/>
    </row>
    <row r="64" spans="1:14" ht="13.5" thickTop="1">
      <c r="M64" s="64"/>
      <c r="N64" s="65"/>
    </row>
    <row r="65" spans="1:14" ht="15">
      <c r="A65" s="32" t="s">
        <v>110</v>
      </c>
      <c r="B65" s="32"/>
      <c r="C65" s="32"/>
      <c r="D65" s="32"/>
    </row>
    <row r="68" spans="1:14">
      <c r="H68" s="31" t="s">
        <v>6</v>
      </c>
      <c r="I68" s="31"/>
      <c r="J68" s="31"/>
      <c r="K68" s="31"/>
      <c r="L68" s="31"/>
      <c r="M68" s="31"/>
    </row>
    <row r="69" spans="1:14">
      <c r="H69" s="61" t="s">
        <v>7</v>
      </c>
      <c r="I69" s="61"/>
      <c r="J69" s="61"/>
      <c r="K69" s="61"/>
      <c r="L69" s="61"/>
      <c r="M69" s="61"/>
    </row>
    <row r="72" spans="1:14">
      <c r="A72" s="31" t="s">
        <v>99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</sheetData>
  <mergeCells count="114">
    <mergeCell ref="A1:N1"/>
    <mergeCell ref="A2:N2"/>
    <mergeCell ref="A8:B9"/>
    <mergeCell ref="C8:D9"/>
    <mergeCell ref="E8:E9"/>
    <mergeCell ref="F8:F9"/>
    <mergeCell ref="G8:L9"/>
    <mergeCell ref="M8:N9"/>
    <mergeCell ref="A6:N6"/>
    <mergeCell ref="F4:N4"/>
    <mergeCell ref="M18:N18"/>
    <mergeCell ref="A20:B20"/>
    <mergeCell ref="C20:D20"/>
    <mergeCell ref="G20:L20"/>
    <mergeCell ref="A11:L11"/>
    <mergeCell ref="M11:N11"/>
    <mergeCell ref="A12:B12"/>
    <mergeCell ref="C12:D12"/>
    <mergeCell ref="G12:L12"/>
    <mergeCell ref="A13:B13"/>
    <mergeCell ref="C13:D13"/>
    <mergeCell ref="G13:L13"/>
    <mergeCell ref="A14:B14"/>
    <mergeCell ref="C14:D14"/>
    <mergeCell ref="G14:L14"/>
    <mergeCell ref="G15:L15"/>
    <mergeCell ref="A19:B19"/>
    <mergeCell ref="C19:D19"/>
    <mergeCell ref="G19:L19"/>
    <mergeCell ref="A21:B21"/>
    <mergeCell ref="C21:D21"/>
    <mergeCell ref="G21:L21"/>
    <mergeCell ref="A16:B16"/>
    <mergeCell ref="C16:D16"/>
    <mergeCell ref="A15:B15"/>
    <mergeCell ref="C15:D15"/>
    <mergeCell ref="G16:L16"/>
    <mergeCell ref="A18:L18"/>
    <mergeCell ref="M58:N58"/>
    <mergeCell ref="C32:D32"/>
    <mergeCell ref="G32:L32"/>
    <mergeCell ref="C41:D41"/>
    <mergeCell ref="C56:D56"/>
    <mergeCell ref="A50:L50"/>
    <mergeCell ref="C33:D33"/>
    <mergeCell ref="C47:D47"/>
    <mergeCell ref="G47:L47"/>
    <mergeCell ref="G33:L33"/>
    <mergeCell ref="G43:L43"/>
    <mergeCell ref="C44:D44"/>
    <mergeCell ref="G44:L44"/>
    <mergeCell ref="C45:D45"/>
    <mergeCell ref="G41:L41"/>
    <mergeCell ref="M50:N50"/>
    <mergeCell ref="G45:L45"/>
    <mergeCell ref="C46:D46"/>
    <mergeCell ref="G46:L46"/>
    <mergeCell ref="A41:B48"/>
    <mergeCell ref="C51:D51"/>
    <mergeCell ref="C52:D52"/>
    <mergeCell ref="C34:D34"/>
    <mergeCell ref="G34:L34"/>
    <mergeCell ref="A23:L23"/>
    <mergeCell ref="M37:N37"/>
    <mergeCell ref="A38:B38"/>
    <mergeCell ref="C38:D38"/>
    <mergeCell ref="G38:L38"/>
    <mergeCell ref="A40:L40"/>
    <mergeCell ref="M40:N40"/>
    <mergeCell ref="C24:D24"/>
    <mergeCell ref="G24:L24"/>
    <mergeCell ref="C25:D25"/>
    <mergeCell ref="G25:L25"/>
    <mergeCell ref="C35:D35"/>
    <mergeCell ref="G35:L35"/>
    <mergeCell ref="A37:L37"/>
    <mergeCell ref="C31:D31"/>
    <mergeCell ref="G31:L31"/>
    <mergeCell ref="M23:N23"/>
    <mergeCell ref="C26:D26"/>
    <mergeCell ref="G26:L26"/>
    <mergeCell ref="C27:D27"/>
    <mergeCell ref="G27:L27"/>
    <mergeCell ref="M64:N64"/>
    <mergeCell ref="H68:M68"/>
    <mergeCell ref="H69:M69"/>
    <mergeCell ref="A72:N72"/>
    <mergeCell ref="C61:D61"/>
    <mergeCell ref="G61:L61"/>
    <mergeCell ref="A63:L63"/>
    <mergeCell ref="M63:N63"/>
    <mergeCell ref="A65:D65"/>
    <mergeCell ref="C55:D55"/>
    <mergeCell ref="A51:B56"/>
    <mergeCell ref="C60:D60"/>
    <mergeCell ref="G60:L60"/>
    <mergeCell ref="A59:B61"/>
    <mergeCell ref="C53:D53"/>
    <mergeCell ref="C54:D54"/>
    <mergeCell ref="C28:D28"/>
    <mergeCell ref="G28:L28"/>
    <mergeCell ref="C30:D30"/>
    <mergeCell ref="G30:L30"/>
    <mergeCell ref="A24:B35"/>
    <mergeCell ref="C59:D59"/>
    <mergeCell ref="G59:L59"/>
    <mergeCell ref="A58:L58"/>
    <mergeCell ref="C29:D29"/>
    <mergeCell ref="G29:L29"/>
    <mergeCell ref="C48:D48"/>
    <mergeCell ref="G48:L48"/>
    <mergeCell ref="C42:D42"/>
    <mergeCell ref="G42:L42"/>
    <mergeCell ref="C43:D43"/>
  </mergeCells>
  <pageMargins left="0.17" right="0.28000000000000003" top="0.39" bottom="0.28000000000000003" header="0.17" footer="0.17"/>
  <pageSetup paperSize="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N73"/>
  <sheetViews>
    <sheetView workbookViewId="0">
      <selection activeCell="A18" sqref="A18:D18"/>
    </sheetView>
  </sheetViews>
  <sheetFormatPr defaultRowHeight="12.75"/>
  <cols>
    <col min="1" max="4" width="9.140625" style="2"/>
    <col min="5" max="6" width="15.7109375" style="2" customWidth="1"/>
    <col min="7" max="11" width="9.140625" style="2"/>
    <col min="12" max="12" width="12.5703125" style="2" customWidth="1"/>
    <col min="13" max="16384" width="9.140625" style="2"/>
  </cols>
  <sheetData>
    <row r="1" spans="1:14" ht="19.5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50" t="s">
        <v>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4" spans="1:14" ht="15">
      <c r="F4" s="23" t="s">
        <v>18</v>
      </c>
      <c r="G4" s="24"/>
      <c r="H4" s="24"/>
      <c r="I4" s="24"/>
      <c r="J4" s="24"/>
      <c r="K4" s="24"/>
      <c r="L4" s="24"/>
      <c r="M4" s="24"/>
      <c r="N4" s="25"/>
    </row>
    <row r="5" spans="1:14" s="12" customFormat="1">
      <c r="I5" s="13"/>
      <c r="J5" s="13"/>
      <c r="K5" s="13"/>
      <c r="L5" s="13"/>
      <c r="M5" s="13"/>
      <c r="N5" s="13"/>
    </row>
    <row r="6" spans="1:14" ht="30.75" customHeight="1">
      <c r="A6" s="84" t="s">
        <v>109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6"/>
    </row>
    <row r="7" spans="1:14" ht="18.75" customHeight="1" thickBot="1"/>
    <row r="8" spans="1:14" ht="13.5" thickTop="1">
      <c r="A8" s="51" t="s">
        <v>0</v>
      </c>
      <c r="B8" s="51"/>
      <c r="C8" s="53" t="s">
        <v>1</v>
      </c>
      <c r="D8" s="54"/>
      <c r="E8" s="57" t="s">
        <v>2</v>
      </c>
      <c r="F8" s="53" t="s">
        <v>9</v>
      </c>
      <c r="G8" s="51" t="s">
        <v>10</v>
      </c>
      <c r="H8" s="51"/>
      <c r="I8" s="51"/>
      <c r="J8" s="51"/>
      <c r="K8" s="51"/>
      <c r="L8" s="51"/>
      <c r="M8" s="53" t="s">
        <v>11</v>
      </c>
      <c r="N8" s="54"/>
    </row>
    <row r="9" spans="1:14" ht="26.25" customHeight="1" thickBot="1">
      <c r="A9" s="52"/>
      <c r="B9" s="52"/>
      <c r="C9" s="55"/>
      <c r="D9" s="56"/>
      <c r="E9" s="58"/>
      <c r="F9" s="55"/>
      <c r="G9" s="52"/>
      <c r="H9" s="52"/>
      <c r="I9" s="52"/>
      <c r="J9" s="52"/>
      <c r="K9" s="52"/>
      <c r="L9" s="52"/>
      <c r="M9" s="55"/>
      <c r="N9" s="56"/>
    </row>
    <row r="10" spans="1:14" ht="13.5" thickTop="1"/>
    <row r="11" spans="1:14" s="14" customFormat="1" ht="39.950000000000003" customHeight="1">
      <c r="A11" s="59" t="s">
        <v>91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>
        <f>C12+C13</f>
        <v>3100</v>
      </c>
      <c r="N11" s="59"/>
    </row>
    <row r="12" spans="1:14" s="14" customFormat="1" ht="24.95" customHeight="1">
      <c r="A12" s="87" t="s">
        <v>5</v>
      </c>
      <c r="B12" s="88"/>
      <c r="C12" s="47">
        <v>600</v>
      </c>
      <c r="D12" s="47"/>
      <c r="E12" s="11" t="s">
        <v>20</v>
      </c>
      <c r="F12" s="10" t="s">
        <v>71</v>
      </c>
      <c r="G12" s="48" t="s">
        <v>92</v>
      </c>
      <c r="H12" s="48"/>
      <c r="I12" s="48"/>
      <c r="J12" s="48"/>
      <c r="K12" s="48"/>
      <c r="L12" s="48"/>
    </row>
    <row r="13" spans="1:14" s="14" customFormat="1" ht="24.95" customHeight="1">
      <c r="A13" s="89"/>
      <c r="B13" s="90"/>
      <c r="C13" s="47">
        <v>2500</v>
      </c>
      <c r="D13" s="47"/>
      <c r="E13" s="11" t="s">
        <v>20</v>
      </c>
      <c r="F13" s="10" t="s">
        <v>71</v>
      </c>
      <c r="G13" s="48" t="s">
        <v>93</v>
      </c>
      <c r="H13" s="48"/>
      <c r="I13" s="48"/>
      <c r="J13" s="48"/>
      <c r="K13" s="48"/>
      <c r="L13" s="48"/>
    </row>
    <row r="14" spans="1:14" s="14" customFormat="1">
      <c r="A14" s="6"/>
      <c r="B14" s="6"/>
      <c r="C14" s="7"/>
      <c r="D14" s="7"/>
      <c r="E14" s="8"/>
      <c r="F14" s="9"/>
      <c r="G14" s="6"/>
      <c r="H14" s="6"/>
      <c r="I14" s="6"/>
      <c r="J14" s="6"/>
      <c r="K14" s="6"/>
      <c r="L14" s="6"/>
    </row>
    <row r="15" spans="1:14" ht="13.5" thickBot="1"/>
    <row r="16" spans="1:14" ht="39.950000000000003" customHeight="1" thickTop="1" thickBot="1">
      <c r="A16" s="62" t="s">
        <v>95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3">
        <f>M11</f>
        <v>3100</v>
      </c>
      <c r="N16" s="63"/>
    </row>
    <row r="17" spans="1:14" ht="13.5" thickTop="1">
      <c r="M17" s="64"/>
      <c r="N17" s="65"/>
    </row>
    <row r="18" spans="1:14" ht="15">
      <c r="A18" s="32" t="s">
        <v>110</v>
      </c>
      <c r="B18" s="32"/>
      <c r="C18" s="32"/>
      <c r="D18" s="32"/>
    </row>
    <row r="21" spans="1:14">
      <c r="H21" s="31" t="s">
        <v>6</v>
      </c>
      <c r="I21" s="31"/>
      <c r="J21" s="31"/>
      <c r="K21" s="31"/>
      <c r="L21" s="31"/>
      <c r="M21" s="31"/>
    </row>
    <row r="22" spans="1:14">
      <c r="H22" s="61" t="s">
        <v>7</v>
      </c>
      <c r="I22" s="61"/>
      <c r="J22" s="61"/>
      <c r="K22" s="61"/>
      <c r="L22" s="61"/>
      <c r="M22" s="61"/>
    </row>
    <row r="73" spans="1:14">
      <c r="A73" s="31" t="s">
        <v>100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</sheetData>
  <mergeCells count="24">
    <mergeCell ref="A11:L11"/>
    <mergeCell ref="M11:N11"/>
    <mergeCell ref="C12:D12"/>
    <mergeCell ref="G12:L12"/>
    <mergeCell ref="A1:N1"/>
    <mergeCell ref="A2:N2"/>
    <mergeCell ref="F4:N4"/>
    <mergeCell ref="A6:N6"/>
    <mergeCell ref="A8:B9"/>
    <mergeCell ref="C8:D9"/>
    <mergeCell ref="E8:E9"/>
    <mergeCell ref="F8:F9"/>
    <mergeCell ref="G8:L9"/>
    <mergeCell ref="M8:N9"/>
    <mergeCell ref="A73:N73"/>
    <mergeCell ref="A12:B13"/>
    <mergeCell ref="A16:L16"/>
    <mergeCell ref="M16:N16"/>
    <mergeCell ref="M17:N17"/>
    <mergeCell ref="H21:M21"/>
    <mergeCell ref="H22:M22"/>
    <mergeCell ref="C13:D13"/>
    <mergeCell ref="G13:L13"/>
    <mergeCell ref="A18:D18"/>
  </mergeCells>
  <pageMargins left="0.36" right="0.17" top="1.06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GENERALE</vt:lpstr>
      <vt:lpstr>P01</vt:lpstr>
      <vt:lpstr>P02 - MEDIE</vt:lpstr>
      <vt:lpstr>P02 - PRIMARIA</vt:lpstr>
      <vt:lpstr>P02 - INFANZIA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c.zanoni</cp:lastModifiedBy>
  <cp:lastPrinted>2019-02-07T11:49:14Z</cp:lastPrinted>
  <dcterms:created xsi:type="dcterms:W3CDTF">2004-12-06T11:55:51Z</dcterms:created>
  <dcterms:modified xsi:type="dcterms:W3CDTF">2020-02-04T08:20:59Z</dcterms:modified>
</cp:coreProperties>
</file>