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_RAGIONERIA\PERSONALE\CONTRATTAZIONE INTEGRATIVA\2021\LIQUIDAZIONE INCENTIVI\"/>
    </mc:Choice>
  </mc:AlternateContent>
  <xr:revisionPtr revIDLastSave="0" documentId="13_ncr:1_{D8BED922-0F82-42F0-A0F6-1041DB78714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4" i="1"/>
  <c r="D14" i="1" s="1"/>
  <c r="C12" i="1"/>
  <c r="D12" i="1" s="1"/>
  <c r="C10" i="1"/>
  <c r="D10" i="1" s="1"/>
  <c r="C8" i="1"/>
  <c r="D8" i="1" s="1"/>
  <c r="C7" i="1"/>
  <c r="D7" i="1" s="1"/>
  <c r="C6" i="1"/>
  <c r="D6" i="1" s="1"/>
  <c r="C5" i="1"/>
  <c r="D5" i="1" s="1"/>
  <c r="B6" i="3"/>
  <c r="J6" i="3" s="1"/>
  <c r="B5" i="3"/>
  <c r="J5" i="3" s="1"/>
  <c r="B4" i="3"/>
  <c r="J4" i="3" s="1"/>
  <c r="B3" i="3"/>
  <c r="J3" i="3" s="1"/>
  <c r="J7" i="3" l="1"/>
</calcChain>
</file>

<file path=xl/sharedStrings.xml><?xml version="1.0" encoding="utf-8"?>
<sst xmlns="http://schemas.openxmlformats.org/spreadsheetml/2006/main" count="45" uniqueCount="37">
  <si>
    <t>Voci contrattuali</t>
  </si>
  <si>
    <t>Importi contrattuali</t>
  </si>
  <si>
    <t>Importi liquidati</t>
  </si>
  <si>
    <t>Differenza</t>
  </si>
  <si>
    <t xml:space="preserve">MODALITA’ DI RIPARTO: </t>
  </si>
  <si>
    <t>RISORSE DISPONIBILI euro 10.710,90 : PUNTEGGIO COMPLESSIVO 768,2</t>
  </si>
  <si>
    <t>=</t>
  </si>
  <si>
    <t>DIPENDENTE</t>
  </si>
  <si>
    <t xml:space="preserve">ORARIO DI LAVORO                   </t>
  </si>
  <si>
    <t>EVENTUALE RIPROPORZIONAMENTO PER ORARIO DI LAVORO</t>
  </si>
  <si>
    <t>PUNTEGGIO SCHEDA VALUTAZIONE</t>
  </si>
  <si>
    <t>PREMIO PERFORMANCE</t>
  </si>
  <si>
    <t>(riproporzionato in base all’orario di lavoro e ai mesi di effettivo servizio)</t>
  </si>
  <si>
    <t>RIEPILOGO</t>
  </si>
  <si>
    <t>Dipendente</t>
  </si>
  <si>
    <t xml:space="preserve">performance </t>
  </si>
  <si>
    <t>Indennità cond. lavoro</t>
  </si>
  <si>
    <t xml:space="preserve">Spec. Resp. </t>
  </si>
  <si>
    <t>TOTALI</t>
  </si>
  <si>
    <t>TOTALE</t>
  </si>
  <si>
    <t>Progetti ex art. 67 c.3 CCNL - Progetto Neve</t>
  </si>
  <si>
    <t>Progetti ex art. 67 c.3 CCNL - Progetto Social</t>
  </si>
  <si>
    <t>Progetti ex art. 67 c.3 CCNL - Progetto Formazione</t>
  </si>
  <si>
    <t>Progetti ex art. 67 c.3 CCNL - Progetto Disponibilità</t>
  </si>
  <si>
    <t>Indennità condizioni lavoro - Indennità di rischio</t>
  </si>
  <si>
    <t xml:space="preserve">Compensi per specifiche responsabilità – c. 1 </t>
  </si>
  <si>
    <t xml:space="preserve">Compensi per specifiche responsabilità – c. 2 </t>
  </si>
  <si>
    <t xml:space="preserve">Straordinari </t>
  </si>
  <si>
    <t>RISORSE DISPONIBILI DA RIPARTIRE (al netto della maggiorazione premio individuale di cui alla tabella B1)</t>
  </si>
  <si>
    <r>
      <t xml:space="preserve">13,94 </t>
    </r>
    <r>
      <rPr>
        <b/>
        <u/>
        <sz val="11"/>
        <color rgb="FFFF0000"/>
        <rFont val="Garamond"/>
        <family val="1"/>
      </rPr>
      <t>(valore Z)</t>
    </r>
  </si>
  <si>
    <r>
      <t xml:space="preserve">B) RISORSE PERFORMANCE INDIVIDUALE= € </t>
    </r>
    <r>
      <rPr>
        <b/>
        <u/>
        <sz val="8"/>
        <color rgb="FFFF0000"/>
        <rFont val="Garamond"/>
        <family val="1"/>
      </rPr>
      <t>Euro 4389,54</t>
    </r>
  </si>
  <si>
    <t>Progetti art. 67 - Social</t>
  </si>
  <si>
    <t>Progetti art. 67  - Formazione</t>
  </si>
  <si>
    <t>Progetti art. 67 - Neve</t>
  </si>
  <si>
    <t>Progetti art. 67 - Disponibilita'</t>
  </si>
  <si>
    <t>TRATTAMENTO ACCESSORIO INDIVIDUALE 2021</t>
  </si>
  <si>
    <t>-- Omissis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</si>
</sst>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22"/>
      <color rgb="FF000000"/>
      <name val="Garamond"/>
      <family val="1"/>
    </font>
    <font>
      <b/>
      <sz val="7"/>
      <color theme="1"/>
      <name val="Garamond"/>
      <family val="1"/>
    </font>
    <font>
      <sz val="11"/>
      <color theme="1"/>
      <name val="Garamond"/>
      <family val="1"/>
    </font>
    <font>
      <b/>
      <u/>
      <sz val="8"/>
      <color rgb="FFFF0000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sz val="11"/>
      <color rgb="FFFF0000"/>
      <name val="Garamond"/>
      <family val="1"/>
    </font>
    <font>
      <b/>
      <u/>
      <sz val="11"/>
      <color rgb="FFFF0000"/>
      <name val="Garamond"/>
      <family val="1"/>
    </font>
    <font>
      <sz val="11"/>
      <name val="Garamond"/>
      <family val="1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i/>
      <sz val="11"/>
      <color theme="1"/>
      <name val="Garamond"/>
      <family val="1"/>
    </font>
    <font>
      <i/>
      <sz val="11"/>
      <color rgb="FF00000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43" fontId="8" fillId="0" borderId="9" xfId="1" applyFont="1" applyBorder="1" applyAlignment="1">
      <alignment horizontal="center" vertical="center" wrapText="1"/>
    </xf>
    <xf numFmtId="43" fontId="9" fillId="4" borderId="9" xfId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10" fontId="5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4" fillId="0" borderId="11" xfId="2" applyFont="1" applyBorder="1" applyAlignment="1">
      <alignment horizontal="center" vertical="center" wrapText="1"/>
    </xf>
    <xf numFmtId="164" fontId="13" fillId="0" borderId="11" xfId="2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wrapText="1"/>
    </xf>
    <xf numFmtId="0" fontId="13" fillId="3" borderId="10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43" fontId="8" fillId="0" borderId="11" xfId="1" applyFont="1" applyBorder="1" applyAlignment="1">
      <alignment horizontal="center" vertical="center" wrapText="1"/>
    </xf>
    <xf numFmtId="43" fontId="8" fillId="0" borderId="10" xfId="1" applyFont="1" applyBorder="1" applyAlignment="1">
      <alignment horizontal="center" vertical="center" wrapText="1"/>
    </xf>
    <xf numFmtId="43" fontId="9" fillId="4" borderId="11" xfId="1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wrapText="1"/>
    </xf>
    <xf numFmtId="0" fontId="13" fillId="6" borderId="4" xfId="0" applyFont="1" applyFill="1" applyBorder="1" applyAlignment="1">
      <alignment wrapText="1"/>
    </xf>
    <xf numFmtId="164" fontId="10" fillId="6" borderId="2" xfId="2" applyFont="1" applyFill="1" applyBorder="1" applyAlignment="1">
      <alignment horizontal="center" vertical="center" wrapText="1"/>
    </xf>
    <xf numFmtId="164" fontId="10" fillId="6" borderId="4" xfId="2" applyFont="1" applyFill="1" applyBorder="1" applyAlignment="1">
      <alignment horizontal="center" vertical="center" wrapText="1"/>
    </xf>
    <xf numFmtId="164" fontId="13" fillId="6" borderId="12" xfId="0" applyNumberFormat="1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5" fillId="0" borderId="10" xfId="0" quotePrefix="1" applyFont="1" applyBorder="1" applyAlignment="1">
      <alignment horizontal="center" vertical="center" wrapText="1"/>
    </xf>
    <xf numFmtId="0" fontId="16" fillId="0" borderId="11" xfId="0" quotePrefix="1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A10" sqref="A10:A11"/>
    </sheetView>
  </sheetViews>
  <sheetFormatPr defaultRowHeight="15" x14ac:dyDescent="0.25"/>
  <cols>
    <col min="1" max="1" width="33" customWidth="1"/>
    <col min="2" max="2" width="21" customWidth="1"/>
    <col min="3" max="3" width="27.5703125" customWidth="1"/>
    <col min="4" max="4" width="19.5703125" customWidth="1"/>
  </cols>
  <sheetData>
    <row r="1" spans="1:4" ht="15.75" x14ac:dyDescent="0.25">
      <c r="A1" s="31" t="s">
        <v>35</v>
      </c>
      <c r="B1" s="32"/>
      <c r="C1" s="32"/>
      <c r="D1" s="33"/>
    </row>
    <row r="2" spans="1:4" ht="15.75" thickBot="1" x14ac:dyDescent="0.3">
      <c r="A2" s="34"/>
      <c r="B2" s="35"/>
      <c r="C2" s="35"/>
      <c r="D2" s="36"/>
    </row>
    <row r="3" spans="1:4" ht="16.5" hidden="1" thickBot="1" x14ac:dyDescent="0.3">
      <c r="A3" s="37"/>
      <c r="B3" s="38"/>
      <c r="C3" s="38"/>
      <c r="D3" s="39"/>
    </row>
    <row r="4" spans="1:4" ht="16.5" thickBot="1" x14ac:dyDescent="0.3">
      <c r="A4" s="19" t="s">
        <v>0</v>
      </c>
      <c r="B4" s="20" t="s">
        <v>1</v>
      </c>
      <c r="C4" s="21" t="s">
        <v>2</v>
      </c>
      <c r="D4" s="20" t="s">
        <v>3</v>
      </c>
    </row>
    <row r="5" spans="1:4" ht="30.75" thickBot="1" x14ac:dyDescent="0.3">
      <c r="A5" s="3" t="s">
        <v>20</v>
      </c>
      <c r="B5" s="4">
        <v>2000</v>
      </c>
      <c r="C5" s="5">
        <f>+Foglio3!E6</f>
        <v>2000</v>
      </c>
      <c r="D5" s="4">
        <f>+B5-C5</f>
        <v>0</v>
      </c>
    </row>
    <row r="6" spans="1:4" ht="30.75" thickBot="1" x14ac:dyDescent="0.3">
      <c r="A6" s="3" t="s">
        <v>21</v>
      </c>
      <c r="B6" s="4">
        <v>500</v>
      </c>
      <c r="C6" s="5">
        <f>+Foglio3!C4</f>
        <v>200</v>
      </c>
      <c r="D6" s="4">
        <f>+B6-C6</f>
        <v>300</v>
      </c>
    </row>
    <row r="7" spans="1:4" ht="30.75" thickBot="1" x14ac:dyDescent="0.3">
      <c r="A7" s="3" t="s">
        <v>22</v>
      </c>
      <c r="B7" s="4">
        <v>2000</v>
      </c>
      <c r="C7" s="5">
        <f>+Foglio3!D5</f>
        <v>2000</v>
      </c>
      <c r="D7" s="4">
        <f>+B7-C7</f>
        <v>0</v>
      </c>
    </row>
    <row r="8" spans="1:4" x14ac:dyDescent="0.25">
      <c r="A8" s="25" t="s">
        <v>23</v>
      </c>
      <c r="B8" s="27">
        <v>4000</v>
      </c>
      <c r="C8" s="29">
        <f>+Foglio3!F6</f>
        <v>642.49</v>
      </c>
      <c r="D8" s="27">
        <f>+B8-C8</f>
        <v>3357.51</v>
      </c>
    </row>
    <row r="9" spans="1:4" ht="15.75" thickBot="1" x14ac:dyDescent="0.3">
      <c r="A9" s="26"/>
      <c r="B9" s="28"/>
      <c r="C9" s="30"/>
      <c r="D9" s="28"/>
    </row>
    <row r="10" spans="1:4" x14ac:dyDescent="0.25">
      <c r="A10" s="25" t="s">
        <v>24</v>
      </c>
      <c r="B10" s="27">
        <v>400</v>
      </c>
      <c r="C10" s="29">
        <f>+Foglio3!G6</f>
        <v>400</v>
      </c>
      <c r="D10" s="27">
        <f>+B10-C10</f>
        <v>0</v>
      </c>
    </row>
    <row r="11" spans="1:4" ht="15.75" thickBot="1" x14ac:dyDescent="0.3">
      <c r="A11" s="26"/>
      <c r="B11" s="28"/>
      <c r="C11" s="30"/>
      <c r="D11" s="28"/>
    </row>
    <row r="12" spans="1:4" ht="30.75" thickBot="1" x14ac:dyDescent="0.3">
      <c r="A12" s="3" t="s">
        <v>25</v>
      </c>
      <c r="B12" s="4">
        <v>1100</v>
      </c>
      <c r="C12" s="5">
        <f>+Foglio3!I3+Foglio3!I4</f>
        <v>1100</v>
      </c>
      <c r="D12" s="4">
        <f>+B12-C12</f>
        <v>0</v>
      </c>
    </row>
    <row r="13" spans="1:4" ht="30.75" thickBot="1" x14ac:dyDescent="0.3">
      <c r="A13" s="3" t="s">
        <v>26</v>
      </c>
      <c r="B13" s="4">
        <v>0</v>
      </c>
      <c r="C13" s="5">
        <v>0</v>
      </c>
      <c r="D13" s="4">
        <f>+B13-C13</f>
        <v>0</v>
      </c>
    </row>
    <row r="14" spans="1:4" ht="16.5" thickBot="1" x14ac:dyDescent="0.3">
      <c r="A14" s="3" t="s">
        <v>27</v>
      </c>
      <c r="B14" s="4">
        <v>434.81</v>
      </c>
      <c r="C14" s="5">
        <f>+Foglio3!H6</f>
        <v>434.81</v>
      </c>
      <c r="D14" s="4">
        <f>+B14-C14</f>
        <v>0</v>
      </c>
    </row>
  </sheetData>
  <mergeCells count="11">
    <mergeCell ref="A10:A11"/>
    <mergeCell ref="B10:B11"/>
    <mergeCell ref="C10:C11"/>
    <mergeCell ref="D10:D11"/>
    <mergeCell ref="A1:D1"/>
    <mergeCell ref="A2:D2"/>
    <mergeCell ref="A3:D3"/>
    <mergeCell ref="A8:A9"/>
    <mergeCell ref="B8:B9"/>
    <mergeCell ref="C8:C9"/>
    <mergeCell ref="D8:D9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activeCell="A11" sqref="A11"/>
    </sheetView>
  </sheetViews>
  <sheetFormatPr defaultRowHeight="15" x14ac:dyDescent="0.25"/>
  <cols>
    <col min="1" max="1" width="24.85546875" customWidth="1"/>
    <col min="2" max="2" width="16.7109375" customWidth="1"/>
    <col min="3" max="3" width="15" customWidth="1"/>
    <col min="4" max="4" width="22.140625" customWidth="1"/>
    <col min="5" max="5" width="21.7109375" customWidth="1"/>
    <col min="6" max="6" width="69.85546875" customWidth="1"/>
  </cols>
  <sheetData>
    <row r="1" spans="1:6" ht="15" customHeight="1" x14ac:dyDescent="0.25">
      <c r="A1" s="40" t="s">
        <v>30</v>
      </c>
      <c r="B1" s="41"/>
      <c r="C1" s="41"/>
      <c r="D1" s="41"/>
      <c r="E1" s="42"/>
      <c r="F1" s="23"/>
    </row>
    <row r="2" spans="1:6" ht="27" customHeight="1" thickBot="1" x14ac:dyDescent="0.3">
      <c r="A2" s="43" t="s">
        <v>28</v>
      </c>
      <c r="B2" s="44"/>
      <c r="C2" s="44"/>
      <c r="D2" s="44"/>
      <c r="E2" s="45"/>
      <c r="F2" s="22"/>
    </row>
    <row r="3" spans="1:6" ht="15.75" hidden="1" thickBot="1" x14ac:dyDescent="0.3">
      <c r="A3" s="51" t="s">
        <v>4</v>
      </c>
      <c r="B3" s="52"/>
      <c r="C3" s="52"/>
      <c r="D3" s="52"/>
      <c r="E3" s="52"/>
      <c r="F3" s="53"/>
    </row>
    <row r="4" spans="1:6" ht="15.75" hidden="1" thickBot="1" x14ac:dyDescent="0.3">
      <c r="A4" s="54" t="s">
        <v>5</v>
      </c>
      <c r="B4" s="55"/>
      <c r="C4" s="55"/>
      <c r="D4" s="55"/>
      <c r="E4" s="55"/>
      <c r="F4" s="56"/>
    </row>
    <row r="5" spans="1:6" ht="15.75" hidden="1" thickBot="1" x14ac:dyDescent="0.3">
      <c r="A5" s="54" t="s">
        <v>6</v>
      </c>
      <c r="B5" s="55"/>
      <c r="C5" s="55"/>
      <c r="D5" s="55"/>
      <c r="E5" s="55"/>
      <c r="F5" s="56"/>
    </row>
    <row r="6" spans="1:6" ht="15.75" hidden="1" thickBot="1" x14ac:dyDescent="0.3">
      <c r="A6" s="57" t="s">
        <v>29</v>
      </c>
      <c r="B6" s="58"/>
      <c r="C6" s="58"/>
      <c r="D6" s="58"/>
      <c r="E6" s="58"/>
      <c r="F6" s="59"/>
    </row>
    <row r="7" spans="1:6" ht="15.75" hidden="1" thickBot="1" x14ac:dyDescent="0.3">
      <c r="A7" s="46"/>
      <c r="B7" s="47"/>
      <c r="C7" s="47"/>
      <c r="D7" s="47"/>
      <c r="E7" s="47"/>
      <c r="F7" s="48"/>
    </row>
    <row r="8" spans="1:6" ht="30" x14ac:dyDescent="0.25">
      <c r="A8" s="49" t="s">
        <v>7</v>
      </c>
      <c r="B8" s="49" t="s">
        <v>8</v>
      </c>
      <c r="C8" s="49" t="s">
        <v>9</v>
      </c>
      <c r="D8" s="49" t="s">
        <v>10</v>
      </c>
      <c r="E8" s="6" t="s">
        <v>11</v>
      </c>
      <c r="F8" s="24"/>
    </row>
    <row r="9" spans="1:6" ht="60.75" thickBot="1" x14ac:dyDescent="0.3">
      <c r="A9" s="50"/>
      <c r="B9" s="50"/>
      <c r="C9" s="50"/>
      <c r="D9" s="50"/>
      <c r="E9" s="8" t="s">
        <v>12</v>
      </c>
      <c r="F9" s="24"/>
    </row>
    <row r="10" spans="1:6" ht="15.75" thickBot="1" x14ac:dyDescent="0.3">
      <c r="A10" s="69" t="s">
        <v>36</v>
      </c>
      <c r="B10" s="7">
        <v>36</v>
      </c>
      <c r="C10" s="9">
        <v>1</v>
      </c>
      <c r="D10" s="7">
        <v>79</v>
      </c>
      <c r="E10" s="11">
        <v>2078.54</v>
      </c>
    </row>
    <row r="11" spans="1:6" ht="15.75" thickBot="1" x14ac:dyDescent="0.3">
      <c r="A11" s="69" t="s">
        <v>36</v>
      </c>
      <c r="B11" s="7">
        <v>20</v>
      </c>
      <c r="C11" s="10">
        <v>0.56659999999999999</v>
      </c>
      <c r="D11" s="7">
        <v>48</v>
      </c>
      <c r="E11" s="11">
        <v>33.68</v>
      </c>
    </row>
    <row r="12" spans="1:6" ht="15.75" thickBot="1" x14ac:dyDescent="0.3">
      <c r="A12" s="69" t="s">
        <v>36</v>
      </c>
      <c r="B12" s="7">
        <v>6</v>
      </c>
      <c r="C12" s="10">
        <v>0.1666</v>
      </c>
      <c r="D12" s="7">
        <v>100</v>
      </c>
      <c r="E12" s="11">
        <v>438.59</v>
      </c>
    </row>
    <row r="13" spans="1:6" ht="15.75" thickBot="1" x14ac:dyDescent="0.3">
      <c r="A13" s="69" t="s">
        <v>36</v>
      </c>
      <c r="B13" s="7">
        <v>34</v>
      </c>
      <c r="C13" s="10">
        <v>0.94440000000000002</v>
      </c>
      <c r="D13" s="7">
        <v>74</v>
      </c>
      <c r="E13" s="11">
        <v>1838.73</v>
      </c>
    </row>
  </sheetData>
  <mergeCells count="11">
    <mergeCell ref="A1:E1"/>
    <mergeCell ref="A2:E2"/>
    <mergeCell ref="A7:F7"/>
    <mergeCell ref="A8:A9"/>
    <mergeCell ref="B8:B9"/>
    <mergeCell ref="C8:C9"/>
    <mergeCell ref="D8:D9"/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"/>
  <sheetViews>
    <sheetView tabSelected="1" workbookViewId="0">
      <selection activeCell="H6" sqref="H6"/>
    </sheetView>
  </sheetViews>
  <sheetFormatPr defaultRowHeight="15" x14ac:dyDescent="0.25"/>
  <cols>
    <col min="1" max="1" width="16.140625" bestFit="1" customWidth="1"/>
    <col min="2" max="5" width="17.140625" customWidth="1"/>
    <col min="6" max="6" width="27.28515625" customWidth="1"/>
    <col min="7" max="7" width="16.140625" customWidth="1"/>
    <col min="8" max="8" width="18.42578125" customWidth="1"/>
    <col min="9" max="9" width="14.140625" bestFit="1" customWidth="1"/>
    <col min="10" max="10" width="6.85546875" bestFit="1" customWidth="1"/>
  </cols>
  <sheetData>
    <row r="1" spans="1:11" ht="29.25" thickBot="1" x14ac:dyDescent="0.3">
      <c r="A1" s="2"/>
      <c r="B1" s="66" t="s">
        <v>13</v>
      </c>
      <c r="C1" s="67"/>
      <c r="D1" s="67"/>
      <c r="E1" s="67"/>
      <c r="F1" s="67"/>
      <c r="G1" s="67"/>
      <c r="H1" s="67"/>
      <c r="I1" s="67"/>
      <c r="J1" s="67"/>
      <c r="K1" s="68"/>
    </row>
    <row r="2" spans="1:11" ht="30.75" thickBot="1" x14ac:dyDescent="0.3">
      <c r="A2" s="17" t="s">
        <v>14</v>
      </c>
      <c r="B2" s="18" t="s">
        <v>15</v>
      </c>
      <c r="C2" s="16" t="s">
        <v>31</v>
      </c>
      <c r="D2" s="16" t="s">
        <v>32</v>
      </c>
      <c r="E2" s="16" t="s">
        <v>33</v>
      </c>
      <c r="F2" s="16" t="s">
        <v>34</v>
      </c>
      <c r="G2" s="17" t="s">
        <v>16</v>
      </c>
      <c r="H2" s="18" t="s">
        <v>27</v>
      </c>
      <c r="I2" s="18" t="s">
        <v>17</v>
      </c>
      <c r="J2" s="60" t="s">
        <v>18</v>
      </c>
      <c r="K2" s="61"/>
    </row>
    <row r="3" spans="1:11" ht="15.75" thickBot="1" x14ac:dyDescent="0.3">
      <c r="A3" s="70" t="s">
        <v>36</v>
      </c>
      <c r="B3" s="12">
        <f>+Foglio2!E10</f>
        <v>2078.54</v>
      </c>
      <c r="C3" s="12"/>
      <c r="D3" s="12"/>
      <c r="E3" s="12"/>
      <c r="F3" s="12"/>
      <c r="G3" s="12"/>
      <c r="H3" s="12"/>
      <c r="I3" s="12">
        <v>900</v>
      </c>
      <c r="J3" s="62">
        <f>+B3+F3+G3+H3+I3</f>
        <v>2978.54</v>
      </c>
      <c r="K3" s="63"/>
    </row>
    <row r="4" spans="1:11" ht="15.75" thickBot="1" x14ac:dyDescent="0.3">
      <c r="A4" s="70" t="s">
        <v>36</v>
      </c>
      <c r="B4" s="12">
        <f>+Foglio2!E11</f>
        <v>33.68</v>
      </c>
      <c r="C4" s="12">
        <v>200</v>
      </c>
      <c r="D4" s="12"/>
      <c r="E4" s="12"/>
      <c r="F4" s="12"/>
      <c r="G4" s="12"/>
      <c r="H4" s="12"/>
      <c r="I4" s="12">
        <v>200</v>
      </c>
      <c r="J4" s="62">
        <f t="shared" ref="J4" si="0">+B4+F4+G4+H4+I4</f>
        <v>233.68</v>
      </c>
      <c r="K4" s="63"/>
    </row>
    <row r="5" spans="1:11" ht="15.75" thickBot="1" x14ac:dyDescent="0.3">
      <c r="A5" s="70" t="s">
        <v>36</v>
      </c>
      <c r="B5" s="12">
        <f>+Foglio2!E12</f>
        <v>438.59</v>
      </c>
      <c r="C5" s="12"/>
      <c r="D5" s="12">
        <v>2000</v>
      </c>
      <c r="E5" s="12"/>
      <c r="F5" s="12"/>
      <c r="G5" s="12"/>
      <c r="H5" s="12"/>
      <c r="I5" s="13"/>
      <c r="J5" s="62">
        <f t="shared" ref="J5" si="1">+B5+F5+G5+H5+I5</f>
        <v>438.59</v>
      </c>
      <c r="K5" s="63"/>
    </row>
    <row r="6" spans="1:11" ht="15.75" thickBot="1" x14ac:dyDescent="0.3">
      <c r="A6" s="70" t="s">
        <v>36</v>
      </c>
      <c r="B6" s="12">
        <f>+Foglio2!E13</f>
        <v>1838.73</v>
      </c>
      <c r="C6" s="12"/>
      <c r="D6" s="12"/>
      <c r="E6" s="12">
        <v>2000</v>
      </c>
      <c r="F6" s="12">
        <v>642.49</v>
      </c>
      <c r="G6" s="12">
        <v>400</v>
      </c>
      <c r="H6" s="12">
        <v>434.81</v>
      </c>
      <c r="I6" s="13"/>
      <c r="J6" s="62">
        <f t="shared" ref="J6" si="2">+B6+F6+G6+H6+I6</f>
        <v>3316.03</v>
      </c>
      <c r="K6" s="63"/>
    </row>
    <row r="7" spans="1:11" ht="15.75" thickBot="1" x14ac:dyDescent="0.3">
      <c r="A7" s="14" t="s">
        <v>19</v>
      </c>
      <c r="B7" s="15"/>
      <c r="C7" s="15"/>
      <c r="D7" s="15"/>
      <c r="E7" s="15"/>
      <c r="F7" s="15"/>
      <c r="G7" s="15"/>
      <c r="H7" s="15"/>
      <c r="I7" s="15"/>
      <c r="J7" s="64">
        <f>SUM(J3:J6)</f>
        <v>6966.84</v>
      </c>
      <c r="K7" s="65"/>
    </row>
    <row r="8" spans="1:11" x14ac:dyDescent="0.25">
      <c r="A8" s="1"/>
    </row>
  </sheetData>
  <mergeCells count="7">
    <mergeCell ref="J7:K7"/>
    <mergeCell ref="B1:K1"/>
    <mergeCell ref="J2:K2"/>
    <mergeCell ref="J3:K3"/>
    <mergeCell ref="J4:K4"/>
    <mergeCell ref="J5:K5"/>
    <mergeCell ref="J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Bonomelli</dc:creator>
  <cp:lastModifiedBy>Fabio Cominassi</cp:lastModifiedBy>
  <dcterms:created xsi:type="dcterms:W3CDTF">2022-05-26T10:39:07Z</dcterms:created>
  <dcterms:modified xsi:type="dcterms:W3CDTF">2024-05-29T06:17:55Z</dcterms:modified>
</cp:coreProperties>
</file>