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9\dati\condivisa\Amministrazione Trasparente\"/>
    </mc:Choice>
  </mc:AlternateContent>
  <bookViews>
    <workbookView xWindow="0" yWindow="0" windowWidth="28800" windowHeight="12330" tabRatio="694" activeTab="1"/>
  </bookViews>
  <sheets>
    <sheet name="S.A." sheetId="1" r:id="rId1"/>
    <sheet name="S.B." sheetId="13" r:id="rId2"/>
  </sheets>
  <definedNames>
    <definedName name="_xlnm._FilterDatabase" localSheetId="0">S.A.!$A$1:$BG$44</definedName>
  </definedNames>
  <calcPr calcId="162913"/>
</workbook>
</file>

<file path=xl/calcChain.xml><?xml version="1.0" encoding="utf-8"?>
<calcChain xmlns="http://schemas.openxmlformats.org/spreadsheetml/2006/main">
  <c r="AN150" i="13" l="1"/>
  <c r="AJ150" i="13"/>
  <c r="AF149" i="13"/>
  <c r="AB149" i="13"/>
  <c r="X149" i="13"/>
  <c r="T149" i="13"/>
  <c r="P149" i="13"/>
  <c r="L149" i="13"/>
  <c r="H149" i="13"/>
  <c r="T148" i="13"/>
  <c r="P148" i="13"/>
  <c r="L148" i="13"/>
  <c r="T147" i="13"/>
  <c r="T146" i="13"/>
  <c r="P146" i="13"/>
  <c r="P144" i="13"/>
  <c r="L144" i="13"/>
  <c r="H144" i="13"/>
  <c r="AR143" i="13"/>
  <c r="AN143" i="13"/>
  <c r="AJ143" i="13"/>
  <c r="AF142" i="13"/>
  <c r="AB142" i="13"/>
  <c r="X142" i="13"/>
  <c r="T141" i="13"/>
  <c r="P141" i="13"/>
  <c r="L141" i="13"/>
  <c r="X140" i="13"/>
  <c r="AR139" i="13"/>
  <c r="AR138" i="13"/>
  <c r="AN138" i="13"/>
  <c r="AN137" i="13"/>
  <c r="AJ136" i="13"/>
  <c r="AF136" i="13"/>
  <c r="AF135" i="13"/>
  <c r="AF134" i="13"/>
  <c r="AB134" i="13"/>
  <c r="AB133" i="13"/>
  <c r="X133" i="13"/>
  <c r="T132" i="13"/>
  <c r="P132" i="13"/>
  <c r="L131" i="13"/>
  <c r="L130" i="13"/>
  <c r="H130" i="13"/>
  <c r="P129" i="13"/>
  <c r="L129" i="13"/>
  <c r="H129" i="13"/>
  <c r="H128" i="13"/>
  <c r="AR127" i="13"/>
  <c r="AR126" i="13"/>
  <c r="AN126" i="13"/>
  <c r="AN125" i="13"/>
  <c r="AN124" i="13"/>
  <c r="AJ124" i="13"/>
  <c r="AJ123" i="13"/>
  <c r="AF123" i="13"/>
  <c r="AB123" i="13"/>
  <c r="AB122" i="13"/>
  <c r="AB121" i="13"/>
  <c r="X121" i="13"/>
  <c r="X120" i="13"/>
  <c r="T120" i="13"/>
  <c r="T119" i="13"/>
  <c r="P119" i="13"/>
  <c r="P118" i="13"/>
  <c r="AJ117" i="13"/>
  <c r="AF117" i="13"/>
  <c r="AB116" i="13"/>
  <c r="X116" i="13"/>
  <c r="X115" i="13"/>
  <c r="L115" i="13"/>
  <c r="X114" i="13"/>
  <c r="P114" i="13"/>
  <c r="L114" i="13"/>
  <c r="H114" i="13"/>
  <c r="AR113" i="13"/>
  <c r="AN113" i="13"/>
  <c r="AJ113" i="13"/>
  <c r="AF112" i="13"/>
  <c r="AB112" i="13"/>
  <c r="X112" i="13"/>
  <c r="T112" i="13"/>
  <c r="T111" i="13"/>
  <c r="P111" i="13"/>
  <c r="L111" i="13"/>
  <c r="AR110" i="13"/>
  <c r="AR109" i="13"/>
  <c r="AR108" i="13"/>
  <c r="AN108" i="13"/>
  <c r="AN107" i="13"/>
  <c r="AJ107" i="13"/>
  <c r="AJ106" i="13"/>
  <c r="AF106" i="13"/>
  <c r="AF105" i="13"/>
  <c r="P105" i="13"/>
  <c r="L105" i="13"/>
  <c r="H105" i="13"/>
  <c r="AF104" i="13"/>
  <c r="AB104" i="13"/>
  <c r="AB103" i="13"/>
  <c r="X103" i="13"/>
  <c r="P103" i="13"/>
  <c r="L103" i="13"/>
  <c r="H103" i="13"/>
  <c r="AR101" i="13"/>
  <c r="AN101" i="13"/>
  <c r="AN100" i="13"/>
  <c r="AR99" i="13"/>
  <c r="AR98" i="13"/>
  <c r="AR97" i="13"/>
  <c r="AR96" i="13"/>
  <c r="AN96" i="13"/>
  <c r="AJ96" i="13"/>
  <c r="AJ95" i="13"/>
  <c r="AF95" i="13"/>
  <c r="AF94" i="13"/>
  <c r="AF93" i="13"/>
  <c r="AB93" i="13"/>
  <c r="AF92" i="13"/>
  <c r="AB92" i="13"/>
  <c r="L91" i="13"/>
  <c r="AB90" i="13"/>
  <c r="AB89" i="13"/>
  <c r="X89" i="13"/>
  <c r="X88" i="13"/>
  <c r="AR87" i="13"/>
  <c r="AR86" i="13"/>
  <c r="AR85" i="13"/>
  <c r="AN85" i="13"/>
  <c r="AJ85" i="13"/>
  <c r="AF84" i="13"/>
  <c r="AF83" i="13"/>
  <c r="AR82" i="13"/>
  <c r="AN82" i="13"/>
  <c r="AN81" i="13"/>
  <c r="AJ81" i="13"/>
  <c r="AF81" i="13"/>
  <c r="AB81" i="13"/>
  <c r="AB80" i="13"/>
  <c r="X80" i="13"/>
  <c r="X79" i="13"/>
  <c r="X78" i="13"/>
  <c r="T78" i="13"/>
  <c r="P78" i="13"/>
  <c r="L78" i="13"/>
  <c r="H78" i="13"/>
  <c r="AB77" i="13"/>
  <c r="AB76" i="13"/>
  <c r="X76" i="13"/>
  <c r="AJ75" i="13"/>
  <c r="AR74" i="13"/>
  <c r="AR73" i="13"/>
  <c r="AR72" i="13"/>
  <c r="AN72" i="13"/>
  <c r="AN71" i="13"/>
  <c r="AJ71" i="13"/>
  <c r="AJ70" i="13"/>
  <c r="AB70" i="13"/>
  <c r="X70" i="13"/>
  <c r="X69" i="13"/>
  <c r="T69" i="13"/>
  <c r="P69" i="13"/>
  <c r="P68" i="13"/>
  <c r="L68" i="13"/>
  <c r="P67" i="13"/>
  <c r="L67" i="13"/>
  <c r="H67" i="13"/>
  <c r="AR66" i="13"/>
  <c r="AN66" i="13"/>
  <c r="AJ65" i="13"/>
  <c r="P65" i="13"/>
  <c r="L65" i="13"/>
  <c r="H65" i="13"/>
  <c r="AJ64" i="13"/>
  <c r="AF64" i="13"/>
  <c r="AB64" i="13"/>
  <c r="X64" i="13"/>
  <c r="P64" i="13"/>
  <c r="L64" i="13"/>
  <c r="H64" i="13"/>
  <c r="AF63" i="13"/>
  <c r="AB63" i="13"/>
  <c r="X63" i="13"/>
  <c r="T63" i="13"/>
  <c r="T62" i="13"/>
  <c r="P62" i="13"/>
  <c r="L62" i="13"/>
  <c r="H62" i="13"/>
  <c r="AR61" i="13"/>
  <c r="AN61" i="13"/>
  <c r="AJ61" i="13"/>
  <c r="AF60" i="13"/>
  <c r="AB60" i="13"/>
  <c r="X60" i="13"/>
  <c r="T60" i="13"/>
  <c r="T59" i="13"/>
  <c r="P59" i="13"/>
  <c r="L59" i="13"/>
  <c r="AR58" i="13"/>
  <c r="AN58" i="13"/>
  <c r="AN57" i="13"/>
  <c r="AJ56" i="13"/>
  <c r="AF55" i="13"/>
  <c r="AB54" i="13"/>
  <c r="X54" i="13"/>
  <c r="T54" i="13"/>
  <c r="P54" i="13"/>
  <c r="L54" i="13"/>
  <c r="H54" i="13"/>
  <c r="AN53" i="13"/>
  <c r="AR52" i="13"/>
  <c r="AN52" i="13"/>
  <c r="AJ52" i="13"/>
  <c r="AJ51" i="13"/>
  <c r="AF51" i="13"/>
  <c r="AB51" i="13"/>
  <c r="X51" i="13"/>
  <c r="AR50" i="13"/>
  <c r="AN50" i="13"/>
  <c r="AN49" i="13"/>
  <c r="AJ49" i="13"/>
  <c r="AF49" i="13"/>
  <c r="AB49" i="13"/>
  <c r="X49" i="13"/>
  <c r="T49" i="13"/>
  <c r="T48" i="13"/>
  <c r="P48" i="13"/>
  <c r="L48" i="13"/>
  <c r="AR47" i="13"/>
  <c r="AN47" i="13"/>
  <c r="AJ47" i="13"/>
  <c r="AF47" i="13"/>
  <c r="AB47" i="13"/>
  <c r="AB46" i="13"/>
  <c r="X46" i="13"/>
  <c r="T46" i="13"/>
  <c r="P46" i="13"/>
  <c r="L46" i="13"/>
  <c r="AR45" i="13"/>
  <c r="AN45" i="13"/>
  <c r="AN44" i="13"/>
  <c r="AN43" i="13"/>
  <c r="AJ43" i="13"/>
  <c r="AF43" i="13"/>
  <c r="AF42" i="13"/>
  <c r="AB42" i="13"/>
  <c r="AB41" i="13"/>
  <c r="X41" i="13"/>
  <c r="X40" i="13"/>
  <c r="X39" i="13"/>
  <c r="T39" i="13"/>
  <c r="T38" i="13"/>
  <c r="P38" i="13"/>
  <c r="P37" i="13"/>
  <c r="L36" i="13"/>
  <c r="L35" i="13"/>
  <c r="AN34" i="13"/>
  <c r="AJ33" i="13"/>
  <c r="AF32" i="13"/>
  <c r="AB31" i="13"/>
  <c r="AB30" i="13"/>
  <c r="AB29" i="13"/>
  <c r="AB28" i="13"/>
  <c r="X28" i="13"/>
  <c r="X27" i="13"/>
  <c r="AN26" i="13"/>
  <c r="AN25" i="13"/>
  <c r="AJ25" i="13"/>
  <c r="AF24" i="13"/>
  <c r="P24" i="13"/>
  <c r="L24" i="13"/>
  <c r="H24" i="13"/>
  <c r="AF23" i="13"/>
  <c r="P23" i="13"/>
  <c r="L23" i="13"/>
  <c r="H23" i="13"/>
  <c r="AB22" i="13"/>
  <c r="AB21" i="13"/>
  <c r="AR20" i="13"/>
  <c r="AR19" i="13"/>
  <c r="AN19" i="13"/>
  <c r="AJ19" i="13"/>
  <c r="AJ18" i="13"/>
  <c r="AF18" i="13"/>
  <c r="AB17" i="13"/>
  <c r="AB16" i="13"/>
  <c r="AB15" i="13"/>
  <c r="AB14" i="13"/>
  <c r="X14" i="13"/>
  <c r="P14" i="13"/>
  <c r="L14" i="13"/>
  <c r="H14" i="13"/>
  <c r="P13" i="13"/>
  <c r="L13" i="13"/>
  <c r="H13" i="13"/>
  <c r="L12" i="13"/>
  <c r="H12" i="13"/>
  <c r="L11" i="13"/>
  <c r="H11" i="13"/>
  <c r="L10" i="13"/>
  <c r="L9" i="13"/>
  <c r="H9" i="13"/>
  <c r="AB8" i="13"/>
  <c r="X8" i="13"/>
  <c r="T8" i="13"/>
  <c r="T7" i="13"/>
  <c r="P7" i="13"/>
  <c r="L6" i="13"/>
  <c r="P5" i="13"/>
  <c r="L5" i="13"/>
  <c r="H5" i="13"/>
  <c r="P4" i="13"/>
  <c r="L4" i="13"/>
  <c r="H4" i="13"/>
  <c r="AF3" i="13"/>
  <c r="AR62" i="1" l="1"/>
  <c r="AN62" i="1"/>
  <c r="AJ62" i="1"/>
  <c r="AF62" i="1"/>
  <c r="AB62" i="1"/>
  <c r="X62" i="1"/>
  <c r="T62" i="1"/>
  <c r="AR19" i="1" l="1"/>
  <c r="AN19" i="1"/>
  <c r="AJ19" i="1"/>
  <c r="AF19" i="1"/>
  <c r="AB19" i="1"/>
  <c r="X19" i="1"/>
  <c r="T19" i="1"/>
  <c r="P19" i="1"/>
  <c r="AR8" i="1" l="1"/>
  <c r="AN8" i="1"/>
  <c r="AJ8" i="1"/>
  <c r="AF8" i="1"/>
  <c r="AB8" i="1"/>
  <c r="X8" i="1"/>
  <c r="T8" i="1"/>
  <c r="P8" i="1"/>
  <c r="AR18" i="1" l="1"/>
  <c r="AN18" i="1"/>
  <c r="AJ18" i="1"/>
  <c r="AF18" i="1"/>
  <c r="AB18" i="1"/>
  <c r="X18" i="1"/>
  <c r="T18" i="1"/>
  <c r="P18" i="1"/>
  <c r="L18" i="1"/>
  <c r="L33" i="1" l="1"/>
  <c r="L34" i="1"/>
  <c r="L35" i="1"/>
  <c r="L10" i="1" l="1"/>
  <c r="L32" i="1" l="1"/>
  <c r="H4" i="1" l="1"/>
  <c r="H26" i="1"/>
  <c r="H58" i="1" l="1"/>
  <c r="H59" i="1"/>
  <c r="H60" i="1"/>
  <c r="H61" i="1"/>
  <c r="L2" i="1"/>
  <c r="L3" i="1"/>
  <c r="L4" i="1"/>
  <c r="L5" i="1"/>
  <c r="L7" i="1"/>
  <c r="L9" i="1"/>
  <c r="L11" i="1"/>
  <c r="L12" i="1"/>
  <c r="L13" i="1"/>
  <c r="L14" i="1"/>
  <c r="L15" i="1"/>
  <c r="L16" i="1"/>
  <c r="L17" i="1"/>
  <c r="L23" i="1"/>
  <c r="L20" i="1"/>
  <c r="L21" i="1"/>
  <c r="L22" i="1"/>
  <c r="L24" i="1"/>
  <c r="L25" i="1"/>
  <c r="L26" i="1"/>
  <c r="L27" i="1"/>
  <c r="L28" i="1"/>
  <c r="L29" i="1"/>
  <c r="L30" i="1"/>
  <c r="L31" i="1"/>
  <c r="L36" i="1"/>
  <c r="L37" i="1"/>
  <c r="L38" i="1"/>
  <c r="L39" i="1"/>
  <c r="L40" i="1"/>
  <c r="L41" i="1"/>
  <c r="L42" i="1"/>
  <c r="L43" i="1"/>
  <c r="H57" i="1" l="1"/>
  <c r="H56" i="1"/>
  <c r="H55" i="1"/>
  <c r="H51" i="1"/>
  <c r="H49" i="1"/>
  <c r="H47" i="1"/>
  <c r="H36" i="1"/>
  <c r="BG36" i="1" s="1"/>
  <c r="H34" i="1"/>
  <c r="BG34" i="1" s="1"/>
  <c r="H42" i="1"/>
  <c r="BA42" i="1" s="1"/>
  <c r="H28" i="1"/>
  <c r="H25" i="1"/>
  <c r="H24" i="1"/>
  <c r="H22" i="1"/>
  <c r="H21" i="1"/>
  <c r="H20" i="1"/>
  <c r="H17" i="1"/>
  <c r="H23" i="1"/>
  <c r="H11" i="1"/>
  <c r="H13" i="1"/>
  <c r="H2" i="1"/>
  <c r="H3" i="1"/>
  <c r="H7" i="1"/>
  <c r="H6" i="1"/>
  <c r="H5" i="1"/>
  <c r="BA34" i="1" l="1"/>
  <c r="BA36" i="1"/>
  <c r="BG42" i="1"/>
  <c r="H9" i="1"/>
  <c r="H12" i="1"/>
  <c r="H14" i="1"/>
  <c r="H15" i="1"/>
  <c r="H16" i="1"/>
  <c r="H43" i="1" l="1"/>
  <c r="H37" i="1"/>
  <c r="H30" i="1"/>
  <c r="H31" i="1"/>
  <c r="H38" i="1"/>
  <c r="H29" i="1"/>
  <c r="H33" i="1"/>
  <c r="H41" i="1"/>
  <c r="H39" i="1"/>
  <c r="H40" i="1"/>
  <c r="BG63" i="1" l="1"/>
  <c r="BA63" i="1"/>
  <c r="BG62" i="1"/>
  <c r="BA62" i="1"/>
  <c r="BG61" i="1"/>
  <c r="BA61" i="1"/>
  <c r="BG57" i="1"/>
  <c r="BA57" i="1"/>
  <c r="BG56" i="1"/>
  <c r="BA56" i="1"/>
  <c r="BG55" i="1"/>
  <c r="BA55" i="1"/>
  <c r="BG54" i="1"/>
  <c r="BA54" i="1"/>
  <c r="BG53" i="1"/>
  <c r="BA53" i="1"/>
  <c r="BC53" i="1" s="1"/>
  <c r="BG52" i="1"/>
  <c r="BA52" i="1"/>
  <c r="BC52" i="1" s="1"/>
  <c r="BG51" i="1"/>
  <c r="BA51" i="1"/>
  <c r="BC51" i="1" s="1"/>
  <c r="BG49" i="1"/>
  <c r="BA49" i="1"/>
  <c r="BC49" i="1" s="1"/>
  <c r="BG47" i="1"/>
  <c r="BA47" i="1"/>
  <c r="BC47" i="1" s="1"/>
  <c r="BG60" i="1"/>
  <c r="BA60" i="1"/>
  <c r="BC60" i="1" s="1"/>
  <c r="BG45" i="1"/>
  <c r="BA45" i="1"/>
  <c r="BC45" i="1" s="1"/>
  <c r="BG44" i="1"/>
  <c r="BA44" i="1"/>
  <c r="BG43" i="1"/>
  <c r="BA43" i="1"/>
  <c r="BG37" i="1"/>
  <c r="BA37" i="1"/>
  <c r="BG39" i="1"/>
  <c r="BA39" i="1"/>
  <c r="BG41" i="1"/>
  <c r="BA41" i="1"/>
  <c r="BG33" i="1"/>
  <c r="BA33" i="1"/>
  <c r="BG29" i="1"/>
  <c r="BA29" i="1"/>
  <c r="BG38" i="1"/>
  <c r="BA38" i="1"/>
  <c r="BG31" i="1"/>
  <c r="BA31" i="1"/>
  <c r="BG30" i="1"/>
  <c r="BA30" i="1"/>
  <c r="BG40" i="1"/>
  <c r="BA40" i="1"/>
  <c r="BG28" i="1"/>
  <c r="BA28" i="1"/>
  <c r="BG17" i="1"/>
  <c r="BA17" i="1"/>
  <c r="BG16" i="1"/>
  <c r="BA16" i="1"/>
  <c r="BG15" i="1"/>
  <c r="BA15" i="1"/>
  <c r="BG14" i="1"/>
  <c r="BA14" i="1"/>
  <c r="BG13" i="1"/>
  <c r="BA13" i="1"/>
  <c r="BG12" i="1"/>
  <c r="BA12" i="1"/>
  <c r="BG11" i="1"/>
  <c r="BA11" i="1"/>
  <c r="BG9" i="1"/>
  <c r="BA9" i="1"/>
  <c r="BG6" i="1"/>
  <c r="BA6" i="1"/>
</calcChain>
</file>

<file path=xl/sharedStrings.xml><?xml version="1.0" encoding="utf-8"?>
<sst xmlns="http://schemas.openxmlformats.org/spreadsheetml/2006/main" count="436" uniqueCount="175">
  <si>
    <t>COGNOME</t>
  </si>
  <si>
    <t>NOME</t>
  </si>
  <si>
    <t>QUALIFICA</t>
  </si>
  <si>
    <t>Protocollo contratto</t>
  </si>
  <si>
    <t>RIEPILOGO GIORNI LAVORATI</t>
  </si>
  <si>
    <t>giorni di ferie fruiti</t>
  </si>
  <si>
    <t>gioni sospensione didattica</t>
  </si>
  <si>
    <t>giorni senza retribuzione</t>
  </si>
  <si>
    <t>giorni con retrib. al 30%</t>
  </si>
  <si>
    <t>giorni con retrib. al 50%</t>
  </si>
  <si>
    <t>differenza</t>
  </si>
  <si>
    <t>I</t>
  </si>
  <si>
    <t>dal 01 al 31</t>
  </si>
  <si>
    <t>dal 01 al 30</t>
  </si>
  <si>
    <t xml:space="preserve">P </t>
  </si>
  <si>
    <t>P</t>
  </si>
  <si>
    <t>S</t>
  </si>
  <si>
    <t>CS</t>
  </si>
  <si>
    <t>AA</t>
  </si>
  <si>
    <t>AT</t>
  </si>
  <si>
    <t>tot. giorni novembre 2021</t>
  </si>
  <si>
    <t>ore settembre 2021</t>
  </si>
  <si>
    <t>tot. giorni settembre 2021</t>
  </si>
  <si>
    <t>ore ottobre 2021</t>
  </si>
  <si>
    <t>tot. giorni ottobre 2021</t>
  </si>
  <si>
    <t>ore novembre 2021</t>
  </si>
  <si>
    <t>ore dicembre 2021</t>
  </si>
  <si>
    <t>tot. giorni dicembre 2021</t>
  </si>
  <si>
    <t>ore gennaio 2022</t>
  </si>
  <si>
    <t>tot. giorni gennaio 2022</t>
  </si>
  <si>
    <t>ore febbraio 2022</t>
  </si>
  <si>
    <t>tot. Giorni febbraio 2022</t>
  </si>
  <si>
    <t>ore marzo 2022</t>
  </si>
  <si>
    <t>tot. Giorni marzo 2022</t>
  </si>
  <si>
    <t>ore aprile 2022</t>
  </si>
  <si>
    <t>tot. Giorni aprile 2022</t>
  </si>
  <si>
    <t>ore maggio 2022</t>
  </si>
  <si>
    <t>tot. Giorni maggio 2022</t>
  </si>
  <si>
    <t>ore giugno 2022</t>
  </si>
  <si>
    <t>tot. Giorni giugno 2022</t>
  </si>
  <si>
    <t>ore luglio 2022</t>
  </si>
  <si>
    <t>tot. Giorni luglio 2022</t>
  </si>
  <si>
    <t>ore agosto 2022</t>
  </si>
  <si>
    <t>tot. Giorni agosto 2022</t>
  </si>
  <si>
    <t>RACAGNA</t>
  </si>
  <si>
    <t>GIOVANNA</t>
  </si>
  <si>
    <t>CONTI</t>
  </si>
  <si>
    <t>AGNESE</t>
  </si>
  <si>
    <t>OTT-21</t>
  </si>
  <si>
    <t>CRESCI</t>
  </si>
  <si>
    <t>FEDERICA</t>
  </si>
  <si>
    <t>FERRONI</t>
  </si>
  <si>
    <t>BARBARA FRANCESCA</t>
  </si>
  <si>
    <t>14+2</t>
  </si>
  <si>
    <t>IMPERADORI</t>
  </si>
  <si>
    <t>LAURA</t>
  </si>
  <si>
    <t>CAPPELLANO</t>
  </si>
  <si>
    <t>ALESSIA</t>
  </si>
  <si>
    <t>DUCOLI</t>
  </si>
  <si>
    <t>DANIELA</t>
  </si>
  <si>
    <t>REBAIOLI</t>
  </si>
  <si>
    <t>CRISTINA</t>
  </si>
  <si>
    <t>MONOPOLI</t>
  </si>
  <si>
    <t>FABIO</t>
  </si>
  <si>
    <t>GARATTI</t>
  </si>
  <si>
    <t>CINZIA</t>
  </si>
  <si>
    <t>GHEZA</t>
  </si>
  <si>
    <t>MICHELA</t>
  </si>
  <si>
    <t>ZANOTTI</t>
  </si>
  <si>
    <t>CHEZIA</t>
  </si>
  <si>
    <t>STERNI</t>
  </si>
  <si>
    <t>CRISTIAN</t>
  </si>
  <si>
    <t>BELLESI</t>
  </si>
  <si>
    <t>CHIARA</t>
  </si>
  <si>
    <t xml:space="preserve">BOTTICCHIO </t>
  </si>
  <si>
    <t xml:space="preserve">GHETTI </t>
  </si>
  <si>
    <t>GIUDICI</t>
  </si>
  <si>
    <t>DOMENICA</t>
  </si>
  <si>
    <t>MASNOVI</t>
  </si>
  <si>
    <t>MARGHERITA</t>
  </si>
  <si>
    <t>COTTI</t>
  </si>
  <si>
    <t>CLAUDIA</t>
  </si>
  <si>
    <t>BELAFATTI</t>
  </si>
  <si>
    <t>CORDA</t>
  </si>
  <si>
    <t>SABRINA</t>
  </si>
  <si>
    <t>CONFORTINI</t>
  </si>
  <si>
    <t>ANNA MARIA</t>
  </si>
  <si>
    <t>CIRONA</t>
  </si>
  <si>
    <t>LUCIA</t>
  </si>
  <si>
    <t>CONGIU</t>
  </si>
  <si>
    <t>ELENA</t>
  </si>
  <si>
    <t>GEMA</t>
  </si>
  <si>
    <t>ALESSANDRA</t>
  </si>
  <si>
    <t>MARIA</t>
  </si>
  <si>
    <t>NODARI</t>
  </si>
  <si>
    <t>MAGRI</t>
  </si>
  <si>
    <t>DORIANA</t>
  </si>
  <si>
    <t>MAZZOTTI</t>
  </si>
  <si>
    <t>RESY</t>
  </si>
  <si>
    <t>MENDENI</t>
  </si>
  <si>
    <t>PAOLA</t>
  </si>
  <si>
    <t>OGLIARI</t>
  </si>
  <si>
    <t>STEFANIA</t>
  </si>
  <si>
    <t>SILLISTRINI</t>
  </si>
  <si>
    <t>MADDALENA</t>
  </si>
  <si>
    <t>ZENDRINI</t>
  </si>
  <si>
    <t>TIZIANA</t>
  </si>
  <si>
    <t>18+3</t>
  </si>
  <si>
    <t>COMINASSI</t>
  </si>
  <si>
    <t>FRANCESCO</t>
  </si>
  <si>
    <t>PITINO</t>
  </si>
  <si>
    <t>RICCARDO</t>
  </si>
  <si>
    <t>TORELLA</t>
  </si>
  <si>
    <t>GIOVANNI</t>
  </si>
  <si>
    <t>PATARINI</t>
  </si>
  <si>
    <t>MARIA ANGELA</t>
  </si>
  <si>
    <t>RIZZANO</t>
  </si>
  <si>
    <t>BIGATTI</t>
  </si>
  <si>
    <t>RICHINI JESSICA</t>
  </si>
  <si>
    <t>BIGATTI GRETA</t>
  </si>
  <si>
    <t>CUCCHI</t>
  </si>
  <si>
    <t>DOMIZIANO</t>
  </si>
  <si>
    <t>MARTA</t>
  </si>
  <si>
    <t>FURLONI</t>
  </si>
  <si>
    <t>INES</t>
  </si>
  <si>
    <t>BIGATTI MARTA</t>
  </si>
  <si>
    <t>SILVIA</t>
  </si>
  <si>
    <t>GRANAZZA</t>
  </si>
  <si>
    <t>VITTORIA IOLANDA</t>
  </si>
  <si>
    <t>GIORGI</t>
  </si>
  <si>
    <t>p</t>
  </si>
  <si>
    <t>PATARINI PAMELA</t>
  </si>
  <si>
    <t>RUSSO FILIPPO</t>
  </si>
  <si>
    <t>GUERINI FRANCESCA</t>
  </si>
  <si>
    <t>CONFORTINI CLAUDIA</t>
  </si>
  <si>
    <t xml:space="preserve">RUSSO </t>
  </si>
  <si>
    <t xml:space="preserve"> NICOLA</t>
  </si>
  <si>
    <t>TURCO SANNY SHARON</t>
  </si>
  <si>
    <t>SMARRAZZO MARIA</t>
  </si>
  <si>
    <t>NODARI ELENA</t>
  </si>
  <si>
    <t>GIOACCHINO  STEFANO</t>
  </si>
  <si>
    <t>STERLI GADINI MARGHERITA</t>
  </si>
  <si>
    <t>DELLA CORTE PASQUALE</t>
  </si>
  <si>
    <t>PERROTTA CHIARA</t>
  </si>
  <si>
    <t>BASSI GIULIA</t>
  </si>
  <si>
    <t>FININI ELENA</t>
  </si>
  <si>
    <t>BELLINI ANNA</t>
  </si>
  <si>
    <t>CASTELNOVI CHIARA</t>
  </si>
  <si>
    <t>ZENTI MICHELE</t>
  </si>
  <si>
    <t>SCARSI ROBERTA</t>
  </si>
  <si>
    <t>FERRARI ADELE</t>
  </si>
  <si>
    <t>SIGALA LIA</t>
  </si>
  <si>
    <t>MAFFOLINI ANDREA</t>
  </si>
  <si>
    <t>BAIGUINI DANIELA</t>
  </si>
  <si>
    <t>CORDA  SABRINA</t>
  </si>
  <si>
    <t>NODARI ALESSIA</t>
  </si>
  <si>
    <t>PEDRETTI FRANCA ALESSANDRA</t>
  </si>
  <si>
    <t>GELFI CATERINA</t>
  </si>
  <si>
    <t>FIORE ELISABETTA</t>
  </si>
  <si>
    <t>AITA VALENTINA</t>
  </si>
  <si>
    <t>GUAINI FRANCESCA</t>
  </si>
  <si>
    <t>BERTONI LAURA</t>
  </si>
  <si>
    <t>ALIPERTA NICOLA</t>
  </si>
  <si>
    <t>ISONNI ILENIA ELVIRA</t>
  </si>
  <si>
    <t>ROLANDI LORENA</t>
  </si>
  <si>
    <t>MANINETTI DEMIS</t>
  </si>
  <si>
    <t>BALSAMO LUCIANA</t>
  </si>
  <si>
    <t>BONICELLI CARLO</t>
  </si>
  <si>
    <t>MORASCHETTI NOEMI</t>
  </si>
  <si>
    <t>GAZZOLI GRETA</t>
  </si>
  <si>
    <t>cs</t>
  </si>
  <si>
    <t>TULLIO GIOVANNI</t>
  </si>
  <si>
    <t>GASPARINI PAOLA</t>
  </si>
  <si>
    <t>BARLASSINA IRENE</t>
  </si>
  <si>
    <t>CASSARINO PAOLO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</si>
</sst>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0]mmm\-yy"/>
  </numFmts>
  <fonts count="8" x14ac:knownFonts="1">
    <font>
      <sz val="11"/>
      <color rgb="FF000000"/>
      <name val="Calibri"/>
      <family val="2"/>
      <charset val="1"/>
    </font>
    <font>
      <b/>
      <sz val="11"/>
      <name val="Times New Roman"/>
      <family val="1"/>
      <charset val="1"/>
    </font>
    <font>
      <sz val="11"/>
      <name val="Times New Roman"/>
      <family val="1"/>
      <charset val="1"/>
    </font>
    <font>
      <sz val="10"/>
      <name val="Times New Roman"/>
      <family val="1"/>
      <charset val="1"/>
    </font>
    <font>
      <b/>
      <sz val="10"/>
      <name val="Times New Roman"/>
      <family val="1"/>
      <charset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1"/>
      <name val="Calibri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CCFF"/>
      </patternFill>
    </fill>
    <fill>
      <patternFill patternType="solid">
        <fgColor theme="0"/>
        <bgColor rgb="FFDBEEF4"/>
      </patternFill>
    </fill>
    <fill>
      <patternFill patternType="solid">
        <fgColor theme="0"/>
        <bgColor rgb="FFFFCCCC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rgb="FFCCFF33"/>
      </patternFill>
    </fill>
    <fill>
      <patternFill patternType="solid">
        <fgColor theme="0"/>
        <bgColor rgb="FFCCFFFF"/>
      </patternFill>
    </fill>
    <fill>
      <patternFill patternType="solid">
        <fgColor theme="0"/>
        <bgColor rgb="FFFF9900"/>
      </patternFill>
    </fill>
    <fill>
      <patternFill patternType="solid">
        <fgColor theme="0"/>
        <bgColor rgb="FF33CCCC"/>
      </patternFill>
    </fill>
    <fill>
      <patternFill patternType="solid">
        <fgColor theme="0"/>
        <bgColor rgb="FFFFFF0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0">
    <xf numFmtId="0" fontId="0" fillId="0" borderId="0" xfId="0"/>
    <xf numFmtId="14" fontId="3" fillId="2" borderId="4" xfId="0" applyNumberFormat="1" applyFont="1" applyFill="1" applyBorder="1" applyAlignment="1">
      <alignment horizontal="center" vertical="center"/>
    </xf>
    <xf numFmtId="14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10" borderId="0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2" fontId="2" fillId="10" borderId="1" xfId="0" applyNumberFormat="1" applyFont="1" applyFill="1" applyBorder="1" applyAlignment="1">
      <alignment horizontal="center" vertical="center"/>
    </xf>
    <xf numFmtId="14" fontId="2" fillId="1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textRotation="90" wrapText="1"/>
    </xf>
    <xf numFmtId="0" fontId="4" fillId="3" borderId="1" xfId="0" applyFont="1" applyFill="1" applyBorder="1" applyAlignment="1">
      <alignment horizontal="center" vertical="center" textRotation="90" wrapText="1"/>
    </xf>
    <xf numFmtId="164" fontId="1" fillId="3" borderId="6" xfId="0" applyNumberFormat="1" applyFont="1" applyFill="1" applyBorder="1" applyAlignment="1">
      <alignment horizontal="center" vertical="center" textRotation="90" wrapText="1"/>
    </xf>
    <xf numFmtId="164" fontId="1" fillId="3" borderId="5" xfId="0" applyNumberFormat="1" applyFont="1" applyFill="1" applyBorder="1" applyAlignment="1">
      <alignment horizontal="center" vertical="center" textRotation="90" wrapText="1"/>
    </xf>
    <xf numFmtId="0" fontId="1" fillId="3" borderId="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4" fontId="3" fillId="2" borderId="0" xfId="0" applyNumberFormat="1" applyFont="1" applyFill="1" applyAlignment="1">
      <alignment horizontal="left" vertical="center"/>
    </xf>
    <xf numFmtId="14" fontId="2" fillId="2" borderId="3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left" vertical="center"/>
    </xf>
    <xf numFmtId="0" fontId="2" fillId="11" borderId="1" xfId="0" applyFont="1" applyFill="1" applyBorder="1" applyAlignment="1">
      <alignment horizontal="center" vertical="center"/>
    </xf>
    <xf numFmtId="0" fontId="2" fillId="11" borderId="3" xfId="0" applyFont="1" applyFill="1" applyBorder="1" applyAlignment="1">
      <alignment horizontal="left" vertical="center"/>
    </xf>
    <xf numFmtId="0" fontId="2" fillId="11" borderId="3" xfId="0" applyFont="1" applyFill="1" applyBorder="1" applyAlignment="1">
      <alignment horizontal="center" vertical="center"/>
    </xf>
    <xf numFmtId="0" fontId="2" fillId="11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2" borderId="0" xfId="0" applyFont="1" applyFill="1"/>
    <xf numFmtId="14" fontId="3" fillId="2" borderId="0" xfId="0" applyNumberFormat="1" applyFont="1" applyFill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10" borderId="7" xfId="0" applyFont="1" applyFill="1" applyBorder="1" applyAlignment="1">
      <alignment horizontal="center" vertical="center"/>
    </xf>
    <xf numFmtId="0" fontId="2" fillId="10" borderId="4" xfId="0" applyFont="1" applyFill="1" applyBorder="1" applyAlignment="1">
      <alignment horizontal="center" vertical="center"/>
    </xf>
    <xf numFmtId="0" fontId="2" fillId="10" borderId="8" xfId="0" applyFont="1" applyFill="1" applyBorder="1" applyAlignment="1">
      <alignment horizontal="center" vertical="center"/>
    </xf>
    <xf numFmtId="0" fontId="2" fillId="10" borderId="9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 textRotation="90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textRotation="90" wrapText="1"/>
    </xf>
    <xf numFmtId="49" fontId="1" fillId="3" borderId="6" xfId="0" applyNumberFormat="1" applyFont="1" applyFill="1" applyBorder="1" applyAlignment="1">
      <alignment horizontal="center" vertical="center" textRotation="90" wrapText="1"/>
    </xf>
    <xf numFmtId="49" fontId="1" fillId="3" borderId="5" xfId="0" applyNumberFormat="1" applyFont="1" applyFill="1" applyBorder="1" applyAlignment="1">
      <alignment horizontal="center" vertical="center" textRotation="90" wrapText="1"/>
    </xf>
    <xf numFmtId="164" fontId="1" fillId="3" borderId="1" xfId="0" applyNumberFormat="1" applyFont="1" applyFill="1" applyBorder="1" applyAlignment="1">
      <alignment horizontal="center" vertical="center" textRotation="90" wrapText="1"/>
    </xf>
    <xf numFmtId="2" fontId="1" fillId="3" borderId="1" xfId="0" applyNumberFormat="1" applyFont="1" applyFill="1" applyBorder="1" applyAlignment="1">
      <alignment horizontal="center" vertical="center" textRotation="90" wrapText="1"/>
    </xf>
    <xf numFmtId="0" fontId="1" fillId="4" borderId="1" xfId="0" applyFont="1" applyFill="1" applyBorder="1" applyAlignment="1">
      <alignment horizontal="center" vertical="center" textRotation="90" wrapText="1"/>
    </xf>
    <xf numFmtId="0" fontId="1" fillId="5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7" borderId="1" xfId="0" applyFont="1" applyFill="1" applyBorder="1" applyAlignment="1">
      <alignment horizontal="center" vertical="center" textRotation="90" wrapText="1"/>
    </xf>
    <xf numFmtId="0" fontId="1" fillId="8" borderId="1" xfId="0" applyFont="1" applyFill="1" applyBorder="1" applyAlignment="1">
      <alignment horizontal="center" vertical="center" textRotation="90" wrapText="1"/>
    </xf>
    <xf numFmtId="0" fontId="1" fillId="9" borderId="1" xfId="0" applyFont="1" applyFill="1" applyBorder="1" applyAlignment="1">
      <alignment horizontal="center" vertical="center" textRotation="90" wrapText="1"/>
    </xf>
    <xf numFmtId="0" fontId="2" fillId="7" borderId="1" xfId="0" applyFont="1" applyFill="1" applyBorder="1" applyAlignment="1">
      <alignment horizontal="left" vertical="center"/>
    </xf>
    <xf numFmtId="0" fontId="2" fillId="7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0" fontId="2" fillId="9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horizontal="left" vertical="center"/>
    </xf>
    <xf numFmtId="0" fontId="2" fillId="10" borderId="1" xfId="0" applyFont="1" applyFill="1" applyBorder="1" applyAlignment="1">
      <alignment vertical="center"/>
    </xf>
    <xf numFmtId="0" fontId="2" fillId="10" borderId="1" xfId="0" applyFont="1" applyFill="1" applyBorder="1" applyAlignment="1">
      <alignment horizontal="left" vertical="center"/>
    </xf>
    <xf numFmtId="0" fontId="2" fillId="10" borderId="8" xfId="0" applyFont="1" applyFill="1" applyBorder="1" applyAlignment="1">
      <alignment horizontal="left" vertical="center"/>
    </xf>
    <xf numFmtId="0" fontId="2" fillId="10" borderId="9" xfId="0" applyFont="1" applyFill="1" applyBorder="1" applyAlignment="1">
      <alignment horizontal="left" vertical="center"/>
    </xf>
    <xf numFmtId="2" fontId="2" fillId="2" borderId="3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2" fontId="3" fillId="2" borderId="0" xfId="0" applyNumberFormat="1" applyFont="1" applyFill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5" fillId="11" borderId="1" xfId="0" applyFont="1" applyFill="1" applyBorder="1" applyAlignment="1">
      <alignment horizontal="left" vertical="center"/>
    </xf>
    <xf numFmtId="14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14" fontId="5" fillId="7" borderId="1" xfId="0" applyNumberFormat="1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left" vertical="center"/>
    </xf>
    <xf numFmtId="14" fontId="5" fillId="2" borderId="1" xfId="0" applyNumberFormat="1" applyFont="1" applyFill="1" applyBorder="1" applyAlignment="1">
      <alignment vertical="center"/>
    </xf>
    <xf numFmtId="0" fontId="5" fillId="9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FFCCFF"/>
      <rgbColor rgb="FF000080"/>
      <rgbColor rgb="FFFF00FF"/>
      <rgbColor rgb="FFCCFF33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66"/>
      <rgbColor rgb="FF66CCFF"/>
      <rgbColor rgb="FFFF99CC"/>
      <rgbColor rgb="FFB3A2C7"/>
      <rgbColor rgb="FFFFCCCC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  <color rgb="FF79DCFF"/>
      <color rgb="FFCCFF66"/>
      <color rgb="FF33CC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V63"/>
  <sheetViews>
    <sheetView zoomScale="70" zoomScaleNormal="70" workbookViewId="0">
      <pane xSplit="3" ySplit="1" topLeftCell="D2" activePane="bottomRight" state="frozen"/>
      <selection pane="topRight" activeCell="D1" sqref="D1"/>
      <selection pane="bottomLeft" activeCell="A26" sqref="A26"/>
      <selection pane="bottomRight" activeCell="B24" sqref="B24"/>
    </sheetView>
  </sheetViews>
  <sheetFormatPr defaultColWidth="9.140625" defaultRowHeight="15" x14ac:dyDescent="0.25"/>
  <cols>
    <col min="1" max="1" width="24.7109375" style="17" customWidth="1"/>
    <col min="2" max="2" width="20.140625" style="17" customWidth="1"/>
    <col min="3" max="3" width="5.42578125" style="19" customWidth="1"/>
    <col min="4" max="4" width="5.5703125" style="19" customWidth="1"/>
    <col min="5" max="5" width="13" style="19" customWidth="1"/>
    <col min="6" max="6" width="13.5703125" style="19" customWidth="1"/>
    <col min="7" max="7" width="5.7109375" style="19" customWidth="1"/>
    <col min="8" max="8" width="4.28515625" style="19" customWidth="1"/>
    <col min="9" max="9" width="11.140625" style="19" customWidth="1"/>
    <col min="10" max="10" width="12.42578125" style="34" customWidth="1"/>
    <col min="11" max="11" width="5.7109375" style="19" customWidth="1"/>
    <col min="12" max="12" width="4.28515625" style="19" customWidth="1"/>
    <col min="13" max="13" width="10.5703125" style="19" customWidth="1"/>
    <col min="14" max="14" width="15" style="19" customWidth="1"/>
    <col min="15" max="15" width="5.7109375" style="19" customWidth="1"/>
    <col min="16" max="16" width="4.28515625" style="19" customWidth="1"/>
    <col min="17" max="17" width="10.5703125" style="19" customWidth="1"/>
    <col min="18" max="18" width="14.7109375" style="19" customWidth="1"/>
    <col min="19" max="19" width="5.7109375" style="19" customWidth="1"/>
    <col min="20" max="20" width="4.28515625" style="19" customWidth="1"/>
    <col min="21" max="21" width="13.28515625" style="19" customWidth="1"/>
    <col min="22" max="22" width="12.42578125" style="19" customWidth="1"/>
    <col min="23" max="24" width="5.7109375" style="19" customWidth="1"/>
    <col min="25" max="25" width="14.28515625" style="19" customWidth="1"/>
    <col min="26" max="26" width="13.85546875" style="19" customWidth="1"/>
    <col min="27" max="27" width="6" style="19" customWidth="1"/>
    <col min="28" max="28" width="4.28515625" style="19" customWidth="1"/>
    <col min="29" max="29" width="13.85546875" style="19" customWidth="1"/>
    <col min="30" max="30" width="14.42578125" style="19" customWidth="1"/>
    <col min="31" max="31" width="5.7109375" style="19" customWidth="1"/>
    <col min="32" max="32" width="4.28515625" style="19" customWidth="1"/>
    <col min="33" max="33" width="12" style="19" customWidth="1"/>
    <col min="34" max="34" width="11.5703125" style="19" customWidth="1"/>
    <col min="35" max="35" width="5" style="19" customWidth="1"/>
    <col min="36" max="36" width="4.28515625" style="19" customWidth="1"/>
    <col min="37" max="37" width="13.28515625" style="19" customWidth="1"/>
    <col min="38" max="38" width="13" style="19" customWidth="1"/>
    <col min="39" max="39" width="5" style="19" customWidth="1"/>
    <col min="40" max="40" width="4.28515625" style="19" customWidth="1"/>
    <col min="41" max="41" width="13" style="19" customWidth="1"/>
    <col min="42" max="42" width="14.5703125" style="19" customWidth="1"/>
    <col min="43" max="43" width="5" style="19" customWidth="1"/>
    <col min="44" max="44" width="4.28515625" style="67" customWidth="1"/>
    <col min="45" max="45" width="10.85546875" style="19" customWidth="1"/>
    <col min="46" max="46" width="11.28515625" style="19" customWidth="1"/>
    <col min="47" max="48" width="4.28515625" style="19" customWidth="1"/>
    <col min="49" max="49" width="12.42578125" style="19" customWidth="1"/>
    <col min="50" max="50" width="14.7109375" style="19" customWidth="1"/>
    <col min="51" max="52" width="4.28515625" style="19" customWidth="1"/>
    <col min="53" max="53" width="7.42578125" style="17" customWidth="1"/>
    <col min="54" max="54" width="4.85546875" style="17" customWidth="1"/>
    <col min="55" max="58" width="5.7109375" style="17" customWidth="1"/>
    <col min="59" max="59" width="6" style="17" customWidth="1"/>
    <col min="60" max="1036" width="9.140625" style="17"/>
    <col min="1037" max="16384" width="9.140625" style="33"/>
  </cols>
  <sheetData>
    <row r="1" spans="1:59" s="22" customFormat="1" ht="71.45" customHeight="1" x14ac:dyDescent="0.25">
      <c r="A1" s="43" t="s">
        <v>0</v>
      </c>
      <c r="B1" s="43" t="s">
        <v>1</v>
      </c>
      <c r="C1" s="15" t="s">
        <v>2</v>
      </c>
      <c r="D1" s="15" t="s">
        <v>3</v>
      </c>
      <c r="E1" s="41">
        <v>44440</v>
      </c>
      <c r="F1" s="41"/>
      <c r="G1" s="15" t="s">
        <v>21</v>
      </c>
      <c r="H1" s="15" t="s">
        <v>22</v>
      </c>
      <c r="I1" s="44" t="s">
        <v>48</v>
      </c>
      <c r="J1" s="45"/>
      <c r="K1" s="15" t="s">
        <v>23</v>
      </c>
      <c r="L1" s="15" t="s">
        <v>24</v>
      </c>
      <c r="M1" s="13">
        <v>44501</v>
      </c>
      <c r="N1" s="14"/>
      <c r="O1" s="15" t="s">
        <v>25</v>
      </c>
      <c r="P1" s="15" t="s">
        <v>20</v>
      </c>
      <c r="Q1" s="13">
        <v>44531</v>
      </c>
      <c r="R1" s="14"/>
      <c r="S1" s="15" t="s">
        <v>26</v>
      </c>
      <c r="T1" s="15" t="s">
        <v>27</v>
      </c>
      <c r="U1" s="13">
        <v>44562</v>
      </c>
      <c r="V1" s="14"/>
      <c r="W1" s="15" t="s">
        <v>28</v>
      </c>
      <c r="X1" s="15" t="s">
        <v>29</v>
      </c>
      <c r="Y1" s="15"/>
      <c r="Z1" s="46">
        <v>44593</v>
      </c>
      <c r="AA1" s="15" t="s">
        <v>30</v>
      </c>
      <c r="AB1" s="15" t="s">
        <v>31</v>
      </c>
      <c r="AC1" s="13">
        <v>44621</v>
      </c>
      <c r="AD1" s="14"/>
      <c r="AE1" s="15" t="s">
        <v>32</v>
      </c>
      <c r="AF1" s="15" t="s">
        <v>33</v>
      </c>
      <c r="AG1" s="13">
        <v>44652</v>
      </c>
      <c r="AH1" s="14"/>
      <c r="AI1" s="15" t="s">
        <v>34</v>
      </c>
      <c r="AJ1" s="15" t="s">
        <v>35</v>
      </c>
      <c r="AK1" s="13">
        <v>44682</v>
      </c>
      <c r="AL1" s="14"/>
      <c r="AM1" s="15" t="s">
        <v>36</v>
      </c>
      <c r="AN1" s="15" t="s">
        <v>37</v>
      </c>
      <c r="AO1" s="13">
        <v>44713</v>
      </c>
      <c r="AP1" s="14"/>
      <c r="AQ1" s="15" t="s">
        <v>38</v>
      </c>
      <c r="AR1" s="47" t="s">
        <v>39</v>
      </c>
      <c r="AS1" s="13">
        <v>44743</v>
      </c>
      <c r="AT1" s="14"/>
      <c r="AU1" s="15" t="s">
        <v>40</v>
      </c>
      <c r="AV1" s="15" t="s">
        <v>41</v>
      </c>
      <c r="AW1" s="13">
        <v>44774</v>
      </c>
      <c r="AX1" s="14"/>
      <c r="AY1" s="15" t="s">
        <v>42</v>
      </c>
      <c r="AZ1" s="15" t="s">
        <v>43</v>
      </c>
      <c r="BA1" s="48" t="s">
        <v>4</v>
      </c>
      <c r="BB1" s="49" t="s">
        <v>5</v>
      </c>
      <c r="BC1" s="50" t="s">
        <v>6</v>
      </c>
      <c r="BD1" s="51" t="s">
        <v>7</v>
      </c>
      <c r="BE1" s="52" t="s">
        <v>8</v>
      </c>
      <c r="BF1" s="53" t="s">
        <v>9</v>
      </c>
      <c r="BG1" s="48" t="s">
        <v>10</v>
      </c>
    </row>
    <row r="2" spans="1:59" s="17" customFormat="1" ht="24.2" customHeight="1" x14ac:dyDescent="0.25">
      <c r="A2" s="25" t="s">
        <v>82</v>
      </c>
      <c r="B2" s="25" t="s">
        <v>81</v>
      </c>
      <c r="C2" s="26" t="s">
        <v>11</v>
      </c>
      <c r="D2" s="4">
        <v>1889</v>
      </c>
      <c r="E2" s="5">
        <v>44446</v>
      </c>
      <c r="F2" s="5">
        <v>44469</v>
      </c>
      <c r="G2" s="4">
        <v>15</v>
      </c>
      <c r="H2" s="4">
        <f t="shared" ref="H2:H12" si="0">SUM(F2,-E2+1)</f>
        <v>24</v>
      </c>
      <c r="I2" s="5">
        <v>44470</v>
      </c>
      <c r="J2" s="5">
        <v>44500</v>
      </c>
      <c r="K2" s="4"/>
      <c r="L2" s="4">
        <f t="shared" ref="L2:L28" si="1">SUM(J2,-I2+1)</f>
        <v>31</v>
      </c>
      <c r="M2" s="5">
        <v>44501</v>
      </c>
      <c r="N2" s="5">
        <v>44530</v>
      </c>
      <c r="O2" s="4"/>
      <c r="P2" s="4"/>
      <c r="Q2" s="5">
        <v>44531</v>
      </c>
      <c r="R2" s="5">
        <v>44561</v>
      </c>
      <c r="S2" s="4"/>
      <c r="T2" s="4"/>
      <c r="U2" s="5">
        <v>44562</v>
      </c>
      <c r="V2" s="5">
        <v>44592</v>
      </c>
      <c r="W2" s="4"/>
      <c r="X2" s="4"/>
      <c r="Y2" s="5">
        <v>44593</v>
      </c>
      <c r="Z2" s="5">
        <v>44620</v>
      </c>
      <c r="AA2" s="4"/>
      <c r="AB2" s="4"/>
      <c r="AC2" s="5">
        <v>44621</v>
      </c>
      <c r="AD2" s="5">
        <v>44651</v>
      </c>
      <c r="AE2" s="4"/>
      <c r="AF2" s="4"/>
      <c r="AG2" s="5">
        <v>44652</v>
      </c>
      <c r="AH2" s="20">
        <v>44681</v>
      </c>
      <c r="AI2" s="4"/>
      <c r="AJ2" s="4"/>
      <c r="AK2" s="5">
        <v>44682</v>
      </c>
      <c r="AL2" s="5">
        <v>44712</v>
      </c>
      <c r="AM2" s="4"/>
      <c r="AN2" s="4"/>
      <c r="AO2" s="5">
        <v>44713</v>
      </c>
      <c r="AP2" s="5">
        <v>44377</v>
      </c>
      <c r="AQ2" s="4"/>
      <c r="AR2" s="56"/>
      <c r="AS2" s="5"/>
      <c r="AT2" s="5"/>
      <c r="AU2" s="4"/>
      <c r="AV2" s="4"/>
      <c r="AW2" s="5"/>
      <c r="AX2" s="5"/>
      <c r="AY2" s="4"/>
      <c r="AZ2" s="4"/>
      <c r="BA2" s="26"/>
      <c r="BB2" s="26"/>
      <c r="BC2" s="26"/>
      <c r="BD2" s="26"/>
      <c r="BE2" s="26"/>
      <c r="BF2" s="26"/>
      <c r="BG2" s="26"/>
    </row>
    <row r="3" spans="1:59" s="17" customFormat="1" ht="24.2" customHeight="1" x14ac:dyDescent="0.25">
      <c r="A3" s="25" t="s">
        <v>80</v>
      </c>
      <c r="B3" s="25" t="s">
        <v>81</v>
      </c>
      <c r="C3" s="26" t="s">
        <v>11</v>
      </c>
      <c r="D3" s="4">
        <v>1878</v>
      </c>
      <c r="E3" s="5">
        <v>44446</v>
      </c>
      <c r="F3" s="5">
        <v>44469</v>
      </c>
      <c r="G3" s="4">
        <v>10</v>
      </c>
      <c r="H3" s="4">
        <f t="shared" si="0"/>
        <v>24</v>
      </c>
      <c r="I3" s="5">
        <v>44470</v>
      </c>
      <c r="J3" s="5">
        <v>44500</v>
      </c>
      <c r="K3" s="4"/>
      <c r="L3" s="4">
        <f t="shared" si="1"/>
        <v>31</v>
      </c>
      <c r="M3" s="5">
        <v>44501</v>
      </c>
      <c r="N3" s="5">
        <v>44530</v>
      </c>
      <c r="O3" s="4"/>
      <c r="P3" s="4"/>
      <c r="Q3" s="5">
        <v>44531</v>
      </c>
      <c r="R3" s="5">
        <v>44561</v>
      </c>
      <c r="S3" s="4"/>
      <c r="T3" s="4"/>
      <c r="U3" s="5">
        <v>44562</v>
      </c>
      <c r="V3" s="5">
        <v>44592</v>
      </c>
      <c r="W3" s="4"/>
      <c r="X3" s="4"/>
      <c r="Y3" s="5">
        <v>44593</v>
      </c>
      <c r="Z3" s="5">
        <v>44620</v>
      </c>
      <c r="AA3" s="4"/>
      <c r="AB3" s="4"/>
      <c r="AC3" s="5">
        <v>44621</v>
      </c>
      <c r="AD3" s="5">
        <v>44651</v>
      </c>
      <c r="AE3" s="4"/>
      <c r="AF3" s="4"/>
      <c r="AG3" s="5">
        <v>44652</v>
      </c>
      <c r="AH3" s="20">
        <v>44681</v>
      </c>
      <c r="AI3" s="4"/>
      <c r="AJ3" s="4"/>
      <c r="AK3" s="5">
        <v>44682</v>
      </c>
      <c r="AL3" s="5">
        <v>44712</v>
      </c>
      <c r="AM3" s="4"/>
      <c r="AN3" s="4"/>
      <c r="AO3" s="5">
        <v>44713</v>
      </c>
      <c r="AP3" s="5">
        <v>44377</v>
      </c>
      <c r="AQ3" s="4"/>
      <c r="AR3" s="56"/>
      <c r="AS3" s="5"/>
      <c r="AT3" s="5"/>
      <c r="AU3" s="4"/>
      <c r="AV3" s="4"/>
      <c r="AW3" s="5"/>
      <c r="AX3" s="5"/>
      <c r="AY3" s="4"/>
      <c r="AZ3" s="4"/>
      <c r="BA3" s="26"/>
      <c r="BB3" s="26"/>
      <c r="BC3" s="26"/>
      <c r="BD3" s="26"/>
      <c r="BE3" s="26"/>
      <c r="BF3" s="26"/>
      <c r="BG3" s="26"/>
    </row>
    <row r="4" spans="1:59" s="17" customFormat="1" ht="24.2" customHeight="1" x14ac:dyDescent="0.25">
      <c r="A4" s="25" t="s">
        <v>76</v>
      </c>
      <c r="B4" s="25" t="s">
        <v>77</v>
      </c>
      <c r="C4" s="26" t="s">
        <v>11</v>
      </c>
      <c r="D4" s="4">
        <v>2054</v>
      </c>
      <c r="E4" s="5">
        <v>44459</v>
      </c>
      <c r="F4" s="5">
        <v>44469</v>
      </c>
      <c r="G4" s="4">
        <v>15</v>
      </c>
      <c r="H4" s="4">
        <f t="shared" si="0"/>
        <v>11</v>
      </c>
      <c r="I4" s="4"/>
      <c r="J4" s="5"/>
      <c r="K4" s="4"/>
      <c r="L4" s="4">
        <f t="shared" si="1"/>
        <v>1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5">
        <v>44651</v>
      </c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56"/>
      <c r="AS4" s="4"/>
      <c r="AT4" s="4"/>
      <c r="AU4" s="4"/>
      <c r="AV4" s="4"/>
      <c r="AW4" s="4"/>
      <c r="AX4" s="4"/>
      <c r="AY4" s="4"/>
      <c r="AZ4" s="4"/>
      <c r="BA4" s="26"/>
      <c r="BB4" s="26"/>
      <c r="BC4" s="26"/>
      <c r="BD4" s="26"/>
      <c r="BE4" s="26"/>
      <c r="BF4" s="26"/>
      <c r="BG4" s="26"/>
    </row>
    <row r="5" spans="1:59" s="17" customFormat="1" ht="24.2" customHeight="1" x14ac:dyDescent="0.25">
      <c r="A5" s="25" t="s">
        <v>76</v>
      </c>
      <c r="B5" s="25" t="s">
        <v>77</v>
      </c>
      <c r="C5" s="26" t="s">
        <v>11</v>
      </c>
      <c r="D5" s="4">
        <v>1879</v>
      </c>
      <c r="E5" s="5">
        <v>44446</v>
      </c>
      <c r="F5" s="5">
        <v>44469</v>
      </c>
      <c r="G5" s="4">
        <v>10</v>
      </c>
      <c r="H5" s="4">
        <f t="shared" si="0"/>
        <v>24</v>
      </c>
      <c r="I5" s="5">
        <v>44470</v>
      </c>
      <c r="J5" s="5">
        <v>44500</v>
      </c>
      <c r="K5" s="4"/>
      <c r="L5" s="4">
        <f t="shared" si="1"/>
        <v>31</v>
      </c>
      <c r="M5" s="5">
        <v>44501</v>
      </c>
      <c r="N5" s="5">
        <v>44530</v>
      </c>
      <c r="O5" s="4"/>
      <c r="P5" s="4"/>
      <c r="Q5" s="5">
        <v>44531</v>
      </c>
      <c r="R5" s="5">
        <v>44561</v>
      </c>
      <c r="S5" s="4"/>
      <c r="T5" s="4"/>
      <c r="U5" s="5">
        <v>44562</v>
      </c>
      <c r="V5" s="5">
        <v>44592</v>
      </c>
      <c r="W5" s="4"/>
      <c r="X5" s="4"/>
      <c r="Y5" s="5">
        <v>44593</v>
      </c>
      <c r="Z5" s="5">
        <v>44620</v>
      </c>
      <c r="AA5" s="4"/>
      <c r="AB5" s="4"/>
      <c r="AC5" s="5">
        <v>44621</v>
      </c>
      <c r="AD5" s="5">
        <v>44651</v>
      </c>
      <c r="AE5" s="4"/>
      <c r="AF5" s="4"/>
      <c r="AG5" s="5">
        <v>44652</v>
      </c>
      <c r="AH5" s="20">
        <v>44681</v>
      </c>
      <c r="AI5" s="4"/>
      <c r="AJ5" s="4"/>
      <c r="AK5" s="5">
        <v>44682</v>
      </c>
      <c r="AL5" s="5">
        <v>44712</v>
      </c>
      <c r="AM5" s="4"/>
      <c r="AN5" s="4"/>
      <c r="AO5" s="5">
        <v>44713</v>
      </c>
      <c r="AP5" s="5">
        <v>44377</v>
      </c>
      <c r="AQ5" s="4"/>
      <c r="AR5" s="56"/>
      <c r="AS5" s="5"/>
      <c r="AT5" s="5"/>
      <c r="AU5" s="4"/>
      <c r="AV5" s="4"/>
      <c r="AW5" s="5"/>
      <c r="AX5" s="5"/>
      <c r="AY5" s="4"/>
      <c r="AZ5" s="4"/>
      <c r="BA5" s="26"/>
      <c r="BB5" s="26"/>
      <c r="BC5" s="26"/>
      <c r="BD5" s="26"/>
      <c r="BE5" s="26"/>
      <c r="BF5" s="26"/>
      <c r="BG5" s="26"/>
    </row>
    <row r="6" spans="1:59" s="17" customFormat="1" ht="24.2" customHeight="1" x14ac:dyDescent="0.25">
      <c r="A6" s="25" t="s">
        <v>75</v>
      </c>
      <c r="B6" s="25" t="s">
        <v>55</v>
      </c>
      <c r="C6" s="26" t="s">
        <v>11</v>
      </c>
      <c r="D6" s="4">
        <v>2037</v>
      </c>
      <c r="E6" s="5">
        <v>44461</v>
      </c>
      <c r="F6" s="5">
        <v>44469</v>
      </c>
      <c r="G6" s="4">
        <v>10</v>
      </c>
      <c r="H6" s="4">
        <f t="shared" si="0"/>
        <v>9</v>
      </c>
      <c r="I6" s="4"/>
      <c r="J6" s="5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5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56"/>
      <c r="AS6" s="4"/>
      <c r="AT6" s="4"/>
      <c r="AU6" s="4"/>
      <c r="AV6" s="4"/>
      <c r="AW6" s="4"/>
      <c r="AX6" s="4"/>
      <c r="AY6" s="4"/>
      <c r="AZ6" s="4"/>
      <c r="BA6" s="26">
        <f>SUM(AR6,AN6,AJ6,AF6,AB6,X6,T6,P6,L6,H6)</f>
        <v>9</v>
      </c>
      <c r="BB6" s="26">
        <v>0</v>
      </c>
      <c r="BC6" s="26">
        <v>18</v>
      </c>
      <c r="BD6" s="26">
        <v>0</v>
      </c>
      <c r="BE6" s="26">
        <v>0</v>
      </c>
      <c r="BF6" s="26">
        <v>0</v>
      </c>
      <c r="BG6" s="26">
        <f>SUM(AR6,AN6,AJ6,AF6,AB6,X6,T6,P6,L6,H6)-(BD6+BE6+BF6)</f>
        <v>9</v>
      </c>
    </row>
    <row r="7" spans="1:59" s="17" customFormat="1" ht="24.2" customHeight="1" x14ac:dyDescent="0.25">
      <c r="A7" s="27" t="s">
        <v>78</v>
      </c>
      <c r="B7" s="27" t="s">
        <v>79</v>
      </c>
      <c r="C7" s="28" t="s">
        <v>11</v>
      </c>
      <c r="D7" s="18">
        <v>1829</v>
      </c>
      <c r="E7" s="21">
        <v>44440</v>
      </c>
      <c r="F7" s="21">
        <v>44469</v>
      </c>
      <c r="G7" s="18">
        <v>13.5</v>
      </c>
      <c r="H7" s="18">
        <f t="shared" si="0"/>
        <v>30</v>
      </c>
      <c r="I7" s="21">
        <v>44470</v>
      </c>
      <c r="J7" s="21">
        <v>44500</v>
      </c>
      <c r="K7" s="18"/>
      <c r="L7" s="18">
        <f t="shared" si="1"/>
        <v>31</v>
      </c>
      <c r="M7" s="21">
        <v>44501</v>
      </c>
      <c r="N7" s="21">
        <v>44530</v>
      </c>
      <c r="O7" s="18"/>
      <c r="P7" s="18"/>
      <c r="Q7" s="21">
        <v>44531</v>
      </c>
      <c r="R7" s="21">
        <v>44561</v>
      </c>
      <c r="S7" s="18"/>
      <c r="T7" s="18"/>
      <c r="U7" s="21">
        <v>44562</v>
      </c>
      <c r="V7" s="21">
        <v>44592</v>
      </c>
      <c r="W7" s="18"/>
      <c r="X7" s="18"/>
      <c r="Y7" s="21">
        <v>44593</v>
      </c>
      <c r="Z7" s="21">
        <v>44620</v>
      </c>
      <c r="AA7" s="18"/>
      <c r="AB7" s="18"/>
      <c r="AC7" s="21">
        <v>44621</v>
      </c>
      <c r="AD7" s="21">
        <v>44651</v>
      </c>
      <c r="AE7" s="18"/>
      <c r="AF7" s="18"/>
      <c r="AG7" s="21">
        <v>44652</v>
      </c>
      <c r="AH7" s="20">
        <v>44681</v>
      </c>
      <c r="AI7" s="18"/>
      <c r="AJ7" s="18"/>
      <c r="AK7" s="21">
        <v>44682</v>
      </c>
      <c r="AL7" s="21">
        <v>44712</v>
      </c>
      <c r="AM7" s="18"/>
      <c r="AN7" s="18"/>
      <c r="AO7" s="21">
        <v>44713</v>
      </c>
      <c r="AP7" s="21">
        <v>44377</v>
      </c>
      <c r="AQ7" s="18"/>
      <c r="AR7" s="65"/>
      <c r="AS7" s="21">
        <v>44743</v>
      </c>
      <c r="AT7" s="21">
        <v>44773</v>
      </c>
      <c r="AU7" s="18"/>
      <c r="AV7" s="18"/>
      <c r="AW7" s="21">
        <v>44774</v>
      </c>
      <c r="AX7" s="21">
        <v>44804</v>
      </c>
      <c r="AY7" s="18"/>
      <c r="AZ7" s="18"/>
      <c r="BA7" s="28"/>
      <c r="BB7" s="28"/>
      <c r="BC7" s="28"/>
      <c r="BD7" s="28"/>
      <c r="BE7" s="28"/>
      <c r="BF7" s="28"/>
      <c r="BG7" s="28"/>
    </row>
    <row r="8" spans="1:59" s="17" customFormat="1" ht="24.2" customHeight="1" x14ac:dyDescent="0.25">
      <c r="A8" s="26" t="s">
        <v>127</v>
      </c>
      <c r="B8" s="26" t="s">
        <v>128</v>
      </c>
      <c r="C8" s="29" t="s">
        <v>11</v>
      </c>
      <c r="D8" s="30">
        <v>2498</v>
      </c>
      <c r="E8" s="31"/>
      <c r="F8" s="31"/>
      <c r="G8" s="30"/>
      <c r="H8" s="30"/>
      <c r="I8" s="31"/>
      <c r="J8" s="31"/>
      <c r="K8" s="30"/>
      <c r="L8" s="30"/>
      <c r="M8" s="21">
        <v>44503</v>
      </c>
      <c r="N8" s="21">
        <v>44530</v>
      </c>
      <c r="O8" s="18">
        <v>25</v>
      </c>
      <c r="P8" s="4">
        <f t="shared" ref="P8" si="2">SUM(N8,-M8+1)</f>
        <v>28</v>
      </c>
      <c r="Q8" s="21">
        <v>44531</v>
      </c>
      <c r="R8" s="21">
        <v>44561</v>
      </c>
      <c r="S8" s="18"/>
      <c r="T8" s="4">
        <f t="shared" ref="T8" si="3">SUM(R8,-Q8+1)</f>
        <v>31</v>
      </c>
      <c r="U8" s="21">
        <v>44562</v>
      </c>
      <c r="V8" s="21">
        <v>44592</v>
      </c>
      <c r="W8" s="18"/>
      <c r="X8" s="4">
        <f t="shared" ref="X8" si="4">SUM(V8,-U8+1)</f>
        <v>31</v>
      </c>
      <c r="Y8" s="21">
        <v>44593</v>
      </c>
      <c r="Z8" s="21">
        <v>44620</v>
      </c>
      <c r="AA8" s="18"/>
      <c r="AB8" s="4">
        <f t="shared" ref="AB8" si="5">SUM(Z8,-Y8+1)</f>
        <v>28</v>
      </c>
      <c r="AC8" s="21">
        <v>44621</v>
      </c>
      <c r="AD8" s="21">
        <v>44651</v>
      </c>
      <c r="AE8" s="18"/>
      <c r="AF8" s="4">
        <f t="shared" ref="AF8" si="6">SUM(AD8,-AC8+1)</f>
        <v>31</v>
      </c>
      <c r="AG8" s="21">
        <v>44652</v>
      </c>
      <c r="AH8" s="20">
        <v>44681</v>
      </c>
      <c r="AI8" s="18"/>
      <c r="AJ8" s="4">
        <f t="shared" ref="AJ8" si="7">SUM(AH8,-AG8+1)</f>
        <v>30</v>
      </c>
      <c r="AK8" s="21">
        <v>44682</v>
      </c>
      <c r="AL8" s="21">
        <v>44712</v>
      </c>
      <c r="AM8" s="18"/>
      <c r="AN8" s="4">
        <f t="shared" ref="AN8" si="8">SUM(AL8,-AK8+1)</f>
        <v>31</v>
      </c>
      <c r="AO8" s="21">
        <v>44713</v>
      </c>
      <c r="AP8" s="21">
        <v>44742</v>
      </c>
      <c r="AQ8" s="30"/>
      <c r="AR8" s="4">
        <f t="shared" ref="AR8" si="9">SUM(AP8,-AO8+1)</f>
        <v>30</v>
      </c>
      <c r="AS8" s="30"/>
      <c r="AT8" s="30"/>
      <c r="AU8" s="30"/>
      <c r="AV8" s="30"/>
      <c r="AW8" s="30"/>
      <c r="AX8" s="30"/>
      <c r="AY8" s="30"/>
      <c r="AZ8" s="30"/>
      <c r="BA8" s="29"/>
      <c r="BB8" s="29"/>
      <c r="BC8" s="29"/>
      <c r="BD8" s="29"/>
      <c r="BE8" s="29"/>
      <c r="BF8" s="29"/>
      <c r="BG8" s="29"/>
    </row>
    <row r="9" spans="1:59" s="17" customFormat="1" ht="24.2" customHeight="1" x14ac:dyDescent="0.25">
      <c r="A9" s="54" t="s">
        <v>72</v>
      </c>
      <c r="B9" s="54" t="s">
        <v>73</v>
      </c>
      <c r="C9" s="55" t="s">
        <v>14</v>
      </c>
      <c r="D9" s="4">
        <v>1891</v>
      </c>
      <c r="E9" s="5">
        <v>44446</v>
      </c>
      <c r="F9" s="5">
        <v>44469</v>
      </c>
      <c r="G9" s="4">
        <v>24</v>
      </c>
      <c r="H9" s="4">
        <f t="shared" si="0"/>
        <v>24</v>
      </c>
      <c r="I9" s="5">
        <v>44470</v>
      </c>
      <c r="J9" s="5">
        <v>44500</v>
      </c>
      <c r="K9" s="4"/>
      <c r="L9" s="4">
        <f t="shared" si="1"/>
        <v>31</v>
      </c>
      <c r="M9" s="5">
        <v>44501</v>
      </c>
      <c r="N9" s="5">
        <v>44530</v>
      </c>
      <c r="O9" s="4"/>
      <c r="P9" s="4"/>
      <c r="Q9" s="5">
        <v>44531</v>
      </c>
      <c r="R9" s="5">
        <v>44561</v>
      </c>
      <c r="S9" s="4"/>
      <c r="T9" s="4"/>
      <c r="U9" s="5">
        <v>44562</v>
      </c>
      <c r="V9" s="5">
        <v>44592</v>
      </c>
      <c r="W9" s="4"/>
      <c r="X9" s="4"/>
      <c r="Y9" s="5">
        <v>44593</v>
      </c>
      <c r="Z9" s="5">
        <v>44620</v>
      </c>
      <c r="AA9" s="4"/>
      <c r="AB9" s="4"/>
      <c r="AC9" s="5">
        <v>44621</v>
      </c>
      <c r="AD9" s="5">
        <v>44651</v>
      </c>
      <c r="AE9" s="4"/>
      <c r="AF9" s="4"/>
      <c r="AG9" s="5">
        <v>44652</v>
      </c>
      <c r="AH9" s="20">
        <v>44681</v>
      </c>
      <c r="AI9" s="4"/>
      <c r="AJ9" s="4"/>
      <c r="AK9" s="5">
        <v>44682</v>
      </c>
      <c r="AL9" s="5">
        <v>44712</v>
      </c>
      <c r="AM9" s="4"/>
      <c r="AN9" s="4"/>
      <c r="AO9" s="5">
        <v>44713</v>
      </c>
      <c r="AP9" s="5">
        <v>44742</v>
      </c>
      <c r="AQ9" s="4"/>
      <c r="AR9" s="56"/>
      <c r="AS9" s="4"/>
      <c r="AT9" s="4"/>
      <c r="AU9" s="4"/>
      <c r="AV9" s="4"/>
      <c r="AW9" s="4"/>
      <c r="AX9" s="4"/>
      <c r="AY9" s="4"/>
      <c r="AZ9" s="4"/>
      <c r="BA9" s="35">
        <f>SUM(AV9,AZ9,AR9,AN9,AJ9,AF9,AB9,X9,T9,P9,L9,H9)</f>
        <v>55</v>
      </c>
      <c r="BB9" s="35">
        <v>0</v>
      </c>
      <c r="BC9" s="35">
        <v>18</v>
      </c>
      <c r="BD9" s="35">
        <v>0</v>
      </c>
      <c r="BE9" s="35">
        <v>0</v>
      </c>
      <c r="BF9" s="35">
        <v>0</v>
      </c>
      <c r="BG9" s="35">
        <f t="shared" ref="BG9:BG28" si="10">SUM(AR9,AN9,AJ9,AF9,AB9,X9,T9,P9,L9,H9)-(BD9+BE9+BF9)</f>
        <v>55</v>
      </c>
    </row>
    <row r="10" spans="1:59" s="17" customFormat="1" ht="24.2" customHeight="1" x14ac:dyDescent="0.25">
      <c r="A10" s="54" t="s">
        <v>117</v>
      </c>
      <c r="B10" s="54" t="s">
        <v>122</v>
      </c>
      <c r="C10" s="55" t="s">
        <v>15</v>
      </c>
      <c r="D10" s="4">
        <v>2333</v>
      </c>
      <c r="E10" s="5"/>
      <c r="F10" s="5"/>
      <c r="G10" s="4"/>
      <c r="H10" s="4"/>
      <c r="I10" s="5">
        <v>44488</v>
      </c>
      <c r="J10" s="5">
        <v>44492</v>
      </c>
      <c r="K10" s="4">
        <v>18</v>
      </c>
      <c r="L10" s="4">
        <f t="shared" si="1"/>
        <v>5</v>
      </c>
      <c r="M10" s="5"/>
      <c r="N10" s="5"/>
      <c r="O10" s="4"/>
      <c r="P10" s="4"/>
      <c r="Q10" s="5"/>
      <c r="R10" s="5"/>
      <c r="S10" s="4"/>
      <c r="T10" s="4"/>
      <c r="U10" s="5"/>
      <c r="V10" s="5"/>
      <c r="W10" s="4"/>
      <c r="X10" s="4"/>
      <c r="Y10" s="5"/>
      <c r="Z10" s="5"/>
      <c r="AA10" s="4"/>
      <c r="AB10" s="4"/>
      <c r="AC10" s="5"/>
      <c r="AD10" s="5"/>
      <c r="AE10" s="4"/>
      <c r="AF10" s="4"/>
      <c r="AG10" s="5"/>
      <c r="AH10" s="20"/>
      <c r="AI10" s="4"/>
      <c r="AJ10" s="4"/>
      <c r="AK10" s="5"/>
      <c r="AL10" s="5"/>
      <c r="AM10" s="4"/>
      <c r="AN10" s="4"/>
      <c r="AO10" s="5"/>
      <c r="AP10" s="5"/>
      <c r="AQ10" s="4"/>
      <c r="AR10" s="56"/>
      <c r="AS10" s="4"/>
      <c r="AT10" s="4"/>
      <c r="AU10" s="4"/>
      <c r="AV10" s="4"/>
      <c r="AW10" s="4"/>
      <c r="AX10" s="4"/>
      <c r="AY10" s="4"/>
      <c r="AZ10" s="4"/>
      <c r="BA10" s="35"/>
      <c r="BB10" s="35"/>
      <c r="BC10" s="35"/>
      <c r="BD10" s="35"/>
      <c r="BE10" s="35"/>
      <c r="BF10" s="35"/>
      <c r="BG10" s="35"/>
    </row>
    <row r="11" spans="1:59" s="17" customFormat="1" ht="24.2" customHeight="1" x14ac:dyDescent="0.25">
      <c r="A11" s="54" t="s">
        <v>74</v>
      </c>
      <c r="B11" s="54" t="s">
        <v>86</v>
      </c>
      <c r="C11" s="35" t="s">
        <v>15</v>
      </c>
      <c r="D11" s="4">
        <v>1820</v>
      </c>
      <c r="E11" s="5">
        <v>44440</v>
      </c>
      <c r="F11" s="5">
        <v>44469</v>
      </c>
      <c r="G11" s="4">
        <v>20</v>
      </c>
      <c r="H11" s="4">
        <f t="shared" si="0"/>
        <v>30</v>
      </c>
      <c r="I11" s="5">
        <v>44470</v>
      </c>
      <c r="J11" s="5">
        <v>44500</v>
      </c>
      <c r="K11" s="4"/>
      <c r="L11" s="4">
        <f t="shared" si="1"/>
        <v>31</v>
      </c>
      <c r="M11" s="5">
        <v>44501</v>
      </c>
      <c r="N11" s="5">
        <v>44530</v>
      </c>
      <c r="O11" s="4"/>
      <c r="P11" s="4"/>
      <c r="Q11" s="5">
        <v>44531</v>
      </c>
      <c r="R11" s="5">
        <v>44561</v>
      </c>
      <c r="S11" s="4"/>
      <c r="T11" s="4"/>
      <c r="U11" s="5">
        <v>44562</v>
      </c>
      <c r="V11" s="5">
        <v>44592</v>
      </c>
      <c r="W11" s="4"/>
      <c r="X11" s="4"/>
      <c r="Y11" s="5">
        <v>44593</v>
      </c>
      <c r="Z11" s="5">
        <v>44620</v>
      </c>
      <c r="AA11" s="4"/>
      <c r="AB11" s="4"/>
      <c r="AC11" s="5">
        <v>44621</v>
      </c>
      <c r="AD11" s="5">
        <v>44651</v>
      </c>
      <c r="AE11" s="4"/>
      <c r="AF11" s="4"/>
      <c r="AG11" s="5">
        <v>44652</v>
      </c>
      <c r="AH11" s="20">
        <v>44681</v>
      </c>
      <c r="AI11" s="4"/>
      <c r="AJ11" s="4"/>
      <c r="AK11" s="5">
        <v>44682</v>
      </c>
      <c r="AL11" s="5">
        <v>44712</v>
      </c>
      <c r="AM11" s="4"/>
      <c r="AN11" s="4"/>
      <c r="AO11" s="5">
        <v>44713</v>
      </c>
      <c r="AP11" s="5">
        <v>44377</v>
      </c>
      <c r="AQ11" s="4"/>
      <c r="AR11" s="56"/>
      <c r="AS11" s="5">
        <v>44743</v>
      </c>
      <c r="AT11" s="5">
        <v>44773</v>
      </c>
      <c r="AU11" s="4"/>
      <c r="AV11" s="4"/>
      <c r="AW11" s="5">
        <v>44774</v>
      </c>
      <c r="AX11" s="5">
        <v>44804</v>
      </c>
      <c r="AY11" s="4"/>
      <c r="AZ11" s="4"/>
      <c r="BA11" s="35">
        <f>SUM(AV11,AZ11,AR11,AN11,AJ11,AF11,AB11,X11,T11,P11,L11,H11)</f>
        <v>61</v>
      </c>
      <c r="BB11" s="35">
        <v>0</v>
      </c>
      <c r="BC11" s="35">
        <v>18</v>
      </c>
      <c r="BD11" s="35">
        <v>0</v>
      </c>
      <c r="BE11" s="35">
        <v>0</v>
      </c>
      <c r="BF11" s="35">
        <v>0</v>
      </c>
      <c r="BG11" s="35">
        <f t="shared" si="10"/>
        <v>61</v>
      </c>
    </row>
    <row r="12" spans="1:59" s="17" customFormat="1" ht="24" customHeight="1" x14ac:dyDescent="0.25">
      <c r="A12" s="54" t="s">
        <v>83</v>
      </c>
      <c r="B12" s="54" t="s">
        <v>84</v>
      </c>
      <c r="C12" s="35" t="s">
        <v>15</v>
      </c>
      <c r="D12" s="4">
        <v>2038</v>
      </c>
      <c r="E12" s="5">
        <v>44457</v>
      </c>
      <c r="F12" s="5">
        <v>44469</v>
      </c>
      <c r="G12" s="66">
        <v>24</v>
      </c>
      <c r="H12" s="4">
        <f t="shared" si="0"/>
        <v>13</v>
      </c>
      <c r="I12" s="5">
        <v>44470</v>
      </c>
      <c r="J12" s="5">
        <v>44500</v>
      </c>
      <c r="K12" s="4"/>
      <c r="L12" s="4">
        <f t="shared" si="1"/>
        <v>31</v>
      </c>
      <c r="M12" s="5">
        <v>44501</v>
      </c>
      <c r="N12" s="5">
        <v>44530</v>
      </c>
      <c r="O12" s="4"/>
      <c r="P12" s="4"/>
      <c r="Q12" s="5">
        <v>44531</v>
      </c>
      <c r="R12" s="5">
        <v>44561</v>
      </c>
      <c r="S12" s="4"/>
      <c r="T12" s="4"/>
      <c r="U12" s="5">
        <v>44562</v>
      </c>
      <c r="V12" s="5">
        <v>44592</v>
      </c>
      <c r="W12" s="4"/>
      <c r="X12" s="4"/>
      <c r="Y12" s="5">
        <v>44593</v>
      </c>
      <c r="Z12" s="5">
        <v>44611</v>
      </c>
      <c r="AA12" s="4">
        <v>24</v>
      </c>
      <c r="AB12" s="4"/>
      <c r="AC12" s="5"/>
      <c r="AD12" s="5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56"/>
      <c r="AS12" s="4"/>
      <c r="AT12" s="4"/>
      <c r="AU12" s="4"/>
      <c r="AV12" s="4"/>
      <c r="AW12" s="4"/>
      <c r="AX12" s="4"/>
      <c r="AY12" s="4"/>
      <c r="AZ12" s="4"/>
      <c r="BA12" s="35">
        <f>SUM(AR12,AN12,AJ12,AF12,AB12,X12,T12,P12,L12,H12)</f>
        <v>44</v>
      </c>
      <c r="BB12" s="35">
        <v>0</v>
      </c>
      <c r="BC12" s="35">
        <v>0</v>
      </c>
      <c r="BD12" s="35">
        <v>0</v>
      </c>
      <c r="BE12" s="35">
        <v>0</v>
      </c>
      <c r="BF12" s="35">
        <v>0</v>
      </c>
      <c r="BG12" s="35">
        <f t="shared" si="10"/>
        <v>44</v>
      </c>
    </row>
    <row r="13" spans="1:59" s="17" customFormat="1" ht="24" customHeight="1" x14ac:dyDescent="0.25">
      <c r="A13" s="54" t="s">
        <v>85</v>
      </c>
      <c r="B13" s="54" t="s">
        <v>81</v>
      </c>
      <c r="C13" s="55" t="s">
        <v>14</v>
      </c>
      <c r="D13" s="4">
        <v>2039</v>
      </c>
      <c r="E13" s="5">
        <v>44457</v>
      </c>
      <c r="F13" s="5">
        <v>44469</v>
      </c>
      <c r="G13" s="66">
        <v>21</v>
      </c>
      <c r="H13" s="4">
        <f t="shared" ref="H13" si="11">SUM(F13,-E13+1)</f>
        <v>13</v>
      </c>
      <c r="I13" s="5">
        <v>44470</v>
      </c>
      <c r="J13" s="5">
        <v>44500</v>
      </c>
      <c r="K13" s="4"/>
      <c r="L13" s="4">
        <f t="shared" si="1"/>
        <v>31</v>
      </c>
      <c r="M13" s="5">
        <v>44501</v>
      </c>
      <c r="N13" s="5">
        <v>44530</v>
      </c>
      <c r="O13" s="4"/>
      <c r="P13" s="4"/>
      <c r="Q13" s="5">
        <v>44531</v>
      </c>
      <c r="R13" s="5">
        <v>44561</v>
      </c>
      <c r="S13" s="4"/>
      <c r="T13" s="4"/>
      <c r="U13" s="4"/>
      <c r="V13" s="4"/>
      <c r="W13" s="4"/>
      <c r="X13" s="4"/>
      <c r="Y13" s="5">
        <v>44593</v>
      </c>
      <c r="Z13" s="5">
        <v>44620</v>
      </c>
      <c r="AA13" s="4"/>
      <c r="AB13" s="4"/>
      <c r="AC13" s="5">
        <v>44621</v>
      </c>
      <c r="AD13" s="5">
        <v>44651</v>
      </c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56"/>
      <c r="AS13" s="4"/>
      <c r="AT13" s="4"/>
      <c r="AU13" s="4"/>
      <c r="AV13" s="4"/>
      <c r="AW13" s="4"/>
      <c r="AX13" s="4"/>
      <c r="AY13" s="4"/>
      <c r="AZ13" s="4"/>
      <c r="BA13" s="35">
        <f>SUM(AR13,AN13,AJ13,AF13,AB13,X13,T13,P13,L13,H13)</f>
        <v>44</v>
      </c>
      <c r="BB13" s="35">
        <v>0</v>
      </c>
      <c r="BC13" s="35">
        <v>0</v>
      </c>
      <c r="BD13" s="35">
        <v>0</v>
      </c>
      <c r="BE13" s="35">
        <v>29</v>
      </c>
      <c r="BF13" s="35">
        <v>0</v>
      </c>
      <c r="BG13" s="35">
        <f t="shared" si="10"/>
        <v>15</v>
      </c>
    </row>
    <row r="14" spans="1:59" s="17" customFormat="1" ht="24.2" customHeight="1" x14ac:dyDescent="0.25">
      <c r="A14" s="54" t="s">
        <v>87</v>
      </c>
      <c r="B14" s="54" t="s">
        <v>88</v>
      </c>
      <c r="C14" s="35" t="s">
        <v>15</v>
      </c>
      <c r="D14" s="4">
        <v>1890</v>
      </c>
      <c r="E14" s="5">
        <v>44446</v>
      </c>
      <c r="F14" s="5">
        <v>44469</v>
      </c>
      <c r="G14" s="4">
        <v>24</v>
      </c>
      <c r="H14" s="4">
        <f t="shared" ref="H14:H26" si="12">SUM(F14,-E14+1)</f>
        <v>24</v>
      </c>
      <c r="I14" s="5">
        <v>44470</v>
      </c>
      <c r="J14" s="5">
        <v>44500</v>
      </c>
      <c r="K14" s="4"/>
      <c r="L14" s="4">
        <f t="shared" si="1"/>
        <v>31</v>
      </c>
      <c r="M14" s="5">
        <v>44501</v>
      </c>
      <c r="N14" s="5">
        <v>44530</v>
      </c>
      <c r="O14" s="4"/>
      <c r="P14" s="4"/>
      <c r="Q14" s="5">
        <v>44531</v>
      </c>
      <c r="R14" s="5">
        <v>44561</v>
      </c>
      <c r="S14" s="4"/>
      <c r="T14" s="4"/>
      <c r="U14" s="5">
        <v>44562</v>
      </c>
      <c r="V14" s="5">
        <v>44592</v>
      </c>
      <c r="W14" s="4"/>
      <c r="X14" s="4"/>
      <c r="Y14" s="5">
        <v>44593</v>
      </c>
      <c r="Z14" s="5">
        <v>44620</v>
      </c>
      <c r="AA14" s="4"/>
      <c r="AB14" s="4"/>
      <c r="AC14" s="5">
        <v>44621</v>
      </c>
      <c r="AD14" s="5">
        <v>44651</v>
      </c>
      <c r="AE14" s="4"/>
      <c r="AF14" s="4"/>
      <c r="AG14" s="5">
        <v>44652</v>
      </c>
      <c r="AH14" s="20">
        <v>44681</v>
      </c>
      <c r="AI14" s="4"/>
      <c r="AJ14" s="4"/>
      <c r="AK14" s="5">
        <v>44682</v>
      </c>
      <c r="AL14" s="5">
        <v>44712</v>
      </c>
      <c r="AM14" s="4"/>
      <c r="AN14" s="4"/>
      <c r="AO14" s="5">
        <v>44713</v>
      </c>
      <c r="AP14" s="5">
        <v>44377</v>
      </c>
      <c r="AQ14" s="4"/>
      <c r="AR14" s="56"/>
      <c r="AS14" s="4"/>
      <c r="AT14" s="4"/>
      <c r="AU14" s="4"/>
      <c r="AV14" s="4"/>
      <c r="AW14" s="4"/>
      <c r="AX14" s="4"/>
      <c r="AY14" s="4"/>
      <c r="AZ14" s="4"/>
      <c r="BA14" s="35">
        <f>SUM(AR14,AN14,AJ14,AF14,AB14,X14,T14,P14,L14,H14)</f>
        <v>55</v>
      </c>
      <c r="BB14" s="35">
        <v>0</v>
      </c>
      <c r="BC14" s="35">
        <v>0</v>
      </c>
      <c r="BD14" s="35">
        <v>0</v>
      </c>
      <c r="BE14" s="35">
        <v>0</v>
      </c>
      <c r="BF14" s="35">
        <v>0</v>
      </c>
      <c r="BG14" s="35">
        <f t="shared" si="10"/>
        <v>55</v>
      </c>
    </row>
    <row r="15" spans="1:59" s="17" customFormat="1" ht="24.2" customHeight="1" x14ac:dyDescent="0.25">
      <c r="A15" s="54" t="s">
        <v>89</v>
      </c>
      <c r="B15" s="54" t="s">
        <v>90</v>
      </c>
      <c r="C15" s="35" t="s">
        <v>15</v>
      </c>
      <c r="D15" s="4">
        <v>1887</v>
      </c>
      <c r="E15" s="5">
        <v>44446</v>
      </c>
      <c r="F15" s="5">
        <v>44469</v>
      </c>
      <c r="G15" s="4">
        <v>21</v>
      </c>
      <c r="H15" s="4">
        <f t="shared" si="12"/>
        <v>24</v>
      </c>
      <c r="I15" s="5">
        <v>44470</v>
      </c>
      <c r="J15" s="5">
        <v>44500</v>
      </c>
      <c r="K15" s="4"/>
      <c r="L15" s="4">
        <f t="shared" si="1"/>
        <v>31</v>
      </c>
      <c r="M15" s="5">
        <v>44501</v>
      </c>
      <c r="N15" s="5">
        <v>44530</v>
      </c>
      <c r="O15" s="4"/>
      <c r="P15" s="4"/>
      <c r="Q15" s="5">
        <v>44531</v>
      </c>
      <c r="R15" s="5">
        <v>44561</v>
      </c>
      <c r="S15" s="4"/>
      <c r="T15" s="4"/>
      <c r="U15" s="5">
        <v>44562</v>
      </c>
      <c r="V15" s="5">
        <v>44592</v>
      </c>
      <c r="W15" s="4"/>
      <c r="X15" s="4"/>
      <c r="Y15" s="5">
        <v>44593</v>
      </c>
      <c r="Z15" s="5">
        <v>44620</v>
      </c>
      <c r="AA15" s="4"/>
      <c r="AB15" s="4"/>
      <c r="AC15" s="5">
        <v>44621</v>
      </c>
      <c r="AD15" s="5">
        <v>44651</v>
      </c>
      <c r="AE15" s="4"/>
      <c r="AF15" s="4"/>
      <c r="AG15" s="5">
        <v>44652</v>
      </c>
      <c r="AH15" s="20">
        <v>44681</v>
      </c>
      <c r="AI15" s="4"/>
      <c r="AJ15" s="4"/>
      <c r="AK15" s="5">
        <v>44682</v>
      </c>
      <c r="AL15" s="5">
        <v>44712</v>
      </c>
      <c r="AM15" s="4"/>
      <c r="AN15" s="4"/>
      <c r="AO15" s="5">
        <v>44713</v>
      </c>
      <c r="AP15" s="5">
        <v>44377</v>
      </c>
      <c r="AQ15" s="4"/>
      <c r="AR15" s="56"/>
      <c r="AS15" s="4"/>
      <c r="AT15" s="4"/>
      <c r="AU15" s="4"/>
      <c r="AV15" s="4"/>
      <c r="AW15" s="4"/>
      <c r="AX15" s="4"/>
      <c r="AY15" s="4"/>
      <c r="AZ15" s="4"/>
      <c r="BA15" s="35">
        <f>SUM(AR15,AN15,AJ15,AF15,AB15,X15,T15,P15,L15,H15)</f>
        <v>55</v>
      </c>
      <c r="BB15" s="35">
        <v>0</v>
      </c>
      <c r="BC15" s="35">
        <v>0</v>
      </c>
      <c r="BD15" s="35">
        <v>0</v>
      </c>
      <c r="BE15" s="35">
        <v>0</v>
      </c>
      <c r="BF15" s="35">
        <v>0</v>
      </c>
      <c r="BG15" s="35">
        <f t="shared" si="10"/>
        <v>55</v>
      </c>
    </row>
    <row r="16" spans="1:59" s="17" customFormat="1" ht="24.2" customHeight="1" x14ac:dyDescent="0.25">
      <c r="A16" s="57" t="s">
        <v>91</v>
      </c>
      <c r="B16" s="57" t="s">
        <v>92</v>
      </c>
      <c r="C16" s="35" t="s">
        <v>15</v>
      </c>
      <c r="D16" s="4">
        <v>1884</v>
      </c>
      <c r="E16" s="5">
        <v>44446</v>
      </c>
      <c r="F16" s="5">
        <v>44469</v>
      </c>
      <c r="G16" s="4">
        <v>18</v>
      </c>
      <c r="H16" s="4">
        <f t="shared" si="12"/>
        <v>24</v>
      </c>
      <c r="I16" s="5">
        <v>44470</v>
      </c>
      <c r="J16" s="5">
        <v>44500</v>
      </c>
      <c r="K16" s="4"/>
      <c r="L16" s="4">
        <f t="shared" si="1"/>
        <v>31</v>
      </c>
      <c r="M16" s="5">
        <v>44501</v>
      </c>
      <c r="N16" s="5">
        <v>44530</v>
      </c>
      <c r="O16" s="4"/>
      <c r="P16" s="4"/>
      <c r="Q16" s="5">
        <v>44531</v>
      </c>
      <c r="R16" s="5">
        <v>44561</v>
      </c>
      <c r="S16" s="4"/>
      <c r="T16" s="4"/>
      <c r="U16" s="5">
        <v>44562</v>
      </c>
      <c r="V16" s="5">
        <v>44592</v>
      </c>
      <c r="W16" s="4"/>
      <c r="X16" s="4"/>
      <c r="Y16" s="5">
        <v>44593</v>
      </c>
      <c r="Z16" s="5">
        <v>44620</v>
      </c>
      <c r="AA16" s="4"/>
      <c r="AB16" s="4"/>
      <c r="AC16" s="5">
        <v>44621</v>
      </c>
      <c r="AD16" s="5">
        <v>44651</v>
      </c>
      <c r="AE16" s="4"/>
      <c r="AF16" s="4"/>
      <c r="AG16" s="5">
        <v>44652</v>
      </c>
      <c r="AH16" s="20">
        <v>44681</v>
      </c>
      <c r="AI16" s="4"/>
      <c r="AJ16" s="4"/>
      <c r="AK16" s="5">
        <v>44682</v>
      </c>
      <c r="AL16" s="5">
        <v>44712</v>
      </c>
      <c r="AM16" s="4"/>
      <c r="AN16" s="4"/>
      <c r="AO16" s="5">
        <v>44713</v>
      </c>
      <c r="AP16" s="5">
        <v>44377</v>
      </c>
      <c r="AQ16" s="4"/>
      <c r="AR16" s="56"/>
      <c r="AS16" s="4"/>
      <c r="AT16" s="4"/>
      <c r="AU16" s="4"/>
      <c r="AV16" s="4"/>
      <c r="AW16" s="4"/>
      <c r="AX16" s="4"/>
      <c r="AY16" s="4"/>
      <c r="AZ16" s="4"/>
      <c r="BA16" s="35">
        <f>SUM(AR16,AN16,AJ16,AF16,AB16,X16,T16,P16,L16,H16,AV16)</f>
        <v>55</v>
      </c>
      <c r="BB16" s="35">
        <v>0</v>
      </c>
      <c r="BC16" s="35">
        <v>0</v>
      </c>
      <c r="BD16" s="35">
        <v>0</v>
      </c>
      <c r="BE16" s="35">
        <v>0</v>
      </c>
      <c r="BF16" s="35">
        <v>0</v>
      </c>
      <c r="BG16" s="35">
        <f t="shared" si="10"/>
        <v>55</v>
      </c>
    </row>
    <row r="17" spans="1:59" s="17" customFormat="1" ht="24.2" customHeight="1" x14ac:dyDescent="0.25">
      <c r="A17" s="57" t="s">
        <v>66</v>
      </c>
      <c r="B17" s="57" t="s">
        <v>93</v>
      </c>
      <c r="C17" s="35" t="s">
        <v>15</v>
      </c>
      <c r="D17" s="4">
        <v>1898</v>
      </c>
      <c r="E17" s="5">
        <v>44447</v>
      </c>
      <c r="F17" s="5">
        <v>44469</v>
      </c>
      <c r="G17" s="4">
        <v>16</v>
      </c>
      <c r="H17" s="4">
        <f t="shared" si="12"/>
        <v>23</v>
      </c>
      <c r="I17" s="5">
        <v>44470</v>
      </c>
      <c r="J17" s="5">
        <v>44500</v>
      </c>
      <c r="K17" s="4"/>
      <c r="L17" s="4">
        <f t="shared" si="1"/>
        <v>31</v>
      </c>
      <c r="M17" s="5">
        <v>44501</v>
      </c>
      <c r="N17" s="5">
        <v>44530</v>
      </c>
      <c r="O17" s="4"/>
      <c r="P17" s="4"/>
      <c r="Q17" s="5">
        <v>44531</v>
      </c>
      <c r="R17" s="5">
        <v>44561</v>
      </c>
      <c r="S17" s="4"/>
      <c r="T17" s="4"/>
      <c r="U17" s="5">
        <v>44562</v>
      </c>
      <c r="V17" s="5">
        <v>44592</v>
      </c>
      <c r="W17" s="4"/>
      <c r="X17" s="4"/>
      <c r="Y17" s="5">
        <v>44593</v>
      </c>
      <c r="Z17" s="5">
        <v>44620</v>
      </c>
      <c r="AA17" s="4"/>
      <c r="AB17" s="4"/>
      <c r="AC17" s="5">
        <v>44621</v>
      </c>
      <c r="AD17" s="5">
        <v>44651</v>
      </c>
      <c r="AE17" s="4"/>
      <c r="AF17" s="4"/>
      <c r="AG17" s="5">
        <v>44652</v>
      </c>
      <c r="AH17" s="20">
        <v>44681</v>
      </c>
      <c r="AI17" s="4"/>
      <c r="AJ17" s="4"/>
      <c r="AK17" s="5">
        <v>44682</v>
      </c>
      <c r="AL17" s="5">
        <v>44712</v>
      </c>
      <c r="AM17" s="4"/>
      <c r="AN17" s="4"/>
      <c r="AO17" s="5">
        <v>44713</v>
      </c>
      <c r="AP17" s="5">
        <v>44377</v>
      </c>
      <c r="AQ17" s="4"/>
      <c r="AR17" s="56"/>
      <c r="AS17" s="4"/>
      <c r="AT17" s="4"/>
      <c r="AU17" s="4"/>
      <c r="AV17" s="4"/>
      <c r="AW17" s="4"/>
      <c r="AX17" s="4"/>
      <c r="AY17" s="4"/>
      <c r="AZ17" s="4"/>
      <c r="BA17" s="35">
        <f>SUM(AR17,AN17,AJ17,AF17,AB17,X17,T17,P17,L17,H17,AV17)</f>
        <v>54</v>
      </c>
      <c r="BB17" s="35">
        <v>0</v>
      </c>
      <c r="BC17" s="35">
        <v>0</v>
      </c>
      <c r="BD17" s="35">
        <v>0</v>
      </c>
      <c r="BE17" s="35">
        <v>0</v>
      </c>
      <c r="BF17" s="35">
        <v>0</v>
      </c>
      <c r="BG17" s="35">
        <f t="shared" si="10"/>
        <v>54</v>
      </c>
    </row>
    <row r="18" spans="1:59" s="17" customFormat="1" ht="24.2" customHeight="1" x14ac:dyDescent="0.25">
      <c r="A18" s="57" t="s">
        <v>66</v>
      </c>
      <c r="B18" s="57" t="s">
        <v>126</v>
      </c>
      <c r="C18" s="35" t="s">
        <v>15</v>
      </c>
      <c r="D18" s="4">
        <v>2466</v>
      </c>
      <c r="E18" s="5"/>
      <c r="F18" s="5"/>
      <c r="G18" s="4"/>
      <c r="H18" s="4"/>
      <c r="I18" s="5">
        <v>44498</v>
      </c>
      <c r="J18" s="5">
        <v>44500</v>
      </c>
      <c r="K18" s="4">
        <v>24</v>
      </c>
      <c r="L18" s="4">
        <f t="shared" si="1"/>
        <v>3</v>
      </c>
      <c r="M18" s="5">
        <v>44501</v>
      </c>
      <c r="N18" s="5">
        <v>44530</v>
      </c>
      <c r="O18" s="4">
        <v>24</v>
      </c>
      <c r="P18" s="4">
        <f t="shared" ref="P18:P19" si="13">SUM(N18,-M18+1)</f>
        <v>30</v>
      </c>
      <c r="Q18" s="5">
        <v>44531</v>
      </c>
      <c r="R18" s="5">
        <v>44561</v>
      </c>
      <c r="S18" s="4">
        <v>24</v>
      </c>
      <c r="T18" s="4">
        <f t="shared" ref="T18" si="14">SUM(R18,-Q18+1)</f>
        <v>31</v>
      </c>
      <c r="U18" s="5">
        <v>44562</v>
      </c>
      <c r="V18" s="5">
        <v>44592</v>
      </c>
      <c r="W18" s="4"/>
      <c r="X18" s="4">
        <f t="shared" ref="X18" si="15">SUM(V18,-U18+1)</f>
        <v>31</v>
      </c>
      <c r="Y18" s="5">
        <v>44593</v>
      </c>
      <c r="Z18" s="5">
        <v>44620</v>
      </c>
      <c r="AA18" s="4"/>
      <c r="AB18" s="4">
        <f t="shared" ref="AB18" si="16">SUM(Z18,-Y18+1)</f>
        <v>28</v>
      </c>
      <c r="AC18" s="5">
        <v>44621</v>
      </c>
      <c r="AD18" s="5">
        <v>44651</v>
      </c>
      <c r="AE18" s="4"/>
      <c r="AF18" s="4">
        <f t="shared" ref="AF18" si="17">SUM(AD18,-AC18+1)</f>
        <v>31</v>
      </c>
      <c r="AG18" s="5">
        <v>44652</v>
      </c>
      <c r="AH18" s="20">
        <v>44681</v>
      </c>
      <c r="AI18" s="4"/>
      <c r="AJ18" s="4">
        <f t="shared" ref="AJ18" si="18">SUM(AH18,-AG18+1)</f>
        <v>30</v>
      </c>
      <c r="AK18" s="5">
        <v>44682</v>
      </c>
      <c r="AL18" s="5">
        <v>44712</v>
      </c>
      <c r="AM18" s="4"/>
      <c r="AN18" s="4">
        <f t="shared" ref="AN18" si="19">SUM(AL18,-AK18+1)</f>
        <v>31</v>
      </c>
      <c r="AO18" s="5">
        <v>44713</v>
      </c>
      <c r="AP18" s="5">
        <v>44742</v>
      </c>
      <c r="AQ18" s="4"/>
      <c r="AR18" s="4">
        <f t="shared" ref="AR18" si="20">SUM(AP18,-AO18+1)</f>
        <v>30</v>
      </c>
      <c r="AS18" s="4"/>
      <c r="AT18" s="4"/>
      <c r="AU18" s="4"/>
      <c r="AV18" s="4"/>
      <c r="AW18" s="4"/>
      <c r="AX18" s="4"/>
      <c r="AY18" s="4"/>
      <c r="AZ18" s="4"/>
      <c r="BA18" s="35"/>
      <c r="BB18" s="35"/>
      <c r="BC18" s="35"/>
      <c r="BD18" s="35"/>
      <c r="BE18" s="35"/>
      <c r="BF18" s="35"/>
      <c r="BG18" s="35"/>
    </row>
    <row r="19" spans="1:59" s="17" customFormat="1" ht="24.2" customHeight="1" x14ac:dyDescent="0.25">
      <c r="A19" s="57" t="s">
        <v>129</v>
      </c>
      <c r="B19" s="57" t="s">
        <v>88</v>
      </c>
      <c r="C19" s="35" t="s">
        <v>15</v>
      </c>
      <c r="D19" s="4">
        <v>2542</v>
      </c>
      <c r="E19" s="5"/>
      <c r="F19" s="5"/>
      <c r="G19" s="4"/>
      <c r="H19" s="4"/>
      <c r="I19" s="5"/>
      <c r="J19" s="5"/>
      <c r="K19" s="4"/>
      <c r="L19" s="4"/>
      <c r="M19" s="5">
        <v>44506</v>
      </c>
      <c r="N19" s="5">
        <v>44530</v>
      </c>
      <c r="O19" s="4">
        <v>9</v>
      </c>
      <c r="P19" s="4">
        <f t="shared" si="13"/>
        <v>25</v>
      </c>
      <c r="Q19" s="5">
        <v>44531</v>
      </c>
      <c r="R19" s="5">
        <v>44561</v>
      </c>
      <c r="S19" s="4">
        <v>9</v>
      </c>
      <c r="T19" s="4">
        <f t="shared" ref="T19" si="21">SUM(R19,-Q19+1)</f>
        <v>31</v>
      </c>
      <c r="U19" s="5">
        <v>44562</v>
      </c>
      <c r="V19" s="5">
        <v>44592</v>
      </c>
      <c r="W19" s="4">
        <v>9</v>
      </c>
      <c r="X19" s="4">
        <f t="shared" ref="X19" si="22">SUM(V19,-U19+1)</f>
        <v>31</v>
      </c>
      <c r="Y19" s="5">
        <v>44593</v>
      </c>
      <c r="Z19" s="5">
        <v>44620</v>
      </c>
      <c r="AA19" s="4">
        <v>9</v>
      </c>
      <c r="AB19" s="4">
        <f t="shared" ref="AB19" si="23">SUM(Z19,-Y19+1)</f>
        <v>28</v>
      </c>
      <c r="AC19" s="5">
        <v>44621</v>
      </c>
      <c r="AD19" s="5">
        <v>44651</v>
      </c>
      <c r="AE19" s="4">
        <v>9</v>
      </c>
      <c r="AF19" s="4">
        <f t="shared" ref="AF19" si="24">SUM(AD19,-AC19+1)</f>
        <v>31</v>
      </c>
      <c r="AG19" s="5">
        <v>44652</v>
      </c>
      <c r="AH19" s="20">
        <v>44681</v>
      </c>
      <c r="AI19" s="4">
        <v>9</v>
      </c>
      <c r="AJ19" s="4">
        <f t="shared" ref="AJ19" si="25">SUM(AH19,-AG19+1)</f>
        <v>30</v>
      </c>
      <c r="AK19" s="5">
        <v>44682</v>
      </c>
      <c r="AL19" s="5">
        <v>44712</v>
      </c>
      <c r="AM19" s="4">
        <v>9</v>
      </c>
      <c r="AN19" s="4">
        <f t="shared" ref="AN19" si="26">SUM(AL19,-AK19+1)</f>
        <v>31</v>
      </c>
      <c r="AO19" s="5">
        <v>44713</v>
      </c>
      <c r="AP19" s="5">
        <v>44742</v>
      </c>
      <c r="AQ19" s="4">
        <v>9</v>
      </c>
      <c r="AR19" s="4">
        <f t="shared" ref="AR19" si="27">SUM(AP19,-AO19+1)</f>
        <v>30</v>
      </c>
      <c r="AS19" s="4"/>
      <c r="AT19" s="4"/>
      <c r="AU19" s="4"/>
      <c r="AV19" s="4"/>
      <c r="AW19" s="4"/>
      <c r="AX19" s="4"/>
      <c r="AY19" s="4"/>
      <c r="AZ19" s="4"/>
      <c r="BA19" s="35"/>
      <c r="BB19" s="35"/>
      <c r="BC19" s="35"/>
      <c r="BD19" s="35"/>
      <c r="BE19" s="35"/>
      <c r="BF19" s="35"/>
      <c r="BG19" s="35"/>
    </row>
    <row r="20" spans="1:59" s="17" customFormat="1" ht="24.2" customHeight="1" x14ac:dyDescent="0.25">
      <c r="A20" s="57" t="s">
        <v>95</v>
      </c>
      <c r="B20" s="57" t="s">
        <v>96</v>
      </c>
      <c r="C20" s="35" t="s">
        <v>15</v>
      </c>
      <c r="D20" s="4">
        <v>1882</v>
      </c>
      <c r="E20" s="5">
        <v>44446</v>
      </c>
      <c r="F20" s="5">
        <v>44469</v>
      </c>
      <c r="G20" s="4">
        <v>11</v>
      </c>
      <c r="H20" s="4">
        <f t="shared" si="12"/>
        <v>24</v>
      </c>
      <c r="I20" s="5">
        <v>44470</v>
      </c>
      <c r="J20" s="5">
        <v>44500</v>
      </c>
      <c r="K20" s="4"/>
      <c r="L20" s="4">
        <f t="shared" si="1"/>
        <v>31</v>
      </c>
      <c r="M20" s="5">
        <v>44501</v>
      </c>
      <c r="N20" s="5">
        <v>44530</v>
      </c>
      <c r="O20" s="4"/>
      <c r="P20" s="4"/>
      <c r="Q20" s="5">
        <v>44531</v>
      </c>
      <c r="R20" s="5">
        <v>44561</v>
      </c>
      <c r="S20" s="4"/>
      <c r="T20" s="4"/>
      <c r="U20" s="5">
        <v>44562</v>
      </c>
      <c r="V20" s="5">
        <v>44592</v>
      </c>
      <c r="W20" s="4"/>
      <c r="X20" s="4"/>
      <c r="Y20" s="5">
        <v>44593</v>
      </c>
      <c r="Z20" s="5">
        <v>44620</v>
      </c>
      <c r="AA20" s="4"/>
      <c r="AB20" s="4"/>
      <c r="AC20" s="5">
        <v>44621</v>
      </c>
      <c r="AD20" s="5">
        <v>44651</v>
      </c>
      <c r="AE20" s="4"/>
      <c r="AF20" s="4"/>
      <c r="AG20" s="5">
        <v>44652</v>
      </c>
      <c r="AH20" s="20">
        <v>44681</v>
      </c>
      <c r="AI20" s="4"/>
      <c r="AJ20" s="4"/>
      <c r="AK20" s="5">
        <v>44682</v>
      </c>
      <c r="AL20" s="5">
        <v>44712</v>
      </c>
      <c r="AM20" s="4"/>
      <c r="AN20" s="4"/>
      <c r="AO20" s="5">
        <v>44713</v>
      </c>
      <c r="AP20" s="5">
        <v>44377</v>
      </c>
      <c r="AQ20" s="4"/>
      <c r="AR20" s="56"/>
      <c r="AS20" s="4"/>
      <c r="AT20" s="4"/>
      <c r="AU20" s="4"/>
      <c r="AV20" s="4"/>
      <c r="AW20" s="4"/>
      <c r="AX20" s="4"/>
      <c r="AY20" s="4"/>
      <c r="AZ20" s="4"/>
      <c r="BA20" s="35"/>
      <c r="BB20" s="35"/>
      <c r="BC20" s="35"/>
      <c r="BD20" s="35"/>
      <c r="BE20" s="35"/>
      <c r="BF20" s="35"/>
      <c r="BG20" s="35"/>
    </row>
    <row r="21" spans="1:59" s="17" customFormat="1" ht="24.2" customHeight="1" x14ac:dyDescent="0.25">
      <c r="A21" s="57" t="s">
        <v>97</v>
      </c>
      <c r="B21" s="57" t="s">
        <v>98</v>
      </c>
      <c r="C21" s="35" t="s">
        <v>15</v>
      </c>
      <c r="D21" s="4">
        <v>1885</v>
      </c>
      <c r="E21" s="5">
        <v>44446</v>
      </c>
      <c r="F21" s="5">
        <v>44469</v>
      </c>
      <c r="G21" s="4">
        <v>24</v>
      </c>
      <c r="H21" s="4">
        <f t="shared" si="12"/>
        <v>24</v>
      </c>
      <c r="I21" s="5">
        <v>44470</v>
      </c>
      <c r="J21" s="5">
        <v>44500</v>
      </c>
      <c r="K21" s="4"/>
      <c r="L21" s="4">
        <f t="shared" si="1"/>
        <v>31</v>
      </c>
      <c r="M21" s="5">
        <v>44501</v>
      </c>
      <c r="N21" s="5">
        <v>44530</v>
      </c>
      <c r="O21" s="4"/>
      <c r="P21" s="4"/>
      <c r="Q21" s="5">
        <v>44531</v>
      </c>
      <c r="R21" s="5">
        <v>44561</v>
      </c>
      <c r="S21" s="4"/>
      <c r="T21" s="4"/>
      <c r="U21" s="5">
        <v>44562</v>
      </c>
      <c r="V21" s="5">
        <v>44592</v>
      </c>
      <c r="W21" s="4"/>
      <c r="X21" s="4"/>
      <c r="Y21" s="5">
        <v>44593</v>
      </c>
      <c r="Z21" s="5">
        <v>44620</v>
      </c>
      <c r="AA21" s="4"/>
      <c r="AB21" s="4"/>
      <c r="AC21" s="5">
        <v>44621</v>
      </c>
      <c r="AD21" s="5">
        <v>44651</v>
      </c>
      <c r="AE21" s="4"/>
      <c r="AF21" s="4"/>
      <c r="AG21" s="5">
        <v>44652</v>
      </c>
      <c r="AH21" s="20">
        <v>44681</v>
      </c>
      <c r="AI21" s="4"/>
      <c r="AJ21" s="4"/>
      <c r="AK21" s="5">
        <v>44682</v>
      </c>
      <c r="AL21" s="5">
        <v>44712</v>
      </c>
      <c r="AM21" s="4"/>
      <c r="AN21" s="4"/>
      <c r="AO21" s="5">
        <v>44713</v>
      </c>
      <c r="AP21" s="5">
        <v>44377</v>
      </c>
      <c r="AQ21" s="4"/>
      <c r="AR21" s="56"/>
      <c r="AS21" s="4"/>
      <c r="AT21" s="4"/>
      <c r="AU21" s="4"/>
      <c r="AV21" s="4"/>
      <c r="AW21" s="4"/>
      <c r="AX21" s="4"/>
      <c r="AY21" s="4"/>
      <c r="AZ21" s="4"/>
      <c r="BA21" s="35"/>
      <c r="BB21" s="35"/>
      <c r="BC21" s="35"/>
      <c r="BD21" s="35"/>
      <c r="BE21" s="35"/>
      <c r="BF21" s="35"/>
      <c r="BG21" s="35"/>
    </row>
    <row r="22" spans="1:59" s="17" customFormat="1" ht="24.2" customHeight="1" x14ac:dyDescent="0.25">
      <c r="A22" s="57" t="s">
        <v>99</v>
      </c>
      <c r="B22" s="57" t="s">
        <v>100</v>
      </c>
      <c r="C22" s="35" t="s">
        <v>15</v>
      </c>
      <c r="D22" s="4">
        <v>1883</v>
      </c>
      <c r="E22" s="5">
        <v>44446</v>
      </c>
      <c r="F22" s="5">
        <v>44469</v>
      </c>
      <c r="G22" s="4">
        <v>24</v>
      </c>
      <c r="H22" s="4">
        <f t="shared" si="12"/>
        <v>24</v>
      </c>
      <c r="I22" s="5">
        <v>44470</v>
      </c>
      <c r="J22" s="5">
        <v>44500</v>
      </c>
      <c r="K22" s="4"/>
      <c r="L22" s="4">
        <f t="shared" si="1"/>
        <v>31</v>
      </c>
      <c r="M22" s="5">
        <v>44501</v>
      </c>
      <c r="N22" s="5">
        <v>44530</v>
      </c>
      <c r="O22" s="4"/>
      <c r="P22" s="4"/>
      <c r="Q22" s="5">
        <v>44531</v>
      </c>
      <c r="R22" s="5">
        <v>44561</v>
      </c>
      <c r="S22" s="4"/>
      <c r="T22" s="4"/>
      <c r="U22" s="5">
        <v>44562</v>
      </c>
      <c r="V22" s="5">
        <v>44592</v>
      </c>
      <c r="W22" s="4"/>
      <c r="X22" s="4"/>
      <c r="Y22" s="5">
        <v>44593</v>
      </c>
      <c r="Z22" s="5">
        <v>44620</v>
      </c>
      <c r="AA22" s="4"/>
      <c r="AB22" s="4"/>
      <c r="AC22" s="5">
        <v>44621</v>
      </c>
      <c r="AD22" s="5">
        <v>44651</v>
      </c>
      <c r="AE22" s="4"/>
      <c r="AF22" s="4"/>
      <c r="AG22" s="5">
        <v>44652</v>
      </c>
      <c r="AH22" s="20">
        <v>44681</v>
      </c>
      <c r="AI22" s="4"/>
      <c r="AJ22" s="4"/>
      <c r="AK22" s="5">
        <v>44682</v>
      </c>
      <c r="AL22" s="5">
        <v>44712</v>
      </c>
      <c r="AM22" s="4"/>
      <c r="AN22" s="4"/>
      <c r="AO22" s="5">
        <v>44713</v>
      </c>
      <c r="AP22" s="5">
        <v>44377</v>
      </c>
      <c r="AQ22" s="4"/>
      <c r="AR22" s="56"/>
      <c r="AS22" s="4"/>
      <c r="AT22" s="4"/>
      <c r="AU22" s="4"/>
      <c r="AV22" s="4"/>
      <c r="AW22" s="4"/>
      <c r="AX22" s="4"/>
      <c r="AY22" s="4"/>
      <c r="AZ22" s="4"/>
      <c r="BA22" s="35"/>
      <c r="BB22" s="35"/>
      <c r="BC22" s="35"/>
      <c r="BD22" s="35"/>
      <c r="BE22" s="35"/>
      <c r="BF22" s="35"/>
      <c r="BG22" s="35"/>
    </row>
    <row r="23" spans="1:59" s="17" customFormat="1" ht="24.2" customHeight="1" x14ac:dyDescent="0.25">
      <c r="A23" s="57" t="s">
        <v>94</v>
      </c>
      <c r="B23" s="57" t="s">
        <v>55</v>
      </c>
      <c r="C23" s="35" t="s">
        <v>15</v>
      </c>
      <c r="D23" s="4">
        <v>1892</v>
      </c>
      <c r="E23" s="5">
        <v>44446</v>
      </c>
      <c r="F23" s="5">
        <v>44469</v>
      </c>
      <c r="G23" s="4">
        <v>24</v>
      </c>
      <c r="H23" s="4">
        <f>SUM(F23,-E23+1)</f>
        <v>24</v>
      </c>
      <c r="I23" s="5">
        <v>44470</v>
      </c>
      <c r="J23" s="5">
        <v>44500</v>
      </c>
      <c r="K23" s="4"/>
      <c r="L23" s="4">
        <f>SUM(J23,-I23+1)</f>
        <v>31</v>
      </c>
      <c r="M23" s="5">
        <v>44501</v>
      </c>
      <c r="N23" s="5">
        <v>44530</v>
      </c>
      <c r="O23" s="4"/>
      <c r="P23" s="4"/>
      <c r="Q23" s="5">
        <v>44531</v>
      </c>
      <c r="R23" s="5">
        <v>44561</v>
      </c>
      <c r="S23" s="4"/>
      <c r="T23" s="4"/>
      <c r="U23" s="5">
        <v>44562</v>
      </c>
      <c r="V23" s="5">
        <v>44592</v>
      </c>
      <c r="W23" s="4"/>
      <c r="X23" s="4"/>
      <c r="Y23" s="5">
        <v>44593</v>
      </c>
      <c r="Z23" s="5">
        <v>44620</v>
      </c>
      <c r="AA23" s="4"/>
      <c r="AB23" s="4"/>
      <c r="AC23" s="5">
        <v>44621</v>
      </c>
      <c r="AD23" s="5">
        <v>44651</v>
      </c>
      <c r="AE23" s="4"/>
      <c r="AF23" s="4"/>
      <c r="AG23" s="5">
        <v>44652</v>
      </c>
      <c r="AH23" s="20">
        <v>44681</v>
      </c>
      <c r="AI23" s="4"/>
      <c r="AJ23" s="4"/>
      <c r="AK23" s="5">
        <v>44682</v>
      </c>
      <c r="AL23" s="5">
        <v>44712</v>
      </c>
      <c r="AM23" s="4"/>
      <c r="AN23" s="4"/>
      <c r="AO23" s="5">
        <v>44713</v>
      </c>
      <c r="AP23" s="5">
        <v>44377</v>
      </c>
      <c r="AQ23" s="4"/>
      <c r="AR23" s="56"/>
      <c r="AS23" s="4"/>
      <c r="AT23" s="4"/>
      <c r="AU23" s="4"/>
      <c r="AV23" s="4"/>
      <c r="AW23" s="4"/>
      <c r="AX23" s="4"/>
      <c r="AY23" s="4"/>
      <c r="AZ23" s="4"/>
      <c r="BA23" s="35"/>
      <c r="BB23" s="35"/>
      <c r="BC23" s="35"/>
      <c r="BD23" s="35"/>
      <c r="BE23" s="35"/>
      <c r="BF23" s="35"/>
      <c r="BG23" s="35"/>
    </row>
    <row r="24" spans="1:59" s="17" customFormat="1" ht="24.2" customHeight="1" x14ac:dyDescent="0.25">
      <c r="A24" s="57" t="s">
        <v>101</v>
      </c>
      <c r="B24" s="57" t="s">
        <v>102</v>
      </c>
      <c r="C24" s="35" t="s">
        <v>15</v>
      </c>
      <c r="D24" s="4">
        <v>1888</v>
      </c>
      <c r="E24" s="5">
        <v>44446</v>
      </c>
      <c r="F24" s="5">
        <v>44469</v>
      </c>
      <c r="G24" s="4">
        <v>24</v>
      </c>
      <c r="H24" s="4">
        <f t="shared" si="12"/>
        <v>24</v>
      </c>
      <c r="I24" s="5">
        <v>44470</v>
      </c>
      <c r="J24" s="5">
        <v>44500</v>
      </c>
      <c r="K24" s="4"/>
      <c r="L24" s="4">
        <f t="shared" si="1"/>
        <v>31</v>
      </c>
      <c r="M24" s="5">
        <v>44501</v>
      </c>
      <c r="N24" s="5">
        <v>44530</v>
      </c>
      <c r="O24" s="4"/>
      <c r="P24" s="4"/>
      <c r="Q24" s="5">
        <v>44531</v>
      </c>
      <c r="R24" s="5">
        <v>44561</v>
      </c>
      <c r="S24" s="4"/>
      <c r="T24" s="4"/>
      <c r="U24" s="5">
        <v>44562</v>
      </c>
      <c r="V24" s="5">
        <v>44592</v>
      </c>
      <c r="W24" s="4"/>
      <c r="X24" s="4"/>
      <c r="Y24" s="5">
        <v>44593</v>
      </c>
      <c r="Z24" s="5">
        <v>44620</v>
      </c>
      <c r="AA24" s="4"/>
      <c r="AB24" s="4"/>
      <c r="AC24" s="5">
        <v>44621</v>
      </c>
      <c r="AD24" s="5">
        <v>44651</v>
      </c>
      <c r="AE24" s="4"/>
      <c r="AF24" s="4"/>
      <c r="AG24" s="5">
        <v>44652</v>
      </c>
      <c r="AH24" s="20">
        <v>44681</v>
      </c>
      <c r="AI24" s="4"/>
      <c r="AJ24" s="4"/>
      <c r="AK24" s="5">
        <v>44682</v>
      </c>
      <c r="AL24" s="5">
        <v>44712</v>
      </c>
      <c r="AM24" s="4"/>
      <c r="AN24" s="4"/>
      <c r="AO24" s="5">
        <v>44713</v>
      </c>
      <c r="AP24" s="5">
        <v>44377</v>
      </c>
      <c r="AQ24" s="4"/>
      <c r="AR24" s="56"/>
      <c r="AS24" s="4"/>
      <c r="AT24" s="4"/>
      <c r="AU24" s="4"/>
      <c r="AV24" s="4"/>
      <c r="AW24" s="4"/>
      <c r="AX24" s="4"/>
      <c r="AY24" s="4"/>
      <c r="AZ24" s="4"/>
      <c r="BA24" s="35"/>
      <c r="BB24" s="35"/>
      <c r="BC24" s="35"/>
      <c r="BD24" s="35"/>
      <c r="BE24" s="35"/>
      <c r="BF24" s="35"/>
      <c r="BG24" s="35"/>
    </row>
    <row r="25" spans="1:59" s="17" customFormat="1" ht="24.2" customHeight="1" x14ac:dyDescent="0.25">
      <c r="A25" s="57" t="s">
        <v>103</v>
      </c>
      <c r="B25" s="57" t="s">
        <v>104</v>
      </c>
      <c r="C25" s="35" t="s">
        <v>15</v>
      </c>
      <c r="D25" s="4">
        <v>1896</v>
      </c>
      <c r="E25" s="5">
        <v>44447</v>
      </c>
      <c r="F25" s="5">
        <v>44469</v>
      </c>
      <c r="G25" s="4">
        <v>12</v>
      </c>
      <c r="H25" s="4">
        <f t="shared" si="12"/>
        <v>23</v>
      </c>
      <c r="I25" s="5">
        <v>44470</v>
      </c>
      <c r="J25" s="5">
        <v>44500</v>
      </c>
      <c r="K25" s="4"/>
      <c r="L25" s="4">
        <f t="shared" si="1"/>
        <v>31</v>
      </c>
      <c r="M25" s="5">
        <v>44501</v>
      </c>
      <c r="N25" s="5">
        <v>44530</v>
      </c>
      <c r="O25" s="4"/>
      <c r="P25" s="4"/>
      <c r="Q25" s="5">
        <v>44531</v>
      </c>
      <c r="R25" s="5">
        <v>44561</v>
      </c>
      <c r="S25" s="4"/>
      <c r="T25" s="4"/>
      <c r="U25" s="5">
        <v>44562</v>
      </c>
      <c r="V25" s="5">
        <v>44592</v>
      </c>
      <c r="W25" s="4"/>
      <c r="X25" s="4"/>
      <c r="Y25" s="5">
        <v>44593</v>
      </c>
      <c r="Z25" s="5">
        <v>44620</v>
      </c>
      <c r="AA25" s="4"/>
      <c r="AB25" s="4"/>
      <c r="AC25" s="5">
        <v>44621</v>
      </c>
      <c r="AD25" s="5">
        <v>44651</v>
      </c>
      <c r="AE25" s="4"/>
      <c r="AF25" s="4"/>
      <c r="AG25" s="5">
        <v>44652</v>
      </c>
      <c r="AH25" s="20">
        <v>44681</v>
      </c>
      <c r="AI25" s="4"/>
      <c r="AJ25" s="4"/>
      <c r="AK25" s="5">
        <v>44682</v>
      </c>
      <c r="AL25" s="5">
        <v>44712</v>
      </c>
      <c r="AM25" s="4"/>
      <c r="AN25" s="4"/>
      <c r="AO25" s="5">
        <v>44713</v>
      </c>
      <c r="AP25" s="5">
        <v>44377</v>
      </c>
      <c r="AQ25" s="4"/>
      <c r="AR25" s="56"/>
      <c r="AS25" s="4"/>
      <c r="AT25" s="4"/>
      <c r="AU25" s="4"/>
      <c r="AV25" s="4"/>
      <c r="AW25" s="4"/>
      <c r="AX25" s="4"/>
      <c r="AY25" s="4"/>
      <c r="AZ25" s="4"/>
      <c r="BA25" s="35"/>
      <c r="BB25" s="35"/>
      <c r="BC25" s="35"/>
      <c r="BD25" s="35"/>
      <c r="BE25" s="35"/>
      <c r="BF25" s="35"/>
      <c r="BG25" s="35"/>
    </row>
    <row r="26" spans="1:59" s="17" customFormat="1" ht="24.2" customHeight="1" x14ac:dyDescent="0.25">
      <c r="A26" s="57" t="s">
        <v>105</v>
      </c>
      <c r="B26" s="57" t="s">
        <v>106</v>
      </c>
      <c r="C26" s="35" t="s">
        <v>15</v>
      </c>
      <c r="D26" s="4">
        <v>1965</v>
      </c>
      <c r="E26" s="5">
        <v>44452</v>
      </c>
      <c r="F26" s="5">
        <v>44469</v>
      </c>
      <c r="G26" s="4">
        <v>24</v>
      </c>
      <c r="H26" s="4">
        <f t="shared" si="12"/>
        <v>18</v>
      </c>
      <c r="I26" s="5">
        <v>44470</v>
      </c>
      <c r="J26" s="5">
        <v>44500</v>
      </c>
      <c r="K26" s="4"/>
      <c r="L26" s="4">
        <f t="shared" si="1"/>
        <v>31</v>
      </c>
      <c r="M26" s="5">
        <v>44501</v>
      </c>
      <c r="N26" s="5">
        <v>44530</v>
      </c>
      <c r="O26" s="4"/>
      <c r="P26" s="4"/>
      <c r="Q26" s="5">
        <v>44531</v>
      </c>
      <c r="R26" s="5">
        <v>44561</v>
      </c>
      <c r="S26" s="4"/>
      <c r="T26" s="4"/>
      <c r="U26" s="5">
        <v>44562</v>
      </c>
      <c r="V26" s="5">
        <v>44592</v>
      </c>
      <c r="W26" s="4"/>
      <c r="X26" s="4"/>
      <c r="Y26" s="5">
        <v>44593</v>
      </c>
      <c r="Z26" s="5">
        <v>44620</v>
      </c>
      <c r="AA26" s="4"/>
      <c r="AB26" s="4"/>
      <c r="AC26" s="5">
        <v>44621</v>
      </c>
      <c r="AD26" s="5">
        <v>44651</v>
      </c>
      <c r="AE26" s="4"/>
      <c r="AF26" s="4"/>
      <c r="AG26" s="5">
        <v>44652</v>
      </c>
      <c r="AH26" s="20">
        <v>44681</v>
      </c>
      <c r="AI26" s="4"/>
      <c r="AJ26" s="4"/>
      <c r="AK26" s="5">
        <v>44682</v>
      </c>
      <c r="AL26" s="5">
        <v>44712</v>
      </c>
      <c r="AM26" s="4"/>
      <c r="AN26" s="4"/>
      <c r="AO26" s="5">
        <v>44713</v>
      </c>
      <c r="AP26" s="5">
        <v>44377</v>
      </c>
      <c r="AQ26" s="4"/>
      <c r="AR26" s="56"/>
      <c r="AS26" s="4"/>
      <c r="AT26" s="4"/>
      <c r="AU26" s="4"/>
      <c r="AV26" s="4"/>
      <c r="AW26" s="4"/>
      <c r="AX26" s="4"/>
      <c r="AY26" s="4"/>
      <c r="AZ26" s="4"/>
      <c r="BA26" s="35"/>
      <c r="BB26" s="35"/>
      <c r="BC26" s="35"/>
      <c r="BD26" s="35"/>
      <c r="BE26" s="35"/>
      <c r="BF26" s="35"/>
      <c r="BG26" s="35"/>
    </row>
    <row r="27" spans="1:59" s="17" customFormat="1" ht="24.2" customHeight="1" x14ac:dyDescent="0.25">
      <c r="A27" s="57"/>
      <c r="B27" s="57"/>
      <c r="C27" s="35" t="s">
        <v>15</v>
      </c>
      <c r="D27" s="4"/>
      <c r="E27" s="5"/>
      <c r="F27" s="5"/>
      <c r="G27" s="4"/>
      <c r="H27" s="4"/>
      <c r="I27" s="5"/>
      <c r="J27" s="5"/>
      <c r="K27" s="4"/>
      <c r="L27" s="4">
        <f t="shared" si="1"/>
        <v>1</v>
      </c>
      <c r="M27" s="5"/>
      <c r="N27" s="5"/>
      <c r="O27" s="4"/>
      <c r="P27" s="4"/>
      <c r="Q27" s="5"/>
      <c r="R27" s="5"/>
      <c r="S27" s="4"/>
      <c r="T27" s="4"/>
      <c r="U27" s="5"/>
      <c r="V27" s="5"/>
      <c r="W27" s="4"/>
      <c r="X27" s="4"/>
      <c r="Y27" s="5"/>
      <c r="Z27" s="5"/>
      <c r="AA27" s="4"/>
      <c r="AB27" s="4"/>
      <c r="AC27" s="5"/>
      <c r="AD27" s="5"/>
      <c r="AE27" s="4"/>
      <c r="AF27" s="4"/>
      <c r="AG27" s="5"/>
      <c r="AH27" s="20"/>
      <c r="AI27" s="4"/>
      <c r="AJ27" s="4"/>
      <c r="AK27" s="5"/>
      <c r="AL27" s="5"/>
      <c r="AM27" s="4"/>
      <c r="AN27" s="4"/>
      <c r="AO27" s="5"/>
      <c r="AP27" s="5"/>
      <c r="AQ27" s="4"/>
      <c r="AR27" s="56"/>
      <c r="AS27" s="4"/>
      <c r="AT27" s="4"/>
      <c r="AU27" s="4"/>
      <c r="AV27" s="4"/>
      <c r="AW27" s="4"/>
      <c r="AX27" s="4"/>
      <c r="AY27" s="4"/>
      <c r="AZ27" s="4"/>
      <c r="BA27" s="35"/>
      <c r="BB27" s="35"/>
      <c r="BC27" s="35"/>
      <c r="BD27" s="35"/>
      <c r="BE27" s="35"/>
      <c r="BF27" s="35"/>
      <c r="BG27" s="35"/>
    </row>
    <row r="28" spans="1:59" s="17" customFormat="1" ht="24.2" customHeight="1" x14ac:dyDescent="0.25">
      <c r="A28" s="54"/>
      <c r="B28" s="54"/>
      <c r="C28" s="35" t="s">
        <v>15</v>
      </c>
      <c r="D28" s="4"/>
      <c r="E28" s="5"/>
      <c r="F28" s="5"/>
      <c r="G28" s="4"/>
      <c r="H28" s="4">
        <f>SUM(F28,-E28+1)</f>
        <v>1</v>
      </c>
      <c r="I28" s="4"/>
      <c r="J28" s="5"/>
      <c r="K28" s="4"/>
      <c r="L28" s="4">
        <f t="shared" si="1"/>
        <v>1</v>
      </c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5">
        <v>44593</v>
      </c>
      <c r="Z28" s="5">
        <v>44620</v>
      </c>
      <c r="AA28" s="4"/>
      <c r="AB28" s="4"/>
      <c r="AC28" s="5">
        <v>44621</v>
      </c>
      <c r="AD28" s="5">
        <v>44651</v>
      </c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56"/>
      <c r="AS28" s="4"/>
      <c r="AT28" s="4"/>
      <c r="AU28" s="4"/>
      <c r="AV28" s="4"/>
      <c r="AW28" s="4"/>
      <c r="AX28" s="4"/>
      <c r="AY28" s="4"/>
      <c r="AZ28" s="4"/>
      <c r="BA28" s="35">
        <f>SUM(AZ28,AV28,AR28,AN28,AJ28,AF28,AB28,X28,T28,P28,L28,H28)</f>
        <v>2</v>
      </c>
      <c r="BB28" s="35">
        <v>0</v>
      </c>
      <c r="BC28" s="35">
        <v>0</v>
      </c>
      <c r="BD28" s="35">
        <v>0</v>
      </c>
      <c r="BE28" s="35">
        <v>0</v>
      </c>
      <c r="BF28" s="35">
        <v>0</v>
      </c>
      <c r="BG28" s="35">
        <f t="shared" si="10"/>
        <v>2</v>
      </c>
    </row>
    <row r="29" spans="1:59" s="17" customFormat="1" ht="24" customHeight="1" x14ac:dyDescent="0.25">
      <c r="A29" s="58" t="s">
        <v>56</v>
      </c>
      <c r="B29" s="58" t="s">
        <v>57</v>
      </c>
      <c r="C29" s="36" t="s">
        <v>16</v>
      </c>
      <c r="D29" s="4">
        <v>1897</v>
      </c>
      <c r="E29" s="5">
        <v>44447</v>
      </c>
      <c r="F29" s="5">
        <v>44469</v>
      </c>
      <c r="G29" s="4">
        <v>8</v>
      </c>
      <c r="H29" s="4">
        <f>SUM(F29,-E29+1)</f>
        <v>23</v>
      </c>
      <c r="I29" s="5">
        <v>44470</v>
      </c>
      <c r="J29" s="5">
        <v>44500</v>
      </c>
      <c r="K29" s="4">
        <v>8</v>
      </c>
      <c r="L29" s="4">
        <f t="shared" ref="L29:L43" si="28">SUM(J29,-I29+1)</f>
        <v>31</v>
      </c>
      <c r="M29" s="5">
        <v>44501</v>
      </c>
      <c r="N29" s="5">
        <v>44530</v>
      </c>
      <c r="O29" s="4"/>
      <c r="P29" s="4"/>
      <c r="Q29" s="5">
        <v>44531</v>
      </c>
      <c r="R29" s="5">
        <v>44561</v>
      </c>
      <c r="S29" s="4"/>
      <c r="T29" s="4"/>
      <c r="U29" s="5">
        <v>44562</v>
      </c>
      <c r="V29" s="5">
        <v>44592</v>
      </c>
      <c r="W29" s="4"/>
      <c r="X29" s="4"/>
      <c r="Y29" s="5">
        <v>44593</v>
      </c>
      <c r="Z29" s="5">
        <v>44620</v>
      </c>
      <c r="AA29" s="4"/>
      <c r="AB29" s="4"/>
      <c r="AC29" s="5">
        <v>44621</v>
      </c>
      <c r="AD29" s="5">
        <v>44651</v>
      </c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56"/>
      <c r="AS29" s="4"/>
      <c r="AT29" s="4"/>
      <c r="AU29" s="4"/>
      <c r="AV29" s="4"/>
      <c r="AW29" s="4"/>
      <c r="AX29" s="4"/>
      <c r="AY29" s="4"/>
      <c r="AZ29" s="4"/>
      <c r="BA29" s="36">
        <f>SUM(AV29,AZ29,AR29,AN29,AJ29,AF29,AB29,X29,T29,P29,L29,H29)</f>
        <v>54</v>
      </c>
      <c r="BB29" s="36">
        <v>0</v>
      </c>
      <c r="BC29" s="36">
        <v>0</v>
      </c>
      <c r="BD29" s="36">
        <v>0</v>
      </c>
      <c r="BE29" s="36">
        <v>0</v>
      </c>
      <c r="BF29" s="36">
        <v>0</v>
      </c>
      <c r="BG29" s="36">
        <f>SUM(AZ29,AV29,AR29,AN29,AJ29,AF29,AB29,X29,T29,P29,L29,H29)-(BD29+BE29+BF29)</f>
        <v>54</v>
      </c>
    </row>
    <row r="30" spans="1:59" s="17" customFormat="1" ht="24" customHeight="1" x14ac:dyDescent="0.25">
      <c r="A30" s="58" t="s">
        <v>46</v>
      </c>
      <c r="B30" s="58" t="s">
        <v>47</v>
      </c>
      <c r="C30" s="36" t="s">
        <v>16</v>
      </c>
      <c r="D30" s="4">
        <v>2004</v>
      </c>
      <c r="E30" s="5">
        <v>44454</v>
      </c>
      <c r="F30" s="5">
        <v>44469</v>
      </c>
      <c r="G30" s="4">
        <v>18</v>
      </c>
      <c r="H30" s="4">
        <f t="shared" ref="H30:H42" si="29">SUM(F30,-E30+1)</f>
        <v>16</v>
      </c>
      <c r="I30" s="5">
        <v>44470</v>
      </c>
      <c r="J30" s="5">
        <v>44500</v>
      </c>
      <c r="K30" s="4">
        <v>18</v>
      </c>
      <c r="L30" s="4">
        <f t="shared" si="28"/>
        <v>31</v>
      </c>
      <c r="M30" s="5">
        <v>44501</v>
      </c>
      <c r="N30" s="5">
        <v>44530</v>
      </c>
      <c r="O30" s="4">
        <v>18</v>
      </c>
      <c r="P30" s="4">
        <v>30</v>
      </c>
      <c r="Q30" s="5">
        <v>44531</v>
      </c>
      <c r="R30" s="5">
        <v>44561</v>
      </c>
      <c r="S30" s="4">
        <v>18</v>
      </c>
      <c r="T30" s="4">
        <v>31</v>
      </c>
      <c r="U30" s="5">
        <v>44562</v>
      </c>
      <c r="V30" s="5">
        <v>44592</v>
      </c>
      <c r="W30" s="4">
        <v>18</v>
      </c>
      <c r="X30" s="4">
        <v>31</v>
      </c>
      <c r="Y30" s="5">
        <v>44593</v>
      </c>
      <c r="Z30" s="5">
        <v>44620</v>
      </c>
      <c r="AA30" s="4">
        <v>18</v>
      </c>
      <c r="AB30" s="4">
        <v>28</v>
      </c>
      <c r="AC30" s="5">
        <v>44621</v>
      </c>
      <c r="AD30" s="5">
        <v>44651</v>
      </c>
      <c r="AE30" s="4">
        <v>18</v>
      </c>
      <c r="AF30" s="4">
        <v>31</v>
      </c>
      <c r="AG30" s="4"/>
      <c r="AH30" s="4" t="s">
        <v>13</v>
      </c>
      <c r="AI30" s="4">
        <v>18</v>
      </c>
      <c r="AJ30" s="4">
        <v>30</v>
      </c>
      <c r="AK30" s="4"/>
      <c r="AL30" s="4" t="s">
        <v>12</v>
      </c>
      <c r="AM30" s="4">
        <v>18</v>
      </c>
      <c r="AN30" s="4">
        <v>31</v>
      </c>
      <c r="AO30" s="4"/>
      <c r="AP30" s="4" t="s">
        <v>13</v>
      </c>
      <c r="AQ30" s="4">
        <v>18</v>
      </c>
      <c r="AR30" s="56">
        <v>30</v>
      </c>
      <c r="AS30" s="4"/>
      <c r="AT30" s="4"/>
      <c r="AU30" s="4"/>
      <c r="AV30" s="4"/>
      <c r="AW30" s="4"/>
      <c r="AX30" s="4"/>
      <c r="AY30" s="4"/>
      <c r="AZ30" s="4"/>
      <c r="BA30" s="36">
        <f>SUM(AV30,AZ30,AR30,AN30,AJ30,AF30,AB30,X30,T30,P30,L30,H30)</f>
        <v>289</v>
      </c>
      <c r="BB30" s="36">
        <v>0</v>
      </c>
      <c r="BC30" s="36">
        <v>0</v>
      </c>
      <c r="BD30" s="36">
        <v>0</v>
      </c>
      <c r="BE30" s="36">
        <v>0</v>
      </c>
      <c r="BF30" s="36">
        <v>0</v>
      </c>
      <c r="BG30" s="36">
        <f t="shared" ref="BG30:BG38" si="30">SUM(AZ30,AV30,AR30,AN30,AJ30,AF30,AB30,X30,T30,P30,L30,H30)-(BD30+BE30+BF30)</f>
        <v>289</v>
      </c>
    </row>
    <row r="31" spans="1:59" s="17" customFormat="1" ht="24" customHeight="1" x14ac:dyDescent="0.25">
      <c r="A31" s="58" t="s">
        <v>49</v>
      </c>
      <c r="B31" s="58" t="s">
        <v>50</v>
      </c>
      <c r="C31" s="36" t="s">
        <v>16</v>
      </c>
      <c r="D31" s="4">
        <v>2002</v>
      </c>
      <c r="E31" s="5">
        <v>44454</v>
      </c>
      <c r="F31" s="5">
        <v>44469</v>
      </c>
      <c r="G31" s="4">
        <v>18</v>
      </c>
      <c r="H31" s="4">
        <f t="shared" si="29"/>
        <v>16</v>
      </c>
      <c r="I31" s="5">
        <v>44470</v>
      </c>
      <c r="J31" s="5">
        <v>44500</v>
      </c>
      <c r="K31" s="4"/>
      <c r="L31" s="4">
        <f t="shared" si="28"/>
        <v>31</v>
      </c>
      <c r="M31" s="5">
        <v>44501</v>
      </c>
      <c r="N31" s="5">
        <v>44530</v>
      </c>
      <c r="O31" s="4"/>
      <c r="P31" s="4"/>
      <c r="Q31" s="5">
        <v>44531</v>
      </c>
      <c r="R31" s="5">
        <v>44561</v>
      </c>
      <c r="S31" s="4"/>
      <c r="T31" s="4"/>
      <c r="U31" s="5">
        <v>44562</v>
      </c>
      <c r="V31" s="5">
        <v>44592</v>
      </c>
      <c r="W31" s="4"/>
      <c r="X31" s="4"/>
      <c r="Y31" s="5">
        <v>44593</v>
      </c>
      <c r="Z31" s="5">
        <v>44620</v>
      </c>
      <c r="AA31" s="4"/>
      <c r="AB31" s="4"/>
      <c r="AC31" s="5">
        <v>44621</v>
      </c>
      <c r="AD31" s="5">
        <v>44651</v>
      </c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56"/>
      <c r="AS31" s="4"/>
      <c r="AT31" s="4"/>
      <c r="AU31" s="4"/>
      <c r="AV31" s="4"/>
      <c r="AW31" s="4"/>
      <c r="AX31" s="4"/>
      <c r="AY31" s="4"/>
      <c r="AZ31" s="4"/>
      <c r="BA31" s="36">
        <f>SUM(AZ31,AV31,AR31,AN31,AJ31,AF31,AB31,X31,T31,P31,L31,H31)</f>
        <v>47</v>
      </c>
      <c r="BB31" s="36">
        <v>0</v>
      </c>
      <c r="BC31" s="36">
        <v>0</v>
      </c>
      <c r="BD31" s="36">
        <v>0</v>
      </c>
      <c r="BE31" s="36">
        <v>0</v>
      </c>
      <c r="BF31" s="36">
        <v>0</v>
      </c>
      <c r="BG31" s="36">
        <f t="shared" si="30"/>
        <v>47</v>
      </c>
    </row>
    <row r="32" spans="1:59" s="17" customFormat="1" ht="24" customHeight="1" x14ac:dyDescent="0.25">
      <c r="A32" s="58" t="s">
        <v>120</v>
      </c>
      <c r="B32" s="58" t="s">
        <v>121</v>
      </c>
      <c r="C32" s="36" t="s">
        <v>16</v>
      </c>
      <c r="D32" s="4">
        <v>2322</v>
      </c>
      <c r="E32" s="5"/>
      <c r="F32" s="5"/>
      <c r="G32" s="4"/>
      <c r="H32" s="4"/>
      <c r="I32" s="5">
        <v>44485</v>
      </c>
      <c r="J32" s="5">
        <v>44492</v>
      </c>
      <c r="K32" s="4">
        <v>18</v>
      </c>
      <c r="L32" s="4">
        <f t="shared" si="28"/>
        <v>8</v>
      </c>
      <c r="M32" s="5"/>
      <c r="N32" s="5"/>
      <c r="O32" s="4"/>
      <c r="P32" s="4"/>
      <c r="Q32" s="5"/>
      <c r="R32" s="5"/>
      <c r="S32" s="4"/>
      <c r="T32" s="4"/>
      <c r="U32" s="5"/>
      <c r="V32" s="5"/>
      <c r="W32" s="4"/>
      <c r="X32" s="4"/>
      <c r="Y32" s="5"/>
      <c r="Z32" s="5"/>
      <c r="AA32" s="4"/>
      <c r="AB32" s="4"/>
      <c r="AC32" s="5"/>
      <c r="AD32" s="5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56"/>
      <c r="AS32" s="4"/>
      <c r="AT32" s="4"/>
      <c r="AU32" s="4"/>
      <c r="AV32" s="4"/>
      <c r="AW32" s="4"/>
      <c r="AX32" s="4"/>
      <c r="AY32" s="4"/>
      <c r="AZ32" s="4"/>
      <c r="BA32" s="36"/>
      <c r="BB32" s="36"/>
      <c r="BC32" s="36"/>
      <c r="BD32" s="36"/>
      <c r="BE32" s="36"/>
      <c r="BF32" s="36"/>
      <c r="BG32" s="36"/>
    </row>
    <row r="33" spans="1:59" s="17" customFormat="1" ht="24" customHeight="1" x14ac:dyDescent="0.25">
      <c r="A33" s="58" t="s">
        <v>58</v>
      </c>
      <c r="B33" s="58" t="s">
        <v>59</v>
      </c>
      <c r="C33" s="36" t="s">
        <v>16</v>
      </c>
      <c r="D33" s="4">
        <v>1867</v>
      </c>
      <c r="E33" s="5">
        <v>44446</v>
      </c>
      <c r="F33" s="5">
        <v>44469</v>
      </c>
      <c r="G33" s="4">
        <v>18</v>
      </c>
      <c r="H33" s="4">
        <f>SUM(F33,-E33+1)</f>
        <v>24</v>
      </c>
      <c r="I33" s="5">
        <v>44470</v>
      </c>
      <c r="J33" s="5">
        <v>44500</v>
      </c>
      <c r="K33" s="4"/>
      <c r="L33" s="4">
        <f t="shared" si="28"/>
        <v>31</v>
      </c>
      <c r="M33" s="5">
        <v>44501</v>
      </c>
      <c r="N33" s="5">
        <v>44530</v>
      </c>
      <c r="O33" s="4"/>
      <c r="P33" s="4"/>
      <c r="Q33" s="5">
        <v>44531</v>
      </c>
      <c r="R33" s="5">
        <v>44561</v>
      </c>
      <c r="S33" s="4"/>
      <c r="T33" s="4"/>
      <c r="U33" s="5">
        <v>44562</v>
      </c>
      <c r="V33" s="5">
        <v>44592</v>
      </c>
      <c r="W33" s="4"/>
      <c r="X33" s="4"/>
      <c r="Y33" s="5">
        <v>44593</v>
      </c>
      <c r="Z33" s="5">
        <v>44620</v>
      </c>
      <c r="AA33" s="4"/>
      <c r="AB33" s="4"/>
      <c r="AC33" s="5">
        <v>44621</v>
      </c>
      <c r="AD33" s="5">
        <v>44651</v>
      </c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56"/>
      <c r="AS33" s="4"/>
      <c r="AT33" s="4"/>
      <c r="AU33" s="4"/>
      <c r="AV33" s="4"/>
      <c r="AW33" s="4"/>
      <c r="AX33" s="4"/>
      <c r="AY33" s="4"/>
      <c r="AZ33" s="4"/>
      <c r="BA33" s="36">
        <f>SUM(AV33,AZ33,AR33,AN33,AJ33,AF33,AB33,X33,T33,P33,L33,H33)</f>
        <v>55</v>
      </c>
      <c r="BB33" s="36">
        <v>0</v>
      </c>
      <c r="BC33" s="36">
        <v>0</v>
      </c>
      <c r="BD33" s="36">
        <v>0</v>
      </c>
      <c r="BE33" s="36">
        <v>0</v>
      </c>
      <c r="BF33" s="36">
        <v>0</v>
      </c>
      <c r="BG33" s="36">
        <f>SUM(AZ33,AV33,AR33,AN33,AJ33,AF33,AB33,X33,T33,P33,L33,H33)-(BD33+BE33+BF33)</f>
        <v>55</v>
      </c>
    </row>
    <row r="34" spans="1:59" s="17" customFormat="1" ht="24" customHeight="1" x14ac:dyDescent="0.25">
      <c r="A34" s="58" t="s">
        <v>51</v>
      </c>
      <c r="B34" s="59" t="s">
        <v>52</v>
      </c>
      <c r="C34" s="36" t="s">
        <v>16</v>
      </c>
      <c r="D34" s="4">
        <v>1876</v>
      </c>
      <c r="E34" s="5">
        <v>44446</v>
      </c>
      <c r="F34" s="5">
        <v>44469</v>
      </c>
      <c r="G34" s="4" t="s">
        <v>53</v>
      </c>
      <c r="H34" s="4">
        <f t="shared" si="29"/>
        <v>24</v>
      </c>
      <c r="I34" s="5">
        <v>44470</v>
      </c>
      <c r="J34" s="5">
        <v>44500</v>
      </c>
      <c r="K34" s="4"/>
      <c r="L34" s="4">
        <f t="shared" si="28"/>
        <v>31</v>
      </c>
      <c r="M34" s="5">
        <v>44501</v>
      </c>
      <c r="N34" s="5">
        <v>44530</v>
      </c>
      <c r="O34" s="4"/>
      <c r="P34" s="4"/>
      <c r="Q34" s="5">
        <v>44531</v>
      </c>
      <c r="R34" s="5">
        <v>44561</v>
      </c>
      <c r="S34" s="4"/>
      <c r="T34" s="4"/>
      <c r="U34" s="5">
        <v>44562</v>
      </c>
      <c r="V34" s="5">
        <v>44592</v>
      </c>
      <c r="W34" s="4"/>
      <c r="X34" s="4"/>
      <c r="Y34" s="5">
        <v>44593</v>
      </c>
      <c r="Z34" s="5">
        <v>44620</v>
      </c>
      <c r="AA34" s="4"/>
      <c r="AB34" s="4"/>
      <c r="AC34" s="5">
        <v>44621</v>
      </c>
      <c r="AD34" s="5">
        <v>44651</v>
      </c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56"/>
      <c r="AS34" s="4"/>
      <c r="AT34" s="4"/>
      <c r="AU34" s="4"/>
      <c r="AV34" s="4"/>
      <c r="AW34" s="4"/>
      <c r="AX34" s="4"/>
      <c r="AY34" s="4"/>
      <c r="AZ34" s="4"/>
      <c r="BA34" s="36">
        <f t="shared" ref="BA34:BA63" si="31">SUM(AV34,AZ34,AR34,AN34,AJ34,AF34,AB34,X34,T34,P34,L34,H34)</f>
        <v>55</v>
      </c>
      <c r="BB34" s="36">
        <v>0</v>
      </c>
      <c r="BC34" s="36">
        <v>0</v>
      </c>
      <c r="BD34" s="36">
        <v>0</v>
      </c>
      <c r="BE34" s="36">
        <v>0</v>
      </c>
      <c r="BF34" s="36">
        <v>0</v>
      </c>
      <c r="BG34" s="36">
        <f t="shared" si="30"/>
        <v>55</v>
      </c>
    </row>
    <row r="35" spans="1:59" s="17" customFormat="1" ht="24" customHeight="1" x14ac:dyDescent="0.25">
      <c r="A35" s="58" t="s">
        <v>123</v>
      </c>
      <c r="B35" s="59" t="s">
        <v>124</v>
      </c>
      <c r="C35" s="36" t="s">
        <v>16</v>
      </c>
      <c r="D35" s="4">
        <v>2402</v>
      </c>
      <c r="E35" s="5"/>
      <c r="F35" s="5"/>
      <c r="G35" s="4"/>
      <c r="H35" s="4"/>
      <c r="I35" s="5">
        <v>44494</v>
      </c>
      <c r="J35" s="5">
        <v>44500</v>
      </c>
      <c r="K35" s="5"/>
      <c r="L35" s="4">
        <f t="shared" si="28"/>
        <v>7</v>
      </c>
      <c r="M35" s="5">
        <v>44501</v>
      </c>
      <c r="N35" s="5">
        <v>44530</v>
      </c>
      <c r="O35" s="4">
        <v>18</v>
      </c>
      <c r="P35" s="4">
        <v>30</v>
      </c>
      <c r="Q35" s="5">
        <v>44531</v>
      </c>
      <c r="R35" s="5">
        <v>44561</v>
      </c>
      <c r="S35" s="4">
        <v>18</v>
      </c>
      <c r="T35" s="4">
        <v>31</v>
      </c>
      <c r="U35" s="5">
        <v>44562</v>
      </c>
      <c r="V35" s="5">
        <v>44592</v>
      </c>
      <c r="W35" s="4">
        <v>18</v>
      </c>
      <c r="X35" s="4">
        <v>31</v>
      </c>
      <c r="Y35" s="5">
        <v>44593</v>
      </c>
      <c r="Z35" s="5">
        <v>44620</v>
      </c>
      <c r="AA35" s="4">
        <v>18</v>
      </c>
      <c r="AB35" s="4">
        <v>28</v>
      </c>
      <c r="AC35" s="5">
        <v>44621</v>
      </c>
      <c r="AD35" s="5">
        <v>44651</v>
      </c>
      <c r="AE35" s="4">
        <v>18</v>
      </c>
      <c r="AF35" s="4">
        <v>31</v>
      </c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56"/>
      <c r="AS35" s="4"/>
      <c r="AT35" s="4"/>
      <c r="AU35" s="4"/>
      <c r="AV35" s="4"/>
      <c r="AW35" s="4"/>
      <c r="AX35" s="4"/>
      <c r="AY35" s="4"/>
      <c r="AZ35" s="4"/>
      <c r="BA35" s="36"/>
      <c r="BB35" s="36"/>
      <c r="BC35" s="36"/>
      <c r="BD35" s="36"/>
      <c r="BE35" s="36"/>
      <c r="BF35" s="36"/>
      <c r="BG35" s="36"/>
    </row>
    <row r="36" spans="1:59" s="17" customFormat="1" ht="24" customHeight="1" x14ac:dyDescent="0.25">
      <c r="A36" s="60" t="s">
        <v>64</v>
      </c>
      <c r="B36" s="60" t="s">
        <v>65</v>
      </c>
      <c r="C36" s="36" t="s">
        <v>16</v>
      </c>
      <c r="D36" s="4">
        <v>1886</v>
      </c>
      <c r="E36" s="5">
        <v>44446</v>
      </c>
      <c r="F36" s="5">
        <v>44469</v>
      </c>
      <c r="G36" s="4">
        <v>18</v>
      </c>
      <c r="H36" s="4">
        <f t="shared" ref="H36" si="32">SUM(F36,-E36+1)</f>
        <v>24</v>
      </c>
      <c r="I36" s="5">
        <v>44470</v>
      </c>
      <c r="J36" s="5">
        <v>44500</v>
      </c>
      <c r="K36" s="4"/>
      <c r="L36" s="4">
        <f t="shared" si="28"/>
        <v>31</v>
      </c>
      <c r="M36" s="5">
        <v>44501</v>
      </c>
      <c r="N36" s="5">
        <v>44530</v>
      </c>
      <c r="O36" s="4"/>
      <c r="P36" s="4"/>
      <c r="Q36" s="5">
        <v>44531</v>
      </c>
      <c r="R36" s="5">
        <v>44561</v>
      </c>
      <c r="S36" s="4"/>
      <c r="T36" s="4"/>
      <c r="U36" s="5">
        <v>44562</v>
      </c>
      <c r="V36" s="5">
        <v>44592</v>
      </c>
      <c r="W36" s="4">
        <v>18</v>
      </c>
      <c r="X36" s="4">
        <v>31</v>
      </c>
      <c r="Y36" s="5">
        <v>44593</v>
      </c>
      <c r="Z36" s="5">
        <v>44620</v>
      </c>
      <c r="AA36" s="4">
        <v>18</v>
      </c>
      <c r="AB36" s="4">
        <v>28</v>
      </c>
      <c r="AC36" s="5">
        <v>44621</v>
      </c>
      <c r="AD36" s="5">
        <v>44651</v>
      </c>
      <c r="AE36" s="4">
        <v>18</v>
      </c>
      <c r="AF36" s="4">
        <v>31</v>
      </c>
      <c r="AG36" s="4"/>
      <c r="AH36" s="4" t="s">
        <v>13</v>
      </c>
      <c r="AI36" s="4">
        <v>18</v>
      </c>
      <c r="AJ36" s="4">
        <v>30</v>
      </c>
      <c r="AK36" s="4"/>
      <c r="AL36" s="4" t="s">
        <v>12</v>
      </c>
      <c r="AM36" s="4">
        <v>18</v>
      </c>
      <c r="AN36" s="4">
        <v>31</v>
      </c>
      <c r="AO36" s="4"/>
      <c r="AP36" s="4" t="s">
        <v>13</v>
      </c>
      <c r="AQ36" s="4">
        <v>18</v>
      </c>
      <c r="AR36" s="56">
        <v>30</v>
      </c>
      <c r="AS36" s="4"/>
      <c r="AT36" s="4" t="s">
        <v>12</v>
      </c>
      <c r="AU36" s="4">
        <v>18</v>
      </c>
      <c r="AV36" s="4">
        <v>31</v>
      </c>
      <c r="AW36" s="4"/>
      <c r="AX36" s="4" t="s">
        <v>12</v>
      </c>
      <c r="AY36" s="4">
        <v>18</v>
      </c>
      <c r="AZ36" s="4">
        <v>31</v>
      </c>
      <c r="BA36" s="36">
        <f t="shared" ref="BA36" si="33">SUM(AV36,AZ36,AR36,AN36,AJ36,AF36,AB36,X36,T36,P36,L36,H36)</f>
        <v>298</v>
      </c>
      <c r="BB36" s="36">
        <v>0</v>
      </c>
      <c r="BC36" s="36">
        <v>0</v>
      </c>
      <c r="BD36" s="36">
        <v>0</v>
      </c>
      <c r="BE36" s="36">
        <v>0</v>
      </c>
      <c r="BF36" s="36">
        <v>0</v>
      </c>
      <c r="BG36" s="36">
        <f t="shared" ref="BG36" si="34">SUM(AR36,AN36,AJ36,AF36,AB36,X36,T36,P36,L36,H36)-(BD36+BE36+BF36)</f>
        <v>236</v>
      </c>
    </row>
    <row r="37" spans="1:59" s="17" customFormat="1" ht="24" customHeight="1" x14ac:dyDescent="0.25">
      <c r="A37" s="58" t="s">
        <v>66</v>
      </c>
      <c r="B37" s="58" t="s">
        <v>67</v>
      </c>
      <c r="C37" s="36" t="s">
        <v>16</v>
      </c>
      <c r="D37" s="4">
        <v>1838</v>
      </c>
      <c r="E37" s="5">
        <v>44440</v>
      </c>
      <c r="F37" s="5">
        <v>44469</v>
      </c>
      <c r="G37" s="4">
        <v>16</v>
      </c>
      <c r="H37" s="4">
        <f>SUM(F37,-E37+1)</f>
        <v>30</v>
      </c>
      <c r="I37" s="5">
        <v>44470</v>
      </c>
      <c r="J37" s="5">
        <v>44500</v>
      </c>
      <c r="K37" s="4"/>
      <c r="L37" s="4">
        <f t="shared" si="28"/>
        <v>31</v>
      </c>
      <c r="M37" s="5">
        <v>44501</v>
      </c>
      <c r="N37" s="5">
        <v>44530</v>
      </c>
      <c r="O37" s="4"/>
      <c r="P37" s="4"/>
      <c r="Q37" s="5">
        <v>44531</v>
      </c>
      <c r="R37" s="5">
        <v>44561</v>
      </c>
      <c r="S37" s="4"/>
      <c r="T37" s="4"/>
      <c r="U37" s="5">
        <v>44562</v>
      </c>
      <c r="V37" s="5">
        <v>44592</v>
      </c>
      <c r="W37" s="4"/>
      <c r="X37" s="4"/>
      <c r="Y37" s="5">
        <v>44593</v>
      </c>
      <c r="Z37" s="5">
        <v>44620</v>
      </c>
      <c r="AA37" s="4"/>
      <c r="AB37" s="4"/>
      <c r="AC37" s="5">
        <v>44621</v>
      </c>
      <c r="AD37" s="5">
        <v>44651</v>
      </c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56"/>
      <c r="AS37" s="4"/>
      <c r="AT37" s="4"/>
      <c r="AU37" s="4"/>
      <c r="AV37" s="4"/>
      <c r="AW37" s="4"/>
      <c r="AX37" s="4"/>
      <c r="AY37" s="4"/>
      <c r="AZ37" s="4"/>
      <c r="BA37" s="36">
        <f>SUM(AV37,AZ37,AR37,AN37,AJ37,AF37,AB37,X37,T37,P37,L37,H37)</f>
        <v>61</v>
      </c>
      <c r="BB37" s="36">
        <v>0</v>
      </c>
      <c r="BC37" s="36">
        <v>0</v>
      </c>
      <c r="BD37" s="36">
        <v>0</v>
      </c>
      <c r="BE37" s="36">
        <v>0</v>
      </c>
      <c r="BF37" s="36">
        <v>0</v>
      </c>
      <c r="BG37" s="36">
        <f>SUM(AR37,AN37,AJ37,AF37,AB37,X37,T37,P37,L37,H37)-(BD37+BE37+BF37)</f>
        <v>61</v>
      </c>
    </row>
    <row r="38" spans="1:59" s="17" customFormat="1" ht="24" customHeight="1" x14ac:dyDescent="0.25">
      <c r="A38" s="58" t="s">
        <v>54</v>
      </c>
      <c r="B38" s="58" t="s">
        <v>55</v>
      </c>
      <c r="C38" s="36" t="s">
        <v>16</v>
      </c>
      <c r="D38" s="4">
        <v>1877</v>
      </c>
      <c r="E38" s="5">
        <v>44446</v>
      </c>
      <c r="F38" s="5">
        <v>44469</v>
      </c>
      <c r="G38" s="4" t="s">
        <v>53</v>
      </c>
      <c r="H38" s="4">
        <f t="shared" si="29"/>
        <v>24</v>
      </c>
      <c r="I38" s="5">
        <v>44470</v>
      </c>
      <c r="J38" s="5">
        <v>44500</v>
      </c>
      <c r="K38" s="4"/>
      <c r="L38" s="4">
        <f t="shared" si="28"/>
        <v>31</v>
      </c>
      <c r="M38" s="5">
        <v>44501</v>
      </c>
      <c r="N38" s="5">
        <v>44530</v>
      </c>
      <c r="O38" s="4"/>
      <c r="P38" s="4"/>
      <c r="Q38" s="5">
        <v>44531</v>
      </c>
      <c r="R38" s="5">
        <v>44561</v>
      </c>
      <c r="S38" s="4"/>
      <c r="T38" s="4"/>
      <c r="U38" s="5">
        <v>44562</v>
      </c>
      <c r="V38" s="5">
        <v>44592</v>
      </c>
      <c r="W38" s="4"/>
      <c r="X38" s="4"/>
      <c r="Y38" s="5">
        <v>44593</v>
      </c>
      <c r="Z38" s="5">
        <v>44620</v>
      </c>
      <c r="AA38" s="4"/>
      <c r="AB38" s="4"/>
      <c r="AC38" s="5">
        <v>44621</v>
      </c>
      <c r="AD38" s="5">
        <v>44651</v>
      </c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56"/>
      <c r="AS38" s="4"/>
      <c r="AT38" s="4"/>
      <c r="AU38" s="4"/>
      <c r="AV38" s="4"/>
      <c r="AW38" s="4"/>
      <c r="AX38" s="4"/>
      <c r="AY38" s="4"/>
      <c r="AZ38" s="4"/>
      <c r="BA38" s="36">
        <f t="shared" si="31"/>
        <v>55</v>
      </c>
      <c r="BB38" s="36">
        <v>0</v>
      </c>
      <c r="BC38" s="36">
        <v>0</v>
      </c>
      <c r="BD38" s="36">
        <v>0</v>
      </c>
      <c r="BE38" s="36">
        <v>0</v>
      </c>
      <c r="BF38" s="36">
        <v>0</v>
      </c>
      <c r="BG38" s="36">
        <f t="shared" si="30"/>
        <v>55</v>
      </c>
    </row>
    <row r="39" spans="1:59" s="17" customFormat="1" ht="24" customHeight="1" x14ac:dyDescent="0.25">
      <c r="A39" s="58" t="s">
        <v>62</v>
      </c>
      <c r="B39" s="58" t="s">
        <v>63</v>
      </c>
      <c r="C39" s="36" t="s">
        <v>16</v>
      </c>
      <c r="D39" s="4">
        <v>1894</v>
      </c>
      <c r="E39" s="5">
        <v>44446</v>
      </c>
      <c r="F39" s="5">
        <v>44469</v>
      </c>
      <c r="G39" s="4">
        <v>18</v>
      </c>
      <c r="H39" s="4">
        <f t="shared" si="29"/>
        <v>24</v>
      </c>
      <c r="I39" s="5">
        <v>44470</v>
      </c>
      <c r="J39" s="5">
        <v>44500</v>
      </c>
      <c r="K39" s="4"/>
      <c r="L39" s="4">
        <f t="shared" si="28"/>
        <v>31</v>
      </c>
      <c r="M39" s="5">
        <v>44501</v>
      </c>
      <c r="N39" s="5">
        <v>44530</v>
      </c>
      <c r="O39" s="4"/>
      <c r="P39" s="4"/>
      <c r="Q39" s="5">
        <v>44531</v>
      </c>
      <c r="R39" s="5">
        <v>44561</v>
      </c>
      <c r="S39" s="4"/>
      <c r="T39" s="4"/>
      <c r="U39" s="5">
        <v>44562</v>
      </c>
      <c r="V39" s="5">
        <v>44592</v>
      </c>
      <c r="W39" s="4"/>
      <c r="X39" s="4"/>
      <c r="Y39" s="5">
        <v>44593</v>
      </c>
      <c r="Z39" s="5">
        <v>44620</v>
      </c>
      <c r="AA39" s="4"/>
      <c r="AB39" s="4"/>
      <c r="AC39" s="5">
        <v>44621</v>
      </c>
      <c r="AD39" s="5">
        <v>44651</v>
      </c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56"/>
      <c r="AS39" s="4"/>
      <c r="AT39" s="4"/>
      <c r="AU39" s="4"/>
      <c r="AV39" s="4"/>
      <c r="AW39" s="4"/>
      <c r="AX39" s="4"/>
      <c r="AY39" s="4"/>
      <c r="AZ39" s="4"/>
      <c r="BA39" s="36">
        <f t="shared" si="31"/>
        <v>55</v>
      </c>
      <c r="BB39" s="36">
        <v>0</v>
      </c>
      <c r="BC39" s="36">
        <v>0</v>
      </c>
      <c r="BD39" s="36">
        <v>0</v>
      </c>
      <c r="BE39" s="36">
        <v>0</v>
      </c>
      <c r="BF39" s="36">
        <v>0</v>
      </c>
      <c r="BG39" s="36">
        <f t="shared" ref="BG39:BG63" si="35">SUM(AR39,AN39,AJ39,AF39,AB39,X39,T39,P39,L39,H39)-(BD39+BE39+BF39)</f>
        <v>55</v>
      </c>
    </row>
    <row r="40" spans="1:59" s="17" customFormat="1" ht="24" customHeight="1" x14ac:dyDescent="0.25">
      <c r="A40" s="58" t="s">
        <v>44</v>
      </c>
      <c r="B40" s="58" t="s">
        <v>45</v>
      </c>
      <c r="C40" s="36" t="s">
        <v>16</v>
      </c>
      <c r="D40" s="4">
        <v>1881</v>
      </c>
      <c r="E40" s="5">
        <v>44446</v>
      </c>
      <c r="F40" s="5">
        <v>44469</v>
      </c>
      <c r="G40" s="4" t="s">
        <v>107</v>
      </c>
      <c r="H40" s="4">
        <f>SUM(F40,-E40+1)</f>
        <v>24</v>
      </c>
      <c r="I40" s="5">
        <v>44470</v>
      </c>
      <c r="J40" s="5">
        <v>44500</v>
      </c>
      <c r="K40" s="4">
        <v>18</v>
      </c>
      <c r="L40" s="4">
        <f t="shared" si="28"/>
        <v>31</v>
      </c>
      <c r="M40" s="5">
        <v>44501</v>
      </c>
      <c r="N40" s="5">
        <v>44530</v>
      </c>
      <c r="O40" s="4">
        <v>18</v>
      </c>
      <c r="P40" s="4">
        <v>30</v>
      </c>
      <c r="Q40" s="5">
        <v>44531</v>
      </c>
      <c r="R40" s="5">
        <v>44561</v>
      </c>
      <c r="S40" s="4">
        <v>18</v>
      </c>
      <c r="T40" s="4">
        <v>31</v>
      </c>
      <c r="U40" s="5">
        <v>44562</v>
      </c>
      <c r="V40" s="5">
        <v>44592</v>
      </c>
      <c r="W40" s="4">
        <v>18</v>
      </c>
      <c r="X40" s="4">
        <v>31</v>
      </c>
      <c r="Y40" s="5">
        <v>44593</v>
      </c>
      <c r="Z40" s="5">
        <v>44620</v>
      </c>
      <c r="AA40" s="4">
        <v>18</v>
      </c>
      <c r="AB40" s="4">
        <v>28</v>
      </c>
      <c r="AC40" s="5">
        <v>44621</v>
      </c>
      <c r="AD40" s="5">
        <v>44651</v>
      </c>
      <c r="AE40" s="4">
        <v>18</v>
      </c>
      <c r="AF40" s="4">
        <v>31</v>
      </c>
      <c r="AG40" s="4"/>
      <c r="AH40" s="4" t="s">
        <v>13</v>
      </c>
      <c r="AI40" s="4">
        <v>18</v>
      </c>
      <c r="AJ40" s="4">
        <v>30</v>
      </c>
      <c r="AK40" s="4"/>
      <c r="AL40" s="4" t="s">
        <v>12</v>
      </c>
      <c r="AM40" s="4">
        <v>18</v>
      </c>
      <c r="AN40" s="4">
        <v>31</v>
      </c>
      <c r="AO40" s="4"/>
      <c r="AP40" s="4" t="s">
        <v>13</v>
      </c>
      <c r="AQ40" s="4">
        <v>18</v>
      </c>
      <c r="AR40" s="56">
        <v>30</v>
      </c>
      <c r="AS40" s="4"/>
      <c r="AT40" s="4" t="s">
        <v>12</v>
      </c>
      <c r="AU40" s="4">
        <v>18</v>
      </c>
      <c r="AV40" s="4">
        <v>31</v>
      </c>
      <c r="AW40" s="4"/>
      <c r="AX40" s="4" t="s">
        <v>12</v>
      </c>
      <c r="AY40" s="4">
        <v>18</v>
      </c>
      <c r="AZ40" s="4">
        <v>31</v>
      </c>
      <c r="BA40" s="36">
        <f>SUM(AV40,AZ40,AR40,AN40,AJ40,AF40,AB40,X40,T40,P40,L40,H40)</f>
        <v>359</v>
      </c>
      <c r="BB40" s="36">
        <v>0</v>
      </c>
      <c r="BC40" s="36">
        <v>0</v>
      </c>
      <c r="BD40" s="36">
        <v>0</v>
      </c>
      <c r="BE40" s="36">
        <v>0</v>
      </c>
      <c r="BF40" s="36">
        <v>0</v>
      </c>
      <c r="BG40" s="36">
        <f>SUM(AZ40,AV40,AR40,AN40,AJ40,AF40,AB40,X40,T40,P40,L40,H40)-(BD40+BE40+BF40)</f>
        <v>359</v>
      </c>
    </row>
    <row r="41" spans="1:59" s="17" customFormat="1" ht="24" customHeight="1" x14ac:dyDescent="0.25">
      <c r="A41" s="58" t="s">
        <v>60</v>
      </c>
      <c r="B41" s="58" t="s">
        <v>61</v>
      </c>
      <c r="C41" s="36" t="s">
        <v>16</v>
      </c>
      <c r="D41" s="4">
        <v>1899</v>
      </c>
      <c r="E41" s="5">
        <v>44447</v>
      </c>
      <c r="F41" s="5">
        <v>44469</v>
      </c>
      <c r="G41" s="4">
        <v>9</v>
      </c>
      <c r="H41" s="4">
        <f>SUM(F41,-E41+1)</f>
        <v>23</v>
      </c>
      <c r="I41" s="5">
        <v>44470</v>
      </c>
      <c r="J41" s="5">
        <v>44500</v>
      </c>
      <c r="K41" s="4"/>
      <c r="L41" s="4">
        <f t="shared" si="28"/>
        <v>31</v>
      </c>
      <c r="M41" s="5">
        <v>44501</v>
      </c>
      <c r="N41" s="5">
        <v>44530</v>
      </c>
      <c r="O41" s="4"/>
      <c r="P41" s="4"/>
      <c r="Q41" s="5">
        <v>44531</v>
      </c>
      <c r="R41" s="5">
        <v>44561</v>
      </c>
      <c r="S41" s="4"/>
      <c r="T41" s="4"/>
      <c r="U41" s="5">
        <v>44562</v>
      </c>
      <c r="V41" s="5">
        <v>44592</v>
      </c>
      <c r="W41" s="4"/>
      <c r="X41" s="4"/>
      <c r="Y41" s="5">
        <v>44593</v>
      </c>
      <c r="Z41" s="5">
        <v>44620</v>
      </c>
      <c r="AA41" s="4"/>
      <c r="AB41" s="4"/>
      <c r="AC41" s="5">
        <v>44621</v>
      </c>
      <c r="AD41" s="5">
        <v>44651</v>
      </c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56"/>
      <c r="AS41" s="4"/>
      <c r="AT41" s="4"/>
      <c r="AU41" s="4"/>
      <c r="AV41" s="4"/>
      <c r="AW41" s="4"/>
      <c r="AX41" s="4"/>
      <c r="AY41" s="4"/>
      <c r="AZ41" s="4"/>
      <c r="BA41" s="36">
        <f>SUM(AV41,AZ41,AR41,AN41,AJ41,AF41,AB41,X41,T41,P41,L41,H41)</f>
        <v>54</v>
      </c>
      <c r="BB41" s="36">
        <v>0</v>
      </c>
      <c r="BC41" s="36">
        <v>0</v>
      </c>
      <c r="BD41" s="36">
        <v>0</v>
      </c>
      <c r="BE41" s="36">
        <v>0</v>
      </c>
      <c r="BF41" s="36">
        <v>0</v>
      </c>
      <c r="BG41" s="36">
        <f>SUM(AR41,AN41,AJ41,AF41,AB41,X41,T41,P41,L41,H41)-(BD41+BE41+BF41)</f>
        <v>54</v>
      </c>
    </row>
    <row r="42" spans="1:59" s="17" customFormat="1" ht="24" customHeight="1" x14ac:dyDescent="0.25">
      <c r="A42" s="58" t="s">
        <v>70</v>
      </c>
      <c r="B42" s="58" t="s">
        <v>71</v>
      </c>
      <c r="C42" s="36" t="s">
        <v>16</v>
      </c>
      <c r="D42" s="4">
        <v>1875</v>
      </c>
      <c r="E42" s="5">
        <v>44446</v>
      </c>
      <c r="F42" s="5">
        <v>44469</v>
      </c>
      <c r="G42" s="4">
        <v>18</v>
      </c>
      <c r="H42" s="4">
        <f t="shared" si="29"/>
        <v>24</v>
      </c>
      <c r="I42" s="5">
        <v>44470</v>
      </c>
      <c r="J42" s="5">
        <v>44500</v>
      </c>
      <c r="K42" s="4"/>
      <c r="L42" s="4">
        <f t="shared" si="28"/>
        <v>31</v>
      </c>
      <c r="M42" s="5">
        <v>44501</v>
      </c>
      <c r="N42" s="5">
        <v>44530</v>
      </c>
      <c r="O42" s="4"/>
      <c r="P42" s="4"/>
      <c r="Q42" s="5">
        <v>44531</v>
      </c>
      <c r="R42" s="5">
        <v>44561</v>
      </c>
      <c r="S42" s="4"/>
      <c r="T42" s="4"/>
      <c r="U42" s="5">
        <v>44562</v>
      </c>
      <c r="V42" s="5">
        <v>44592</v>
      </c>
      <c r="W42" s="4"/>
      <c r="X42" s="4"/>
      <c r="Y42" s="5">
        <v>44593</v>
      </c>
      <c r="Z42" s="5">
        <v>44620</v>
      </c>
      <c r="AA42" s="4"/>
      <c r="AB42" s="4"/>
      <c r="AC42" s="5">
        <v>44621</v>
      </c>
      <c r="AD42" s="5">
        <v>44651</v>
      </c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56"/>
      <c r="AS42" s="4"/>
      <c r="AT42" s="4"/>
      <c r="AU42" s="4"/>
      <c r="AV42" s="4"/>
      <c r="AW42" s="4"/>
      <c r="AX42" s="4"/>
      <c r="AY42" s="4"/>
      <c r="AZ42" s="4"/>
      <c r="BA42" s="36">
        <f t="shared" si="31"/>
        <v>55</v>
      </c>
      <c r="BB42" s="36">
        <v>0</v>
      </c>
      <c r="BC42" s="36">
        <v>0</v>
      </c>
      <c r="BD42" s="36">
        <v>0</v>
      </c>
      <c r="BE42" s="36">
        <v>0</v>
      </c>
      <c r="BF42" s="36">
        <v>0</v>
      </c>
      <c r="BG42" s="36">
        <f t="shared" si="35"/>
        <v>55</v>
      </c>
    </row>
    <row r="43" spans="1:59" s="17" customFormat="1" ht="24" customHeight="1" x14ac:dyDescent="0.25">
      <c r="A43" s="58" t="s">
        <v>68</v>
      </c>
      <c r="B43" s="58" t="s">
        <v>69</v>
      </c>
      <c r="C43" s="36" t="s">
        <v>16</v>
      </c>
      <c r="D43" s="4">
        <v>1880</v>
      </c>
      <c r="E43" s="5">
        <v>44446</v>
      </c>
      <c r="F43" s="5">
        <v>44469</v>
      </c>
      <c r="G43" s="4">
        <v>18</v>
      </c>
      <c r="H43" s="4">
        <f>SUM(F43,-E43+1)</f>
        <v>24</v>
      </c>
      <c r="I43" s="5">
        <v>44470</v>
      </c>
      <c r="J43" s="5">
        <v>44500</v>
      </c>
      <c r="K43" s="4"/>
      <c r="L43" s="4">
        <f t="shared" si="28"/>
        <v>31</v>
      </c>
      <c r="M43" s="5">
        <v>44501</v>
      </c>
      <c r="N43" s="5">
        <v>44530</v>
      </c>
      <c r="O43" s="4"/>
      <c r="P43" s="4"/>
      <c r="Q43" s="5">
        <v>44531</v>
      </c>
      <c r="R43" s="5">
        <v>44561</v>
      </c>
      <c r="S43" s="4"/>
      <c r="T43" s="4"/>
      <c r="U43" s="5">
        <v>44562</v>
      </c>
      <c r="V43" s="5">
        <v>44592</v>
      </c>
      <c r="W43" s="4"/>
      <c r="X43" s="4"/>
      <c r="Y43" s="5">
        <v>44593</v>
      </c>
      <c r="Z43" s="5">
        <v>44620</v>
      </c>
      <c r="AA43" s="4"/>
      <c r="AB43" s="4"/>
      <c r="AC43" s="5">
        <v>44621</v>
      </c>
      <c r="AD43" s="5">
        <v>44651</v>
      </c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56"/>
      <c r="AS43" s="4"/>
      <c r="AT43" s="4"/>
      <c r="AU43" s="4"/>
      <c r="AV43" s="4"/>
      <c r="AW43" s="4"/>
      <c r="AX43" s="4"/>
      <c r="AY43" s="4"/>
      <c r="AZ43" s="4"/>
      <c r="BA43" s="36">
        <f>SUM(AV43,AZ43,AR43,AN43,AJ43,AF43,AB43,X43,T43,P43,L43,H43)</f>
        <v>55</v>
      </c>
      <c r="BB43" s="36">
        <v>0</v>
      </c>
      <c r="BC43" s="36">
        <v>0</v>
      </c>
      <c r="BD43" s="36">
        <v>0</v>
      </c>
      <c r="BE43" s="36">
        <v>0</v>
      </c>
      <c r="BF43" s="36">
        <v>0</v>
      </c>
      <c r="BG43" s="36">
        <f>SUM(AR43,AN43,AJ43,AF43,AB43,X43,T43,P43,L43,H43)-(BD43+BE43+BF43)</f>
        <v>55</v>
      </c>
    </row>
    <row r="44" spans="1:59" s="17" customFormat="1" ht="24" customHeight="1" x14ac:dyDescent="0.25">
      <c r="A44" s="58"/>
      <c r="B44" s="58"/>
      <c r="C44" s="36" t="s">
        <v>16</v>
      </c>
      <c r="D44" s="4"/>
      <c r="E44" s="5"/>
      <c r="F44" s="5"/>
      <c r="G44" s="4"/>
      <c r="H44" s="4"/>
      <c r="I44" s="5"/>
      <c r="J44" s="5"/>
      <c r="K44" s="4"/>
      <c r="L44" s="4"/>
      <c r="M44" s="5"/>
      <c r="N44" s="5"/>
      <c r="O44" s="4"/>
      <c r="P44" s="4"/>
      <c r="Q44" s="5"/>
      <c r="R44" s="5"/>
      <c r="S44" s="4"/>
      <c r="T44" s="4"/>
      <c r="U44" s="5"/>
      <c r="V44" s="5"/>
      <c r="W44" s="4"/>
      <c r="X44" s="4"/>
      <c r="Y44" s="5"/>
      <c r="Z44" s="5"/>
      <c r="AA44" s="4"/>
      <c r="AB44" s="4"/>
      <c r="AC44" s="5"/>
      <c r="AD44" s="5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56"/>
      <c r="AS44" s="4"/>
      <c r="AT44" s="4"/>
      <c r="AU44" s="4"/>
      <c r="AV44" s="4"/>
      <c r="AW44" s="4"/>
      <c r="AX44" s="4"/>
      <c r="AY44" s="4"/>
      <c r="AZ44" s="4"/>
      <c r="BA44" s="36">
        <f t="shared" si="31"/>
        <v>0</v>
      </c>
      <c r="BB44" s="36">
        <v>0</v>
      </c>
      <c r="BC44" s="36">
        <v>0</v>
      </c>
      <c r="BD44" s="36">
        <v>0</v>
      </c>
      <c r="BE44" s="36">
        <v>0</v>
      </c>
      <c r="BF44" s="36">
        <v>0</v>
      </c>
      <c r="BG44" s="36">
        <f t="shared" si="35"/>
        <v>0</v>
      </c>
    </row>
    <row r="45" spans="1:59" s="17" customFormat="1" ht="24" customHeight="1" x14ac:dyDescent="0.25">
      <c r="A45" s="37" t="s">
        <v>174</v>
      </c>
      <c r="B45" s="38"/>
      <c r="C45" s="8" t="s">
        <v>18</v>
      </c>
      <c r="D45" s="8">
        <v>1819</v>
      </c>
      <c r="E45" s="10">
        <v>44440</v>
      </c>
      <c r="F45" s="5">
        <v>44469</v>
      </c>
      <c r="G45" s="8">
        <v>36</v>
      </c>
      <c r="H45" s="8">
        <v>30</v>
      </c>
      <c r="I45" s="5">
        <v>44470</v>
      </c>
      <c r="J45" s="5">
        <v>44500</v>
      </c>
      <c r="K45" s="4"/>
      <c r="L45" s="4"/>
      <c r="M45" s="5">
        <v>44501</v>
      </c>
      <c r="N45" s="5">
        <v>44530</v>
      </c>
      <c r="O45" s="4"/>
      <c r="P45" s="4"/>
      <c r="Q45" s="5">
        <v>44531</v>
      </c>
      <c r="R45" s="5">
        <v>44561</v>
      </c>
      <c r="S45" s="4"/>
      <c r="T45" s="4"/>
      <c r="U45" s="5">
        <v>44562</v>
      </c>
      <c r="V45" s="5">
        <v>44592</v>
      </c>
      <c r="W45" s="4"/>
      <c r="X45" s="4"/>
      <c r="Y45" s="5">
        <v>44593</v>
      </c>
      <c r="Z45" s="5">
        <v>44620</v>
      </c>
      <c r="AA45" s="4"/>
      <c r="AB45" s="4"/>
      <c r="AC45" s="5">
        <v>44621</v>
      </c>
      <c r="AD45" s="5">
        <v>44651</v>
      </c>
      <c r="AE45" s="4"/>
      <c r="AF45" s="4"/>
      <c r="AG45" s="5">
        <v>44652</v>
      </c>
      <c r="AH45" s="20">
        <v>44681</v>
      </c>
      <c r="AI45" s="4"/>
      <c r="AJ45" s="4"/>
      <c r="AK45" s="5">
        <v>44682</v>
      </c>
      <c r="AL45" s="5">
        <v>44712</v>
      </c>
      <c r="AM45" s="4"/>
      <c r="AN45" s="4"/>
      <c r="AO45" s="5">
        <v>44713</v>
      </c>
      <c r="AP45" s="5">
        <v>44377</v>
      </c>
      <c r="AQ45" s="4"/>
      <c r="AR45" s="9">
        <v>30</v>
      </c>
      <c r="AS45" s="8"/>
      <c r="AT45" s="4"/>
      <c r="AU45" s="4"/>
      <c r="AV45" s="4"/>
      <c r="AW45" s="4"/>
      <c r="AX45" s="4"/>
      <c r="AY45" s="4"/>
      <c r="AZ45" s="4"/>
      <c r="BA45" s="8">
        <f t="shared" si="31"/>
        <v>60</v>
      </c>
      <c r="BB45" s="8">
        <v>0</v>
      </c>
      <c r="BC45" s="8">
        <f t="shared" ref="BC45" si="36">SUM(AU45,AQ45,AM45,AI45,AE45,AA45,W45,S45,O45,K45,G45,C45)-(AZ45+BA45+BB45)</f>
        <v>-24</v>
      </c>
      <c r="BD45" s="8">
        <v>0</v>
      </c>
      <c r="BE45" s="8">
        <v>0</v>
      </c>
      <c r="BF45" s="8">
        <v>0</v>
      </c>
      <c r="BG45" s="8">
        <f t="shared" si="35"/>
        <v>60</v>
      </c>
    </row>
    <row r="46" spans="1:59" s="17" customFormat="1" ht="24" customHeight="1" x14ac:dyDescent="0.25">
      <c r="A46" s="39"/>
      <c r="B46" s="40"/>
      <c r="C46" s="8" t="s">
        <v>18</v>
      </c>
      <c r="D46" s="8">
        <v>1670</v>
      </c>
      <c r="E46" s="10"/>
      <c r="F46" s="5"/>
      <c r="G46" s="8"/>
      <c r="H46" s="8"/>
      <c r="I46" s="5"/>
      <c r="J46" s="5"/>
      <c r="K46" s="8"/>
      <c r="L46" s="8"/>
      <c r="M46" s="5"/>
      <c r="N46" s="5"/>
      <c r="O46" s="8"/>
      <c r="P46" s="8"/>
      <c r="Q46" s="5"/>
      <c r="R46" s="5"/>
      <c r="S46" s="8"/>
      <c r="T46" s="8"/>
      <c r="U46" s="5"/>
      <c r="V46" s="5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7"/>
      <c r="AI46" s="8"/>
      <c r="AJ46" s="8"/>
      <c r="AK46" s="8"/>
      <c r="AL46" s="8"/>
      <c r="AM46" s="8"/>
      <c r="AN46" s="8"/>
      <c r="AO46" s="8"/>
      <c r="AP46" s="8"/>
      <c r="AQ46" s="8"/>
      <c r="AR46" s="9"/>
      <c r="AS46" s="5">
        <v>44743</v>
      </c>
      <c r="AT46" s="5">
        <v>44773</v>
      </c>
      <c r="AU46" s="4"/>
      <c r="AV46" s="4"/>
      <c r="AW46" s="5">
        <v>44774</v>
      </c>
      <c r="AX46" s="5">
        <v>44804</v>
      </c>
      <c r="AY46" s="4"/>
      <c r="AZ46" s="4"/>
      <c r="BA46" s="8"/>
      <c r="BB46" s="8"/>
      <c r="BC46" s="8"/>
      <c r="BD46" s="8"/>
      <c r="BE46" s="8"/>
      <c r="BF46" s="8"/>
      <c r="BG46" s="8"/>
    </row>
    <row r="47" spans="1:59" s="17" customFormat="1" ht="24" customHeight="1" x14ac:dyDescent="0.25">
      <c r="A47" s="37" t="s">
        <v>173</v>
      </c>
      <c r="B47" s="38"/>
      <c r="C47" s="8" t="s">
        <v>18</v>
      </c>
      <c r="D47" s="4">
        <v>1922</v>
      </c>
      <c r="E47" s="5">
        <v>44448</v>
      </c>
      <c r="F47" s="5">
        <v>44469</v>
      </c>
      <c r="G47" s="4">
        <v>12</v>
      </c>
      <c r="H47" s="4">
        <f t="shared" ref="H47:H61" si="37">SUM(F47,-E47+1)</f>
        <v>22</v>
      </c>
      <c r="I47" s="5">
        <v>44470</v>
      </c>
      <c r="J47" s="5">
        <v>44500</v>
      </c>
      <c r="K47" s="4"/>
      <c r="L47" s="4"/>
      <c r="M47" s="5">
        <v>44501</v>
      </c>
      <c r="N47" s="5">
        <v>44530</v>
      </c>
      <c r="O47" s="4"/>
      <c r="P47" s="4"/>
      <c r="Q47" s="5">
        <v>44531</v>
      </c>
      <c r="R47" s="5">
        <v>44561</v>
      </c>
      <c r="S47" s="4"/>
      <c r="T47" s="4"/>
      <c r="U47" s="5">
        <v>44562</v>
      </c>
      <c r="V47" s="5">
        <v>44592</v>
      </c>
      <c r="W47" s="4"/>
      <c r="X47" s="4"/>
      <c r="Y47" s="5">
        <v>44593</v>
      </c>
      <c r="Z47" s="5">
        <v>44620</v>
      </c>
      <c r="AA47" s="4"/>
      <c r="AB47" s="4"/>
      <c r="AC47" s="5">
        <v>44621</v>
      </c>
      <c r="AD47" s="5">
        <v>44651</v>
      </c>
      <c r="AE47" s="4"/>
      <c r="AF47" s="4"/>
      <c r="AG47" s="5">
        <v>44652</v>
      </c>
      <c r="AH47" s="20">
        <v>44681</v>
      </c>
      <c r="AI47" s="4"/>
      <c r="AJ47" s="4"/>
      <c r="AK47" s="5">
        <v>44682</v>
      </c>
      <c r="AL47" s="5">
        <v>44712</v>
      </c>
      <c r="AM47" s="4"/>
      <c r="AN47" s="4"/>
      <c r="AO47" s="5">
        <v>44713</v>
      </c>
      <c r="AP47" s="5">
        <v>44377</v>
      </c>
      <c r="AQ47" s="4"/>
      <c r="AR47" s="56"/>
      <c r="AY47" s="4"/>
      <c r="AZ47" s="4"/>
      <c r="BA47" s="8">
        <f>SUM(AV48,AZ47,AR47,AN47,AJ47,AF47,AB47,X47,T47,P47,L47,H47)</f>
        <v>22</v>
      </c>
      <c r="BB47" s="8">
        <v>0</v>
      </c>
      <c r="BC47" s="8">
        <f>SUM(AU48,AQ47,AM47,AI47,AE47,AA47,W47,S47,O47,K47,G47,C47)-(AZ47+BA47+BB47)</f>
        <v>-10</v>
      </c>
      <c r="BD47" s="8">
        <v>0</v>
      </c>
      <c r="BE47" s="8">
        <v>0</v>
      </c>
      <c r="BF47" s="8">
        <v>0</v>
      </c>
      <c r="BG47" s="8">
        <f t="shared" si="35"/>
        <v>22</v>
      </c>
    </row>
    <row r="48" spans="1:59" s="17" customFormat="1" ht="24" customHeight="1" x14ac:dyDescent="0.25">
      <c r="A48" s="39"/>
      <c r="B48" s="40"/>
      <c r="C48" s="8" t="s">
        <v>18</v>
      </c>
      <c r="D48" s="4">
        <v>1671</v>
      </c>
      <c r="E48" s="5"/>
      <c r="F48" s="5"/>
      <c r="G48" s="4"/>
      <c r="H48" s="4"/>
      <c r="I48" s="5"/>
      <c r="J48" s="5"/>
      <c r="K48" s="4"/>
      <c r="L48" s="4"/>
      <c r="M48" s="5"/>
      <c r="N48" s="5"/>
      <c r="O48" s="4"/>
      <c r="P48" s="4"/>
      <c r="Q48" s="5"/>
      <c r="R48" s="5"/>
      <c r="S48" s="4"/>
      <c r="T48" s="4"/>
      <c r="U48" s="5"/>
      <c r="V48" s="5"/>
      <c r="W48" s="4"/>
      <c r="X48" s="4"/>
      <c r="Y48" s="5"/>
      <c r="Z48" s="5"/>
      <c r="AA48" s="4"/>
      <c r="AB48" s="4"/>
      <c r="AC48" s="5"/>
      <c r="AD48" s="5"/>
      <c r="AE48" s="4"/>
      <c r="AF48" s="4"/>
      <c r="AG48" s="5"/>
      <c r="AH48" s="20"/>
      <c r="AI48" s="4"/>
      <c r="AJ48" s="4"/>
      <c r="AK48" s="5"/>
      <c r="AL48" s="5"/>
      <c r="AM48" s="4"/>
      <c r="AN48" s="4"/>
      <c r="AO48" s="5"/>
      <c r="AP48" s="5"/>
      <c r="AQ48" s="4"/>
      <c r="AR48" s="56"/>
      <c r="AS48" s="5">
        <v>44743</v>
      </c>
      <c r="AT48" s="5">
        <v>44773</v>
      </c>
      <c r="AU48" s="4"/>
      <c r="AV48" s="4"/>
      <c r="AW48" s="5">
        <v>44774</v>
      </c>
      <c r="AX48" s="5">
        <v>44804</v>
      </c>
      <c r="AY48" s="4"/>
      <c r="AZ48" s="4"/>
      <c r="BA48" s="8"/>
      <c r="BB48" s="8"/>
      <c r="BC48" s="8"/>
      <c r="BD48" s="8"/>
      <c r="BE48" s="8"/>
      <c r="BF48" s="8"/>
      <c r="BG48" s="8"/>
    </row>
    <row r="49" spans="1:59" s="17" customFormat="1" ht="24" customHeight="1" x14ac:dyDescent="0.25">
      <c r="A49" s="37" t="s">
        <v>172</v>
      </c>
      <c r="B49" s="38"/>
      <c r="C49" s="8" t="s">
        <v>18</v>
      </c>
      <c r="D49" s="4">
        <v>1860</v>
      </c>
      <c r="E49" s="5">
        <v>44445</v>
      </c>
      <c r="F49" s="5">
        <v>44469</v>
      </c>
      <c r="G49" s="4">
        <v>36</v>
      </c>
      <c r="H49" s="4">
        <f t="shared" si="37"/>
        <v>25</v>
      </c>
      <c r="I49" s="5">
        <v>44470</v>
      </c>
      <c r="J49" s="5">
        <v>44500</v>
      </c>
      <c r="K49" s="4"/>
      <c r="L49" s="4"/>
      <c r="M49" s="5">
        <v>44501</v>
      </c>
      <c r="N49" s="5">
        <v>44530</v>
      </c>
      <c r="O49" s="4"/>
      <c r="P49" s="4"/>
      <c r="Q49" s="5">
        <v>44531</v>
      </c>
      <c r="R49" s="5">
        <v>44561</v>
      </c>
      <c r="S49" s="4"/>
      <c r="T49" s="4"/>
      <c r="U49" s="5">
        <v>44562</v>
      </c>
      <c r="V49" s="5">
        <v>44592</v>
      </c>
      <c r="W49" s="4"/>
      <c r="X49" s="4"/>
      <c r="Y49" s="5">
        <v>44593</v>
      </c>
      <c r="Z49" s="5">
        <v>44620</v>
      </c>
      <c r="AA49" s="4"/>
      <c r="AB49" s="4"/>
      <c r="AC49" s="5">
        <v>44621</v>
      </c>
      <c r="AD49" s="5">
        <v>44651</v>
      </c>
      <c r="AE49" s="4"/>
      <c r="AF49" s="4"/>
      <c r="AG49" s="5">
        <v>44652</v>
      </c>
      <c r="AH49" s="20">
        <v>44681</v>
      </c>
      <c r="AI49" s="4"/>
      <c r="AJ49" s="4"/>
      <c r="AK49" s="5">
        <v>44682</v>
      </c>
      <c r="AL49" s="5">
        <v>44712</v>
      </c>
      <c r="AM49" s="4"/>
      <c r="AN49" s="4"/>
      <c r="AO49" s="5">
        <v>44713</v>
      </c>
      <c r="AP49" s="5">
        <v>44377</v>
      </c>
      <c r="AQ49" s="4"/>
      <c r="AR49" s="56"/>
      <c r="AY49" s="4"/>
      <c r="AZ49" s="4"/>
      <c r="BA49" s="8">
        <f>SUM(AV50,AZ49,AR49,AN49,AJ49,AF49,AB49,X49,T49,P49,L49,H49)</f>
        <v>25</v>
      </c>
      <c r="BB49" s="8">
        <v>0</v>
      </c>
      <c r="BC49" s="8">
        <f>SUM(AU50,AQ49,AM49,AI49,AE49,AA49,W49,S49,O49,K49,G49,C49)-(AZ49+BA49+BB49)</f>
        <v>11</v>
      </c>
      <c r="BD49" s="8">
        <v>0</v>
      </c>
      <c r="BE49" s="8">
        <v>0</v>
      </c>
      <c r="BF49" s="8">
        <v>0</v>
      </c>
      <c r="BG49" s="8">
        <f t="shared" si="35"/>
        <v>25</v>
      </c>
    </row>
    <row r="50" spans="1:59" s="17" customFormat="1" ht="24" customHeight="1" x14ac:dyDescent="0.25">
      <c r="A50" s="39"/>
      <c r="B50" s="40"/>
      <c r="C50" s="8" t="s">
        <v>18</v>
      </c>
      <c r="D50" s="4">
        <v>1667</v>
      </c>
      <c r="E50" s="5"/>
      <c r="F50" s="5"/>
      <c r="G50" s="4"/>
      <c r="H50" s="4"/>
      <c r="I50" s="5"/>
      <c r="J50" s="5"/>
      <c r="K50" s="4"/>
      <c r="L50" s="4"/>
      <c r="M50" s="5"/>
      <c r="N50" s="5"/>
      <c r="O50" s="4"/>
      <c r="P50" s="4"/>
      <c r="Q50" s="5"/>
      <c r="R50" s="5"/>
      <c r="S50" s="4"/>
      <c r="T50" s="4"/>
      <c r="U50" s="5"/>
      <c r="V50" s="5"/>
      <c r="W50" s="4"/>
      <c r="X50" s="4"/>
      <c r="Y50" s="5"/>
      <c r="Z50" s="5"/>
      <c r="AA50" s="4"/>
      <c r="AB50" s="4"/>
      <c r="AC50" s="5"/>
      <c r="AD50" s="5"/>
      <c r="AE50" s="4"/>
      <c r="AF50" s="4"/>
      <c r="AG50" s="5"/>
      <c r="AH50" s="20"/>
      <c r="AI50" s="4"/>
      <c r="AJ50" s="4"/>
      <c r="AK50" s="5"/>
      <c r="AL50" s="5"/>
      <c r="AM50" s="4"/>
      <c r="AN50" s="4"/>
      <c r="AO50" s="5"/>
      <c r="AP50" s="5"/>
      <c r="AQ50" s="4"/>
      <c r="AR50" s="56"/>
      <c r="AS50" s="5">
        <v>44743</v>
      </c>
      <c r="AT50" s="5">
        <v>44773</v>
      </c>
      <c r="AU50" s="4"/>
      <c r="AV50" s="4"/>
      <c r="AW50" s="5">
        <v>44774</v>
      </c>
      <c r="AX50" s="5">
        <v>44804</v>
      </c>
      <c r="AY50" s="4"/>
      <c r="AZ50" s="4"/>
      <c r="BA50" s="8"/>
      <c r="BB50" s="8"/>
      <c r="BC50" s="8"/>
      <c r="BD50" s="8"/>
      <c r="BE50" s="8"/>
      <c r="BF50" s="8"/>
      <c r="BG50" s="8"/>
    </row>
    <row r="51" spans="1:59" s="17" customFormat="1" ht="24" customHeight="1" x14ac:dyDescent="0.25">
      <c r="A51" s="37" t="s">
        <v>171</v>
      </c>
      <c r="B51" s="38"/>
      <c r="C51" s="8" t="s">
        <v>18</v>
      </c>
      <c r="D51" s="4">
        <v>1863</v>
      </c>
      <c r="E51" s="5">
        <v>44440</v>
      </c>
      <c r="F51" s="5">
        <v>44469</v>
      </c>
      <c r="G51" s="4">
        <v>20</v>
      </c>
      <c r="H51" s="4">
        <f t="shared" si="37"/>
        <v>30</v>
      </c>
      <c r="I51" s="5">
        <v>44470</v>
      </c>
      <c r="J51" s="5">
        <v>44500</v>
      </c>
      <c r="K51" s="4"/>
      <c r="L51" s="4"/>
      <c r="M51" s="5">
        <v>44501</v>
      </c>
      <c r="N51" s="5">
        <v>44530</v>
      </c>
      <c r="O51" s="4"/>
      <c r="P51" s="4"/>
      <c r="Q51" s="5">
        <v>44531</v>
      </c>
      <c r="R51" s="5">
        <v>44561</v>
      </c>
      <c r="S51" s="4"/>
      <c r="T51" s="4"/>
      <c r="U51" s="5">
        <v>44562</v>
      </c>
      <c r="V51" s="5">
        <v>44592</v>
      </c>
      <c r="W51" s="4"/>
      <c r="X51" s="4"/>
      <c r="Y51" s="5">
        <v>44593</v>
      </c>
      <c r="Z51" s="5">
        <v>44620</v>
      </c>
      <c r="AA51" s="4"/>
      <c r="AB51" s="4"/>
      <c r="AC51" s="5">
        <v>44621</v>
      </c>
      <c r="AD51" s="5">
        <v>44651</v>
      </c>
      <c r="AE51" s="4"/>
      <c r="AF51" s="4"/>
      <c r="AG51" s="5">
        <v>44652</v>
      </c>
      <c r="AH51" s="20">
        <v>44681</v>
      </c>
      <c r="AI51" s="4"/>
      <c r="AJ51" s="4"/>
      <c r="AK51" s="5">
        <v>44682</v>
      </c>
      <c r="AL51" s="5">
        <v>44712</v>
      </c>
      <c r="AM51" s="4"/>
      <c r="AN51" s="4"/>
      <c r="AO51" s="5">
        <v>44713</v>
      </c>
      <c r="AP51" s="5">
        <v>44377</v>
      </c>
      <c r="AQ51" s="4"/>
      <c r="AR51" s="56"/>
      <c r="AY51" s="4"/>
      <c r="AZ51" s="4"/>
      <c r="BA51" s="8">
        <f>SUM(AV52,AZ51,AR51,AN51,AJ51,AF51,AB51,X51,T51,P51,L51,H51)</f>
        <v>30</v>
      </c>
      <c r="BB51" s="8">
        <v>0</v>
      </c>
      <c r="BC51" s="8">
        <f>SUM(AU52,AQ51,AM51,AI51,AE51,AA51,W51,S51,O51,K51,G51,C51)-(AZ51+BA51+BB51)</f>
        <v>-10</v>
      </c>
      <c r="BD51" s="8">
        <v>0</v>
      </c>
      <c r="BE51" s="8">
        <v>0</v>
      </c>
      <c r="BF51" s="8">
        <v>0</v>
      </c>
      <c r="BG51" s="8">
        <f t="shared" si="35"/>
        <v>30</v>
      </c>
    </row>
    <row r="52" spans="1:59" s="17" customFormat="1" ht="24" customHeight="1" x14ac:dyDescent="0.25">
      <c r="A52" s="39"/>
      <c r="B52" s="40"/>
      <c r="C52" s="8" t="s">
        <v>18</v>
      </c>
      <c r="D52" s="4">
        <v>1668</v>
      </c>
      <c r="E52" s="5"/>
      <c r="F52" s="5"/>
      <c r="G52" s="4"/>
      <c r="H52" s="4"/>
      <c r="I52" s="5"/>
      <c r="J52" s="5"/>
      <c r="K52" s="4"/>
      <c r="L52" s="4"/>
      <c r="M52" s="5"/>
      <c r="N52" s="5"/>
      <c r="O52" s="4"/>
      <c r="P52" s="4"/>
      <c r="Q52" s="5"/>
      <c r="R52" s="5"/>
      <c r="S52" s="4"/>
      <c r="T52" s="4"/>
      <c r="U52" s="5"/>
      <c r="V52" s="5"/>
      <c r="W52" s="4"/>
      <c r="X52" s="4"/>
      <c r="Y52" s="5"/>
      <c r="Z52" s="5"/>
      <c r="AA52" s="4"/>
      <c r="AB52" s="4"/>
      <c r="AC52" s="5"/>
      <c r="AD52" s="5"/>
      <c r="AE52" s="4"/>
      <c r="AF52" s="4"/>
      <c r="AG52" s="5"/>
      <c r="AH52" s="20"/>
      <c r="AI52" s="4"/>
      <c r="AJ52" s="4"/>
      <c r="AK52" s="5"/>
      <c r="AL52" s="5"/>
      <c r="AM52" s="4"/>
      <c r="AN52" s="4"/>
      <c r="AO52" s="5"/>
      <c r="AP52" s="5"/>
      <c r="AQ52" s="4"/>
      <c r="AR52" s="56"/>
      <c r="AS52" s="5">
        <v>44743</v>
      </c>
      <c r="AT52" s="5">
        <v>44773</v>
      </c>
      <c r="AU52" s="4"/>
      <c r="AV52" s="4"/>
      <c r="AW52" s="5">
        <v>44774</v>
      </c>
      <c r="AX52" s="5">
        <v>44804</v>
      </c>
      <c r="AY52" s="4"/>
      <c r="AZ52" s="4"/>
      <c r="BA52" s="8" t="e">
        <f>SUM(#REF!,AZ52,AR52,AN52,AJ52,AF52,AB52,X52,T52,P52,L52,H52)</f>
        <v>#REF!</v>
      </c>
      <c r="BB52" s="8">
        <v>0</v>
      </c>
      <c r="BC52" s="8" t="e">
        <f>SUM(#REF!,AQ52,AM52,AI52,AE52,AA52,W52,S52,O52,K52,G52,C52)-(AZ52+BA52+BB52)</f>
        <v>#REF!</v>
      </c>
      <c r="BD52" s="8">
        <v>0</v>
      </c>
      <c r="BE52" s="8">
        <v>0</v>
      </c>
      <c r="BF52" s="8">
        <v>0</v>
      </c>
      <c r="BG52" s="8">
        <f t="shared" si="35"/>
        <v>0</v>
      </c>
    </row>
    <row r="53" spans="1:59" s="17" customFormat="1" ht="24" customHeight="1" x14ac:dyDescent="0.25">
      <c r="A53" s="61"/>
      <c r="B53" s="61"/>
      <c r="C53" s="8" t="s">
        <v>18</v>
      </c>
      <c r="D53" s="4"/>
      <c r="E53" s="5"/>
      <c r="F53" s="5"/>
      <c r="G53" s="4"/>
      <c r="H53" s="4"/>
      <c r="I53" s="5"/>
      <c r="J53" s="5"/>
      <c r="K53" s="4"/>
      <c r="L53" s="4"/>
      <c r="M53" s="5"/>
      <c r="N53" s="5"/>
      <c r="O53" s="4"/>
      <c r="P53" s="4"/>
      <c r="Q53" s="5"/>
      <c r="R53" s="5"/>
      <c r="S53" s="4"/>
      <c r="T53" s="4"/>
      <c r="U53" s="5"/>
      <c r="V53" s="5"/>
      <c r="W53" s="4"/>
      <c r="X53" s="4"/>
      <c r="Y53" s="5"/>
      <c r="Z53" s="5"/>
      <c r="AA53" s="4"/>
      <c r="AB53" s="4"/>
      <c r="AC53" s="5"/>
      <c r="AD53" s="5"/>
      <c r="AE53" s="4"/>
      <c r="AF53" s="4"/>
      <c r="AG53" s="5"/>
      <c r="AH53" s="20"/>
      <c r="AI53" s="4"/>
      <c r="AJ53" s="4"/>
      <c r="AK53" s="5"/>
      <c r="AL53" s="5"/>
      <c r="AM53" s="4"/>
      <c r="AN53" s="4"/>
      <c r="AO53" s="5"/>
      <c r="AP53" s="5"/>
      <c r="AQ53" s="4"/>
      <c r="AR53" s="56"/>
      <c r="AS53" s="5"/>
      <c r="AT53" s="5"/>
      <c r="AU53" s="4"/>
      <c r="AV53" s="4"/>
      <c r="AW53" s="5"/>
      <c r="AX53" s="5"/>
      <c r="AY53" s="4"/>
      <c r="AZ53" s="4"/>
      <c r="BA53" s="8">
        <f t="shared" si="31"/>
        <v>0</v>
      </c>
      <c r="BB53" s="8">
        <v>0</v>
      </c>
      <c r="BC53" s="8">
        <f>SUM(AU53,AQ53,AM53,AI53,AE53,AA53,W53,S53,O53,K53,G53,C53)-(AZ53+BA53+BB53)</f>
        <v>0</v>
      </c>
      <c r="BD53" s="8">
        <v>0</v>
      </c>
      <c r="BE53" s="8">
        <v>0</v>
      </c>
      <c r="BF53" s="8">
        <v>0</v>
      </c>
      <c r="BG53" s="8">
        <f t="shared" si="35"/>
        <v>0</v>
      </c>
    </row>
    <row r="54" spans="1:59" s="17" customFormat="1" ht="24" customHeight="1" x14ac:dyDescent="0.25">
      <c r="A54" s="62"/>
      <c r="B54" s="62"/>
      <c r="C54" s="8" t="s">
        <v>18</v>
      </c>
      <c r="D54" s="4"/>
      <c r="E54" s="5"/>
      <c r="F54" s="5"/>
      <c r="G54" s="4"/>
      <c r="H54" s="4"/>
      <c r="I54" s="5"/>
      <c r="J54" s="5"/>
      <c r="K54" s="4"/>
      <c r="L54" s="4"/>
      <c r="M54" s="5"/>
      <c r="N54" s="5"/>
      <c r="O54" s="4"/>
      <c r="P54" s="4"/>
      <c r="Q54" s="5"/>
      <c r="R54" s="5"/>
      <c r="S54" s="4"/>
      <c r="T54" s="4"/>
      <c r="U54" s="5"/>
      <c r="V54" s="5"/>
      <c r="W54" s="4"/>
      <c r="X54" s="4"/>
      <c r="Y54" s="5"/>
      <c r="Z54" s="5"/>
      <c r="AA54" s="4"/>
      <c r="AB54" s="4"/>
      <c r="AC54" s="5"/>
      <c r="AD54" s="5"/>
      <c r="AE54" s="4"/>
      <c r="AF54" s="4"/>
      <c r="AG54" s="5"/>
      <c r="AH54" s="20"/>
      <c r="AI54" s="4"/>
      <c r="AJ54" s="4"/>
      <c r="AK54" s="5"/>
      <c r="AL54" s="5"/>
      <c r="AM54" s="4"/>
      <c r="AN54" s="4"/>
      <c r="AO54" s="5"/>
      <c r="AP54" s="5"/>
      <c r="AQ54" s="4"/>
      <c r="AR54" s="56"/>
      <c r="AS54" s="5"/>
      <c r="AT54" s="5"/>
      <c r="AU54" s="4"/>
      <c r="AV54" s="4"/>
      <c r="AW54" s="5"/>
      <c r="AX54" s="5"/>
      <c r="AY54" s="4"/>
      <c r="AZ54" s="4"/>
      <c r="BA54" s="8">
        <f t="shared" si="31"/>
        <v>0</v>
      </c>
      <c r="BB54" s="8">
        <v>0</v>
      </c>
      <c r="BC54" s="8">
        <v>0</v>
      </c>
      <c r="BD54" s="8">
        <v>0</v>
      </c>
      <c r="BE54" s="8">
        <v>0</v>
      </c>
      <c r="BF54" s="8">
        <v>0</v>
      </c>
      <c r="BG54" s="8">
        <f t="shared" si="35"/>
        <v>0</v>
      </c>
    </row>
    <row r="55" spans="1:59" s="17" customFormat="1" ht="24" customHeight="1" x14ac:dyDescent="0.25">
      <c r="A55" s="61" t="s">
        <v>108</v>
      </c>
      <c r="B55" s="61" t="s">
        <v>109</v>
      </c>
      <c r="C55" s="8" t="s">
        <v>19</v>
      </c>
      <c r="D55" s="4">
        <v>1939</v>
      </c>
      <c r="E55" s="5">
        <v>44448</v>
      </c>
      <c r="F55" s="5">
        <v>44469</v>
      </c>
      <c r="G55" s="4">
        <v>36</v>
      </c>
      <c r="H55" s="4">
        <f t="shared" si="37"/>
        <v>22</v>
      </c>
      <c r="I55" s="5">
        <v>44470</v>
      </c>
      <c r="J55" s="5">
        <v>44500</v>
      </c>
      <c r="K55" s="4"/>
      <c r="L55" s="4"/>
      <c r="M55" s="5">
        <v>44501</v>
      </c>
      <c r="N55" s="5">
        <v>44530</v>
      </c>
      <c r="O55" s="4"/>
      <c r="P55" s="4"/>
      <c r="Q55" s="5">
        <v>44531</v>
      </c>
      <c r="R55" s="5">
        <v>44561</v>
      </c>
      <c r="S55" s="4"/>
      <c r="T55" s="4"/>
      <c r="U55" s="5">
        <v>44562</v>
      </c>
      <c r="V55" s="5">
        <v>44592</v>
      </c>
      <c r="W55" s="4"/>
      <c r="X55" s="4"/>
      <c r="Y55" s="5">
        <v>44593</v>
      </c>
      <c r="Z55" s="5">
        <v>44620</v>
      </c>
      <c r="AA55" s="4"/>
      <c r="AB55" s="4"/>
      <c r="AC55" s="5">
        <v>44621</v>
      </c>
      <c r="AD55" s="5">
        <v>44651</v>
      </c>
      <c r="AE55" s="4"/>
      <c r="AF55" s="4"/>
      <c r="AG55" s="5">
        <v>44652</v>
      </c>
      <c r="AH55" s="20">
        <v>44681</v>
      </c>
      <c r="AI55" s="4"/>
      <c r="AJ55" s="4"/>
      <c r="AK55" s="5">
        <v>44682</v>
      </c>
      <c r="AL55" s="5">
        <v>44712</v>
      </c>
      <c r="AM55" s="4"/>
      <c r="AN55" s="4"/>
      <c r="AO55" s="5">
        <v>44713</v>
      </c>
      <c r="AP55" s="5">
        <v>44377</v>
      </c>
      <c r="AQ55" s="4"/>
      <c r="AR55" s="56"/>
      <c r="AS55" s="5">
        <v>44743</v>
      </c>
      <c r="AT55" s="5">
        <v>44773</v>
      </c>
      <c r="AU55" s="4"/>
      <c r="AV55" s="4"/>
      <c r="AW55" s="5">
        <v>44774</v>
      </c>
      <c r="AX55" s="5">
        <v>44804</v>
      </c>
      <c r="AY55" s="4"/>
      <c r="AZ55" s="4"/>
      <c r="BA55" s="8">
        <f t="shared" si="31"/>
        <v>22</v>
      </c>
      <c r="BB55" s="8">
        <v>0</v>
      </c>
      <c r="BC55" s="8">
        <v>0</v>
      </c>
      <c r="BD55" s="8">
        <v>0</v>
      </c>
      <c r="BE55" s="8">
        <v>0</v>
      </c>
      <c r="BF55" s="8">
        <v>0</v>
      </c>
      <c r="BG55" s="8">
        <f t="shared" si="35"/>
        <v>22</v>
      </c>
    </row>
    <row r="56" spans="1:59" s="17" customFormat="1" ht="24" customHeight="1" x14ac:dyDescent="0.25">
      <c r="A56" s="61" t="s">
        <v>110</v>
      </c>
      <c r="B56" s="61" t="s">
        <v>111</v>
      </c>
      <c r="C56" s="8" t="s">
        <v>19</v>
      </c>
      <c r="D56" s="4">
        <v>1951</v>
      </c>
      <c r="E56" s="5">
        <v>44450</v>
      </c>
      <c r="F56" s="5">
        <v>44469</v>
      </c>
      <c r="G56" s="4">
        <v>36</v>
      </c>
      <c r="H56" s="4">
        <f t="shared" si="37"/>
        <v>20</v>
      </c>
      <c r="I56" s="5">
        <v>44470</v>
      </c>
      <c r="J56" s="5">
        <v>44500</v>
      </c>
      <c r="K56" s="4"/>
      <c r="L56" s="4"/>
      <c r="M56" s="5">
        <v>44501</v>
      </c>
      <c r="N56" s="5">
        <v>44530</v>
      </c>
      <c r="O56" s="4"/>
      <c r="P56" s="4"/>
      <c r="Q56" s="5">
        <v>44531</v>
      </c>
      <c r="R56" s="5">
        <v>44561</v>
      </c>
      <c r="S56" s="4"/>
      <c r="T56" s="4"/>
      <c r="U56" s="5">
        <v>44562</v>
      </c>
      <c r="V56" s="5">
        <v>44592</v>
      </c>
      <c r="W56" s="4"/>
      <c r="X56" s="4"/>
      <c r="Y56" s="5">
        <v>44593</v>
      </c>
      <c r="Z56" s="5">
        <v>44620</v>
      </c>
      <c r="AA56" s="4"/>
      <c r="AB56" s="4"/>
      <c r="AC56" s="5">
        <v>44621</v>
      </c>
      <c r="AD56" s="5">
        <v>44651</v>
      </c>
      <c r="AE56" s="4"/>
      <c r="AF56" s="4"/>
      <c r="AG56" s="5">
        <v>44652</v>
      </c>
      <c r="AH56" s="20">
        <v>44681</v>
      </c>
      <c r="AI56" s="4"/>
      <c r="AJ56" s="4"/>
      <c r="AK56" s="5">
        <v>44682</v>
      </c>
      <c r="AL56" s="5">
        <v>44712</v>
      </c>
      <c r="AM56" s="4"/>
      <c r="AN56" s="4"/>
      <c r="AO56" s="5">
        <v>44713</v>
      </c>
      <c r="AP56" s="5">
        <v>44377</v>
      </c>
      <c r="AQ56" s="4"/>
      <c r="AR56" s="56"/>
      <c r="AS56" s="5">
        <v>44743</v>
      </c>
      <c r="AT56" s="5">
        <v>44773</v>
      </c>
      <c r="AU56" s="4"/>
      <c r="AV56" s="4"/>
      <c r="AW56" s="5">
        <v>44774</v>
      </c>
      <c r="AX56" s="5">
        <v>44804</v>
      </c>
      <c r="AY56" s="4"/>
      <c r="AZ56" s="4"/>
      <c r="BA56" s="8">
        <f t="shared" si="31"/>
        <v>20</v>
      </c>
      <c r="BB56" s="8">
        <v>0</v>
      </c>
      <c r="BC56" s="8">
        <v>0</v>
      </c>
      <c r="BD56" s="8">
        <v>0</v>
      </c>
      <c r="BE56" s="8">
        <v>0</v>
      </c>
      <c r="BF56" s="8">
        <v>0</v>
      </c>
      <c r="BG56" s="8">
        <f t="shared" si="35"/>
        <v>20</v>
      </c>
    </row>
    <row r="57" spans="1:59" s="17" customFormat="1" ht="24" customHeight="1" x14ac:dyDescent="0.25">
      <c r="A57" s="61" t="s">
        <v>112</v>
      </c>
      <c r="B57" s="61" t="s">
        <v>59</v>
      </c>
      <c r="C57" s="8" t="s">
        <v>19</v>
      </c>
      <c r="D57" s="4">
        <v>1946</v>
      </c>
      <c r="E57" s="5">
        <v>44449</v>
      </c>
      <c r="F57" s="5">
        <v>44469</v>
      </c>
      <c r="G57" s="4">
        <v>36</v>
      </c>
      <c r="H57" s="4">
        <f t="shared" si="37"/>
        <v>21</v>
      </c>
      <c r="I57" s="5">
        <v>44470</v>
      </c>
      <c r="J57" s="5">
        <v>44500</v>
      </c>
      <c r="K57" s="4"/>
      <c r="L57" s="4"/>
      <c r="M57" s="5">
        <v>44501</v>
      </c>
      <c r="N57" s="5">
        <v>44530</v>
      </c>
      <c r="O57" s="4"/>
      <c r="P57" s="4"/>
      <c r="Q57" s="5">
        <v>44531</v>
      </c>
      <c r="R57" s="5">
        <v>44561</v>
      </c>
      <c r="S57" s="4"/>
      <c r="T57" s="4"/>
      <c r="U57" s="5">
        <v>44562</v>
      </c>
      <c r="V57" s="5">
        <v>44592</v>
      </c>
      <c r="W57" s="4"/>
      <c r="X57" s="4"/>
      <c r="Y57" s="5">
        <v>44593</v>
      </c>
      <c r="Z57" s="5">
        <v>44620</v>
      </c>
      <c r="AA57" s="4"/>
      <c r="AB57" s="4"/>
      <c r="AC57" s="5">
        <v>44621</v>
      </c>
      <c r="AD57" s="5">
        <v>44651</v>
      </c>
      <c r="AE57" s="4"/>
      <c r="AF57" s="4"/>
      <c r="AG57" s="5">
        <v>44652</v>
      </c>
      <c r="AH57" s="20">
        <v>44681</v>
      </c>
      <c r="AI57" s="4"/>
      <c r="AJ57" s="4"/>
      <c r="AK57" s="5">
        <v>44682</v>
      </c>
      <c r="AL57" s="5">
        <v>44712</v>
      </c>
      <c r="AM57" s="4"/>
      <c r="AN57" s="4"/>
      <c r="AO57" s="5">
        <v>44713</v>
      </c>
      <c r="AP57" s="5">
        <v>44377</v>
      </c>
      <c r="AQ57" s="4"/>
      <c r="AR57" s="4"/>
      <c r="AS57" s="5">
        <v>44743</v>
      </c>
      <c r="AT57" s="5">
        <v>44773</v>
      </c>
      <c r="AU57" s="4"/>
      <c r="AV57" s="4"/>
      <c r="AW57" s="5">
        <v>44774</v>
      </c>
      <c r="AX57" s="5">
        <v>44804</v>
      </c>
      <c r="AY57" s="4"/>
      <c r="AZ57" s="4"/>
      <c r="BA57" s="8">
        <f t="shared" si="31"/>
        <v>21</v>
      </c>
      <c r="BB57" s="8">
        <v>0</v>
      </c>
      <c r="BC57" s="8">
        <v>0</v>
      </c>
      <c r="BD57" s="8">
        <v>0</v>
      </c>
      <c r="BE57" s="8">
        <v>0</v>
      </c>
      <c r="BF57" s="8">
        <v>0</v>
      </c>
      <c r="BG57" s="8">
        <f t="shared" si="35"/>
        <v>21</v>
      </c>
    </row>
    <row r="58" spans="1:59" s="17" customFormat="1" ht="24" customHeight="1" x14ac:dyDescent="0.25">
      <c r="A58" s="61"/>
      <c r="B58" s="61"/>
      <c r="C58" s="8"/>
      <c r="D58" s="4"/>
      <c r="E58" s="5"/>
      <c r="F58" s="5"/>
      <c r="G58" s="4"/>
      <c r="H58" s="4">
        <f t="shared" si="37"/>
        <v>1</v>
      </c>
      <c r="I58" s="5"/>
      <c r="J58" s="5"/>
      <c r="K58" s="4"/>
      <c r="L58" s="4"/>
      <c r="M58" s="5"/>
      <c r="N58" s="5"/>
      <c r="O58" s="4"/>
      <c r="P58" s="4"/>
      <c r="Q58" s="5"/>
      <c r="R58" s="5"/>
      <c r="S58" s="4"/>
      <c r="T58" s="4"/>
      <c r="U58" s="5"/>
      <c r="V58" s="5"/>
      <c r="W58" s="4"/>
      <c r="X58" s="4"/>
      <c r="Y58" s="5"/>
      <c r="Z58" s="5"/>
      <c r="AA58" s="4"/>
      <c r="AB58" s="4"/>
      <c r="AC58" s="5"/>
      <c r="AD58" s="5"/>
      <c r="AE58" s="4"/>
      <c r="AF58" s="4"/>
      <c r="AG58" s="5"/>
      <c r="AH58" s="20"/>
      <c r="AI58" s="4"/>
      <c r="AJ58" s="4"/>
      <c r="AK58" s="5"/>
      <c r="AL58" s="5"/>
      <c r="AM58" s="4"/>
      <c r="AN58" s="4"/>
      <c r="AO58" s="5"/>
      <c r="AP58" s="5"/>
      <c r="AQ58" s="4"/>
      <c r="AR58" s="56"/>
      <c r="AS58" s="5"/>
      <c r="AT58" s="5"/>
      <c r="AU58" s="4"/>
      <c r="AV58" s="4"/>
      <c r="AW58" s="5"/>
      <c r="AX58" s="5"/>
      <c r="AY58" s="4"/>
      <c r="AZ58" s="4"/>
      <c r="BA58" s="8"/>
      <c r="BB58" s="8"/>
      <c r="BC58" s="8"/>
      <c r="BD58" s="8"/>
      <c r="BE58" s="8"/>
      <c r="BF58" s="8"/>
      <c r="BG58" s="8"/>
    </row>
    <row r="59" spans="1:59" s="17" customFormat="1" ht="24" customHeight="1" x14ac:dyDescent="0.25">
      <c r="A59" s="61"/>
      <c r="B59" s="61"/>
      <c r="C59" s="8"/>
      <c r="D59" s="4"/>
      <c r="E59" s="5"/>
      <c r="F59" s="5"/>
      <c r="G59" s="4"/>
      <c r="H59" s="4">
        <f t="shared" si="37"/>
        <v>1</v>
      </c>
      <c r="I59" s="5"/>
      <c r="J59" s="5"/>
      <c r="K59" s="4"/>
      <c r="L59" s="4"/>
      <c r="M59" s="5"/>
      <c r="N59" s="5"/>
      <c r="O59" s="4"/>
      <c r="P59" s="4"/>
      <c r="Q59" s="5"/>
      <c r="R59" s="5"/>
      <c r="S59" s="4"/>
      <c r="T59" s="4"/>
      <c r="U59" s="5"/>
      <c r="V59" s="5"/>
      <c r="W59" s="4"/>
      <c r="X59" s="4"/>
      <c r="Y59" s="5"/>
      <c r="Z59" s="5"/>
      <c r="AA59" s="4"/>
      <c r="AB59" s="4"/>
      <c r="AC59" s="5"/>
      <c r="AD59" s="5"/>
      <c r="AE59" s="4"/>
      <c r="AF59" s="4"/>
      <c r="AG59" s="5"/>
      <c r="AH59" s="20"/>
      <c r="AI59" s="4"/>
      <c r="AJ59" s="4"/>
      <c r="AK59" s="5"/>
      <c r="AL59" s="5"/>
      <c r="AM59" s="4"/>
      <c r="AN59" s="4"/>
      <c r="AO59" s="5"/>
      <c r="AP59" s="5"/>
      <c r="AQ59" s="4"/>
      <c r="AR59" s="56"/>
      <c r="AS59" s="5"/>
      <c r="AT59" s="5"/>
      <c r="AU59" s="4"/>
      <c r="AV59" s="4"/>
      <c r="AW59" s="5"/>
      <c r="AX59" s="5"/>
      <c r="AY59" s="4"/>
      <c r="AZ59" s="4"/>
      <c r="BA59" s="8"/>
      <c r="BB59" s="8"/>
      <c r="BC59" s="8"/>
      <c r="BD59" s="8"/>
      <c r="BE59" s="8"/>
      <c r="BF59" s="8"/>
      <c r="BG59" s="8"/>
    </row>
    <row r="60" spans="1:59" s="17" customFormat="1" ht="24" customHeight="1" x14ac:dyDescent="0.25">
      <c r="A60" s="61" t="s">
        <v>114</v>
      </c>
      <c r="B60" s="61" t="s">
        <v>115</v>
      </c>
      <c r="C60" s="61" t="s">
        <v>17</v>
      </c>
      <c r="D60" s="4">
        <v>1945</v>
      </c>
      <c r="E60" s="5">
        <v>44449</v>
      </c>
      <c r="F60" s="5">
        <v>44469</v>
      </c>
      <c r="G60" s="4">
        <v>6</v>
      </c>
      <c r="H60" s="4">
        <f t="shared" si="37"/>
        <v>21</v>
      </c>
      <c r="I60" s="5">
        <v>44470</v>
      </c>
      <c r="J60" s="5">
        <v>44500</v>
      </c>
      <c r="K60" s="4"/>
      <c r="L60" s="4"/>
      <c r="M60" s="5">
        <v>44501</v>
      </c>
      <c r="N60" s="5">
        <v>44530</v>
      </c>
      <c r="O60" s="4"/>
      <c r="P60" s="4"/>
      <c r="Q60" s="5">
        <v>44531</v>
      </c>
      <c r="R60" s="5">
        <v>44561</v>
      </c>
      <c r="S60" s="4"/>
      <c r="T60" s="4"/>
      <c r="U60" s="5">
        <v>44562</v>
      </c>
      <c r="V60" s="5">
        <v>44592</v>
      </c>
      <c r="W60" s="4"/>
      <c r="X60" s="4"/>
      <c r="Y60" s="5">
        <v>44593</v>
      </c>
      <c r="Z60" s="5">
        <v>44620</v>
      </c>
      <c r="AA60" s="4"/>
      <c r="AB60" s="4"/>
      <c r="AC60" s="5">
        <v>44621</v>
      </c>
      <c r="AD60" s="5">
        <v>44651</v>
      </c>
      <c r="AE60" s="4"/>
      <c r="AF60" s="4"/>
      <c r="AG60" s="5">
        <v>44652</v>
      </c>
      <c r="AH60" s="20">
        <v>44681</v>
      </c>
      <c r="AI60" s="4"/>
      <c r="AJ60" s="4"/>
      <c r="AK60" s="5">
        <v>44682</v>
      </c>
      <c r="AL60" s="5">
        <v>44712</v>
      </c>
      <c r="AM60" s="4"/>
      <c r="AN60" s="4"/>
      <c r="AO60" s="5">
        <v>44713</v>
      </c>
      <c r="AP60" s="5">
        <v>44377</v>
      </c>
      <c r="AQ60" s="4"/>
      <c r="AR60" s="56"/>
      <c r="AS60" s="5"/>
      <c r="AT60" s="5"/>
      <c r="AU60" s="4"/>
      <c r="AV60" s="4"/>
      <c r="AW60" s="5"/>
      <c r="AX60" s="5"/>
      <c r="AY60" s="4"/>
      <c r="AZ60" s="4"/>
      <c r="BA60" s="8">
        <f>SUM(AV60,AZ60,AR60,AN60,AJ60,AF60,AB60,X60,T60,P60,L60,H60)</f>
        <v>21</v>
      </c>
      <c r="BB60" s="8">
        <v>0</v>
      </c>
      <c r="BC60" s="8">
        <f>SUM(AU60,AQ60,AM60,AI60,AE60,AA60,W60,S60,O60,K60,G60,C60)-(AZ60+BA60+BB60)</f>
        <v>-15</v>
      </c>
      <c r="BD60" s="8">
        <v>0</v>
      </c>
      <c r="BE60" s="8">
        <v>0</v>
      </c>
      <c r="BF60" s="8">
        <v>0</v>
      </c>
      <c r="BG60" s="8">
        <f>SUM(AR60,AN60,AJ60,AF60,AB60,X60,T60,P60,L60,H60)-(BD60+BE60+BF60)</f>
        <v>21</v>
      </c>
    </row>
    <row r="61" spans="1:59" s="17" customFormat="1" ht="24" customHeight="1" x14ac:dyDescent="0.25">
      <c r="A61" s="61" t="s">
        <v>116</v>
      </c>
      <c r="B61" s="61" t="s">
        <v>113</v>
      </c>
      <c r="C61" s="8" t="s">
        <v>17</v>
      </c>
      <c r="D61" s="4">
        <v>1964</v>
      </c>
      <c r="E61" s="5">
        <v>44452</v>
      </c>
      <c r="F61" s="5">
        <v>44469</v>
      </c>
      <c r="G61" s="4">
        <v>36</v>
      </c>
      <c r="H61" s="4">
        <f t="shared" si="37"/>
        <v>18</v>
      </c>
      <c r="I61" s="5">
        <v>44470</v>
      </c>
      <c r="J61" s="5">
        <v>44500</v>
      </c>
      <c r="K61" s="4"/>
      <c r="L61" s="4"/>
      <c r="M61" s="5">
        <v>44501</v>
      </c>
      <c r="N61" s="5">
        <v>44530</v>
      </c>
      <c r="O61" s="4"/>
      <c r="P61" s="4"/>
      <c r="Q61" s="5">
        <v>44531</v>
      </c>
      <c r="R61" s="5">
        <v>44561</v>
      </c>
      <c r="S61" s="4"/>
      <c r="T61" s="4"/>
      <c r="U61" s="5">
        <v>44562</v>
      </c>
      <c r="V61" s="5">
        <v>44592</v>
      </c>
      <c r="W61" s="4"/>
      <c r="X61" s="4"/>
      <c r="Y61" s="5">
        <v>44593</v>
      </c>
      <c r="Z61" s="5">
        <v>44620</v>
      </c>
      <c r="AA61" s="4"/>
      <c r="AB61" s="4"/>
      <c r="AC61" s="5">
        <v>44621</v>
      </c>
      <c r="AD61" s="5">
        <v>44651</v>
      </c>
      <c r="AE61" s="4"/>
      <c r="AF61" s="4"/>
      <c r="AG61" s="5">
        <v>44652</v>
      </c>
      <c r="AH61" s="20">
        <v>44681</v>
      </c>
      <c r="AI61" s="4"/>
      <c r="AJ61" s="4"/>
      <c r="AK61" s="5">
        <v>44682</v>
      </c>
      <c r="AL61" s="5">
        <v>44712</v>
      </c>
      <c r="AM61" s="4"/>
      <c r="AN61" s="4"/>
      <c r="AO61" s="5">
        <v>44713</v>
      </c>
      <c r="AP61" s="5">
        <v>44377</v>
      </c>
      <c r="AQ61" s="4"/>
      <c r="AR61" s="56"/>
      <c r="AS61" s="4"/>
      <c r="AT61" s="4"/>
      <c r="AU61" s="4"/>
      <c r="AV61" s="4"/>
      <c r="AW61" s="4"/>
      <c r="AX61" s="4"/>
      <c r="AY61" s="4"/>
      <c r="AZ61" s="4"/>
      <c r="BA61" s="8">
        <f t="shared" si="31"/>
        <v>18</v>
      </c>
      <c r="BB61" s="8">
        <v>0</v>
      </c>
      <c r="BC61" s="8">
        <v>0</v>
      </c>
      <c r="BD61" s="8">
        <v>0</v>
      </c>
      <c r="BE61" s="8">
        <v>0</v>
      </c>
      <c r="BF61" s="8">
        <v>0</v>
      </c>
      <c r="BG61" s="8">
        <f t="shared" si="35"/>
        <v>18</v>
      </c>
    </row>
    <row r="62" spans="1:59" s="17" customFormat="1" ht="24" customHeight="1" x14ac:dyDescent="0.25">
      <c r="A62" s="63" t="s">
        <v>135</v>
      </c>
      <c r="B62" s="64" t="s">
        <v>136</v>
      </c>
      <c r="C62" s="8" t="s">
        <v>17</v>
      </c>
      <c r="D62" s="18">
        <v>2935</v>
      </c>
      <c r="E62" s="5"/>
      <c r="F62" s="5"/>
      <c r="G62" s="4"/>
      <c r="H62" s="4"/>
      <c r="I62" s="5"/>
      <c r="J62" s="5"/>
      <c r="K62" s="4"/>
      <c r="L62" s="4"/>
      <c r="M62" s="5"/>
      <c r="N62" s="5"/>
      <c r="O62" s="4"/>
      <c r="P62" s="4"/>
      <c r="Q62" s="1">
        <v>44546</v>
      </c>
      <c r="R62" s="2">
        <v>44561</v>
      </c>
      <c r="S62" s="3">
        <v>6</v>
      </c>
      <c r="T62" s="4">
        <f>SUM(R62,-Q62+1)</f>
        <v>16</v>
      </c>
      <c r="U62" s="5">
        <v>44562</v>
      </c>
      <c r="V62" s="5">
        <v>44592</v>
      </c>
      <c r="W62" s="4">
        <v>6</v>
      </c>
      <c r="X62" s="4">
        <f>SUM(V62,-U62+1)</f>
        <v>31</v>
      </c>
      <c r="Y62" s="5">
        <v>44593</v>
      </c>
      <c r="Z62" s="5">
        <v>44620</v>
      </c>
      <c r="AA62" s="4">
        <v>6</v>
      </c>
      <c r="AB62" s="4">
        <f>SUM(Z62,-Y62+1)</f>
        <v>28</v>
      </c>
      <c r="AC62" s="5">
        <v>44621</v>
      </c>
      <c r="AD62" s="5">
        <v>44651</v>
      </c>
      <c r="AE62" s="4">
        <v>6</v>
      </c>
      <c r="AF62" s="4">
        <f>SUM(AD62,-AC62+1)</f>
        <v>31</v>
      </c>
      <c r="AG62" s="5">
        <v>44652</v>
      </c>
      <c r="AH62" s="5">
        <v>44681</v>
      </c>
      <c r="AI62" s="4">
        <v>6</v>
      </c>
      <c r="AJ62" s="4">
        <f>SUM(AH62,-AG62+1)</f>
        <v>30</v>
      </c>
      <c r="AK62" s="5">
        <v>44682</v>
      </c>
      <c r="AL62" s="5">
        <v>44712</v>
      </c>
      <c r="AM62" s="4">
        <v>6</v>
      </c>
      <c r="AN62" s="4">
        <f>SUM(AL62,-AK62+1)</f>
        <v>31</v>
      </c>
      <c r="AO62" s="5">
        <v>44713</v>
      </c>
      <c r="AP62" s="5">
        <v>44742</v>
      </c>
      <c r="AQ62" s="4">
        <v>6</v>
      </c>
      <c r="AR62" s="4">
        <f>SUM(AP62,-AO62+1)</f>
        <v>30</v>
      </c>
      <c r="AS62" s="4"/>
      <c r="AT62" s="4"/>
      <c r="AU62" s="4"/>
      <c r="AV62" s="4"/>
      <c r="AW62" s="4"/>
      <c r="AX62" s="4"/>
      <c r="AY62" s="4"/>
      <c r="AZ62" s="4"/>
      <c r="BA62" s="8">
        <f t="shared" si="31"/>
        <v>197</v>
      </c>
      <c r="BB62" s="8">
        <v>0</v>
      </c>
      <c r="BC62" s="8">
        <v>0</v>
      </c>
      <c r="BD62" s="8">
        <v>0</v>
      </c>
      <c r="BE62" s="8">
        <v>0</v>
      </c>
      <c r="BF62" s="8">
        <v>0</v>
      </c>
      <c r="BG62" s="8">
        <f t="shared" si="35"/>
        <v>197</v>
      </c>
    </row>
    <row r="63" spans="1:59" s="19" customFormat="1" ht="24" customHeight="1" x14ac:dyDescent="0.25">
      <c r="A63" s="61"/>
      <c r="B63" s="61"/>
      <c r="C63" s="61"/>
      <c r="D63" s="4"/>
      <c r="E63" s="5"/>
      <c r="F63" s="5"/>
      <c r="G63" s="16"/>
      <c r="H63" s="16"/>
      <c r="I63" s="5"/>
      <c r="J63" s="5"/>
      <c r="K63" s="16"/>
      <c r="L63" s="16"/>
      <c r="M63" s="5"/>
      <c r="N63" s="5"/>
      <c r="O63" s="16"/>
      <c r="P63" s="16"/>
      <c r="Q63" s="5"/>
      <c r="R63" s="5"/>
      <c r="S63" s="16"/>
      <c r="T63" s="16"/>
      <c r="U63" s="5"/>
      <c r="V63" s="5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56"/>
      <c r="AS63" s="4"/>
      <c r="AT63" s="16"/>
      <c r="AU63" s="16"/>
      <c r="AV63" s="16"/>
      <c r="AW63" s="16"/>
      <c r="AX63" s="16"/>
      <c r="AY63" s="16"/>
      <c r="AZ63" s="16"/>
      <c r="BA63" s="8">
        <f t="shared" si="31"/>
        <v>0</v>
      </c>
      <c r="BB63" s="8">
        <v>0</v>
      </c>
      <c r="BC63" s="8">
        <v>0</v>
      </c>
      <c r="BD63" s="8">
        <v>0</v>
      </c>
      <c r="BE63" s="8">
        <v>0</v>
      </c>
      <c r="BF63" s="8">
        <v>0</v>
      </c>
      <c r="BG63" s="8">
        <f t="shared" si="35"/>
        <v>0</v>
      </c>
    </row>
  </sheetData>
  <mergeCells count="15">
    <mergeCell ref="A51:B52"/>
    <mergeCell ref="A49:B50"/>
    <mergeCell ref="A47:B48"/>
    <mergeCell ref="A45:B46"/>
    <mergeCell ref="AC1:AD1"/>
    <mergeCell ref="E1:F1"/>
    <mergeCell ref="I1:J1"/>
    <mergeCell ref="M1:N1"/>
    <mergeCell ref="U1:V1"/>
    <mergeCell ref="Q1:R1"/>
    <mergeCell ref="AW1:AX1"/>
    <mergeCell ref="AO1:AP1"/>
    <mergeCell ref="AG1:AH1"/>
    <mergeCell ref="AK1:AL1"/>
    <mergeCell ref="AS1:AT1"/>
  </mergeCells>
  <printOptions horizontalCentered="1"/>
  <pageMargins left="0.23611111111111099" right="0.23611111111111099" top="0.74791666666666701" bottom="0.74791666666666701" header="0.51180555555555496" footer="0.51180555555555496"/>
  <pageSetup paperSize="8" scale="66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53"/>
  <sheetViews>
    <sheetView tabSelected="1" workbookViewId="0">
      <selection activeCell="F2" sqref="F1:F1048576"/>
    </sheetView>
  </sheetViews>
  <sheetFormatPr defaultRowHeight="15" x14ac:dyDescent="0.25"/>
  <cols>
    <col min="1" max="1" width="7.7109375" bestFit="1" customWidth="1"/>
    <col min="2" max="2" width="10.7109375" bestFit="1" customWidth="1"/>
    <col min="3" max="3" width="3.28515625" bestFit="1" customWidth="1"/>
    <col min="4" max="4" width="5.7109375" bestFit="1" customWidth="1"/>
    <col min="5" max="10" width="9" bestFit="1" customWidth="1"/>
    <col min="11" max="12" width="6.28515625" bestFit="1" customWidth="1"/>
    <col min="13" max="15" width="9" bestFit="1" customWidth="1"/>
    <col min="16" max="16" width="9.28515625" bestFit="1" customWidth="1"/>
    <col min="17" max="17" width="9" bestFit="1" customWidth="1"/>
    <col min="18" max="18" width="13.28515625" customWidth="1"/>
    <col min="19" max="19" width="6.28515625" bestFit="1" customWidth="1"/>
    <col min="20" max="22" width="9" bestFit="1" customWidth="1"/>
    <col min="23" max="24" width="6.28515625" bestFit="1" customWidth="1"/>
    <col min="25" max="26" width="9" bestFit="1" customWidth="1"/>
    <col min="27" max="28" width="6.28515625" bestFit="1" customWidth="1"/>
    <col min="29" max="30" width="9" bestFit="1" customWidth="1"/>
    <col min="31" max="32" width="6.28515625" bestFit="1" customWidth="1"/>
    <col min="33" max="34" width="9" bestFit="1" customWidth="1"/>
    <col min="35" max="36" width="6.28515625" bestFit="1" customWidth="1"/>
    <col min="37" max="38" width="9" bestFit="1" customWidth="1"/>
    <col min="39" max="40" width="6.28515625" bestFit="1" customWidth="1"/>
    <col min="41" max="42" width="9" bestFit="1" customWidth="1"/>
    <col min="43" max="44" width="6.28515625" bestFit="1" customWidth="1"/>
  </cols>
  <sheetData>
    <row r="1" spans="1:44" ht="74.25" customHeight="1" x14ac:dyDescent="0.25">
      <c r="A1" s="11" t="s">
        <v>0</v>
      </c>
      <c r="B1" s="11" t="s">
        <v>1</v>
      </c>
      <c r="C1" s="12" t="s">
        <v>2</v>
      </c>
      <c r="D1" s="12" t="s">
        <v>3</v>
      </c>
      <c r="E1" s="41">
        <v>44440</v>
      </c>
      <c r="F1" s="41"/>
      <c r="G1" s="15" t="s">
        <v>21</v>
      </c>
      <c r="H1" s="15" t="s">
        <v>22</v>
      </c>
      <c r="I1" s="41">
        <v>44470</v>
      </c>
      <c r="J1" s="41"/>
      <c r="K1" s="15" t="s">
        <v>23</v>
      </c>
      <c r="L1" s="15" t="s">
        <v>24</v>
      </c>
      <c r="M1" s="41">
        <v>44501</v>
      </c>
      <c r="N1" s="41"/>
      <c r="O1" s="15" t="s">
        <v>25</v>
      </c>
      <c r="P1" s="15" t="s">
        <v>20</v>
      </c>
      <c r="Q1" s="41">
        <v>44531</v>
      </c>
      <c r="R1" s="41"/>
      <c r="S1" s="15" t="s">
        <v>26</v>
      </c>
      <c r="T1" s="15" t="s">
        <v>27</v>
      </c>
      <c r="U1" s="41">
        <v>44562</v>
      </c>
      <c r="V1" s="41"/>
      <c r="W1" s="15" t="s">
        <v>28</v>
      </c>
      <c r="X1" s="15" t="s">
        <v>29</v>
      </c>
      <c r="Y1" s="41">
        <v>44593</v>
      </c>
      <c r="Z1" s="41"/>
      <c r="AA1" s="15" t="s">
        <v>30</v>
      </c>
      <c r="AB1" s="15" t="s">
        <v>31</v>
      </c>
      <c r="AC1" s="41">
        <v>44621</v>
      </c>
      <c r="AD1" s="41"/>
      <c r="AE1" s="15" t="s">
        <v>32</v>
      </c>
      <c r="AF1" s="15" t="s">
        <v>33</v>
      </c>
      <c r="AG1" s="41">
        <v>44652</v>
      </c>
      <c r="AH1" s="41"/>
      <c r="AI1" s="15" t="s">
        <v>34</v>
      </c>
      <c r="AJ1" s="15" t="s">
        <v>35</v>
      </c>
      <c r="AK1" s="41">
        <v>44682</v>
      </c>
      <c r="AL1" s="41"/>
      <c r="AM1" s="15" t="s">
        <v>36</v>
      </c>
      <c r="AN1" s="15" t="s">
        <v>37</v>
      </c>
      <c r="AO1" s="41">
        <v>44713</v>
      </c>
      <c r="AP1" s="41"/>
      <c r="AQ1" s="15" t="s">
        <v>38</v>
      </c>
      <c r="AR1" s="15" t="s">
        <v>39</v>
      </c>
    </row>
    <row r="2" spans="1:44" s="72" customFormat="1" ht="12.75" x14ac:dyDescent="0.2">
      <c r="A2" s="42" t="s">
        <v>153</v>
      </c>
      <c r="B2" s="42"/>
      <c r="C2" s="68" t="s">
        <v>11</v>
      </c>
      <c r="D2" s="23">
        <v>463</v>
      </c>
      <c r="E2" s="6"/>
      <c r="F2" s="6"/>
      <c r="G2" s="23"/>
      <c r="H2" s="23"/>
      <c r="I2" s="69"/>
      <c r="J2" s="69"/>
      <c r="K2" s="23"/>
      <c r="L2" s="23"/>
      <c r="M2" s="69"/>
      <c r="N2" s="69"/>
      <c r="O2" s="23"/>
      <c r="P2" s="23"/>
      <c r="Q2" s="69"/>
      <c r="R2" s="69"/>
      <c r="S2" s="23"/>
      <c r="T2" s="23"/>
      <c r="U2" s="69"/>
      <c r="V2" s="69"/>
      <c r="W2" s="23"/>
      <c r="X2" s="23"/>
      <c r="Y2" s="70">
        <v>44603</v>
      </c>
      <c r="Z2" s="70">
        <v>44603</v>
      </c>
      <c r="AA2" s="23">
        <v>25</v>
      </c>
      <c r="AB2" s="23">
        <v>1</v>
      </c>
      <c r="AC2" s="69"/>
      <c r="AD2" s="70"/>
      <c r="AE2" s="23"/>
      <c r="AF2" s="23"/>
      <c r="AG2" s="69"/>
      <c r="AH2" s="69"/>
      <c r="AI2" s="23"/>
      <c r="AJ2" s="23"/>
      <c r="AK2" s="69"/>
      <c r="AL2" s="69"/>
      <c r="AM2" s="23"/>
      <c r="AN2" s="23"/>
      <c r="AO2" s="69"/>
      <c r="AP2" s="71"/>
      <c r="AQ2" s="23"/>
      <c r="AR2" s="23"/>
    </row>
    <row r="3" spans="1:44" s="72" customFormat="1" ht="12.75" x14ac:dyDescent="0.2">
      <c r="A3" s="42" t="s">
        <v>161</v>
      </c>
      <c r="B3" s="42"/>
      <c r="C3" s="68" t="s">
        <v>11</v>
      </c>
      <c r="D3" s="23">
        <v>659</v>
      </c>
      <c r="E3" s="6"/>
      <c r="F3" s="6"/>
      <c r="G3" s="23"/>
      <c r="H3" s="23"/>
      <c r="I3" s="69"/>
      <c r="J3" s="69"/>
      <c r="K3" s="23"/>
      <c r="L3" s="23"/>
      <c r="M3" s="69"/>
      <c r="N3" s="69"/>
      <c r="O3" s="23"/>
      <c r="P3" s="23"/>
      <c r="Q3" s="69"/>
      <c r="R3" s="69"/>
      <c r="S3" s="23"/>
      <c r="T3" s="23"/>
      <c r="U3" s="69"/>
      <c r="V3" s="69"/>
      <c r="W3" s="23"/>
      <c r="X3" s="23"/>
      <c r="Y3" s="70"/>
      <c r="Z3" s="70"/>
      <c r="AA3" s="23"/>
      <c r="AB3" s="23"/>
      <c r="AC3" s="24">
        <v>44623</v>
      </c>
      <c r="AD3" s="70">
        <v>44624</v>
      </c>
      <c r="AE3" s="23">
        <v>25</v>
      </c>
      <c r="AF3" s="32">
        <f>SUM(AD3,-AC3+1)</f>
        <v>2</v>
      </c>
      <c r="AG3" s="69"/>
      <c r="AH3" s="69"/>
      <c r="AI3" s="23"/>
      <c r="AJ3" s="23"/>
      <c r="AK3" s="69"/>
      <c r="AL3" s="69"/>
      <c r="AM3" s="23"/>
      <c r="AN3" s="23"/>
      <c r="AO3" s="69"/>
      <c r="AP3" s="71"/>
      <c r="AQ3" s="23"/>
      <c r="AR3" s="23"/>
    </row>
    <row r="4" spans="1:44" s="72" customFormat="1" ht="12.75" x14ac:dyDescent="0.2">
      <c r="A4" s="73" t="s">
        <v>76</v>
      </c>
      <c r="B4" s="73" t="s">
        <v>77</v>
      </c>
      <c r="C4" s="68" t="s">
        <v>11</v>
      </c>
      <c r="D4" s="32">
        <v>2054</v>
      </c>
      <c r="E4" s="74">
        <v>44459</v>
      </c>
      <c r="F4" s="74">
        <v>44469</v>
      </c>
      <c r="G4" s="32">
        <v>15</v>
      </c>
      <c r="H4" s="32">
        <f t="shared" ref="H4:H9" si="0">SUM(F4,-E4+1)</f>
        <v>11</v>
      </c>
      <c r="I4" s="74"/>
      <c r="J4" s="74"/>
      <c r="K4" s="32"/>
      <c r="L4" s="32">
        <f t="shared" ref="L4:L105" si="1">SUM(J4,-I4+1)</f>
        <v>1</v>
      </c>
      <c r="M4" s="32"/>
      <c r="N4" s="32"/>
      <c r="O4" s="32"/>
      <c r="P4" s="32">
        <f t="shared" ref="P4:P105" si="2">SUM(N4,-M4+1)</f>
        <v>1</v>
      </c>
      <c r="Q4" s="74"/>
      <c r="R4" s="74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74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75"/>
      <c r="AQ4" s="32"/>
      <c r="AR4" s="32"/>
    </row>
    <row r="5" spans="1:44" s="72" customFormat="1" ht="12.75" x14ac:dyDescent="0.2">
      <c r="A5" s="73" t="s">
        <v>75</v>
      </c>
      <c r="B5" s="73" t="s">
        <v>55</v>
      </c>
      <c r="C5" s="68" t="s">
        <v>11</v>
      </c>
      <c r="D5" s="32">
        <v>2037</v>
      </c>
      <c r="E5" s="74">
        <v>44461</v>
      </c>
      <c r="F5" s="74">
        <v>44469</v>
      </c>
      <c r="G5" s="32">
        <v>10</v>
      </c>
      <c r="H5" s="32">
        <f>SUM(F5,-E5+1)</f>
        <v>9</v>
      </c>
      <c r="I5" s="74"/>
      <c r="J5" s="74"/>
      <c r="K5" s="32"/>
      <c r="L5" s="32">
        <f>SUM(J5,-I5+1)</f>
        <v>1</v>
      </c>
      <c r="M5" s="32"/>
      <c r="N5" s="32"/>
      <c r="O5" s="32"/>
      <c r="P5" s="32">
        <f>SUM(N5,-M5+1)</f>
        <v>1</v>
      </c>
      <c r="Q5" s="74"/>
      <c r="R5" s="74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74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75"/>
      <c r="AQ5" s="32"/>
      <c r="AR5" s="32"/>
    </row>
    <row r="6" spans="1:44" s="72" customFormat="1" ht="12.75" x14ac:dyDescent="0.2">
      <c r="A6" s="73" t="s">
        <v>75</v>
      </c>
      <c r="B6" s="73" t="s">
        <v>55</v>
      </c>
      <c r="C6" s="32" t="s">
        <v>11</v>
      </c>
      <c r="D6" s="6">
        <v>2161</v>
      </c>
      <c r="E6" s="32"/>
      <c r="F6" s="32"/>
      <c r="G6" s="32"/>
      <c r="H6" s="32"/>
      <c r="I6" s="74">
        <v>44470</v>
      </c>
      <c r="J6" s="74">
        <v>44500</v>
      </c>
      <c r="K6" s="32">
        <v>25</v>
      </c>
      <c r="L6" s="32">
        <f>SUM(J6,-I6+1)</f>
        <v>31</v>
      </c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74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75"/>
      <c r="AQ6" s="32"/>
      <c r="AR6" s="32"/>
    </row>
    <row r="7" spans="1:44" s="72" customFormat="1" ht="12.75" x14ac:dyDescent="0.2">
      <c r="A7" s="73" t="s">
        <v>75</v>
      </c>
      <c r="B7" s="73" t="s">
        <v>55</v>
      </c>
      <c r="C7" s="32" t="s">
        <v>11</v>
      </c>
      <c r="D7" s="32">
        <v>2502</v>
      </c>
      <c r="E7" s="32"/>
      <c r="F7" s="32"/>
      <c r="G7" s="32"/>
      <c r="H7" s="32"/>
      <c r="I7" s="74"/>
      <c r="J7" s="74"/>
      <c r="K7" s="32"/>
      <c r="L7" s="32"/>
      <c r="M7" s="74">
        <v>44503</v>
      </c>
      <c r="N7" s="74">
        <v>44530</v>
      </c>
      <c r="O7" s="32">
        <v>25</v>
      </c>
      <c r="P7" s="32">
        <f>SUM(N7,-M7+1)</f>
        <v>28</v>
      </c>
      <c r="Q7" s="74">
        <v>44531</v>
      </c>
      <c r="R7" s="74">
        <v>44552</v>
      </c>
      <c r="S7" s="32">
        <v>25</v>
      </c>
      <c r="T7" s="32">
        <f>SUM(R7,-Q7+1)</f>
        <v>22</v>
      </c>
      <c r="U7" s="32"/>
      <c r="V7" s="32"/>
      <c r="W7" s="32"/>
      <c r="X7" s="32"/>
      <c r="Y7" s="32"/>
      <c r="Z7" s="32"/>
      <c r="AA7" s="32"/>
      <c r="AB7" s="32"/>
      <c r="AC7" s="32"/>
      <c r="AD7" s="74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75"/>
      <c r="AQ7" s="32"/>
      <c r="AR7" s="32"/>
    </row>
    <row r="8" spans="1:44" s="72" customFormat="1" ht="12.75" x14ac:dyDescent="0.2">
      <c r="A8" s="73" t="s">
        <v>75</v>
      </c>
      <c r="B8" s="73" t="s">
        <v>55</v>
      </c>
      <c r="C8" s="32" t="s">
        <v>11</v>
      </c>
      <c r="D8" s="32">
        <v>3050</v>
      </c>
      <c r="E8" s="32"/>
      <c r="F8" s="32"/>
      <c r="G8" s="32"/>
      <c r="H8" s="32"/>
      <c r="I8" s="74"/>
      <c r="J8" s="74"/>
      <c r="K8" s="32"/>
      <c r="L8" s="32"/>
      <c r="M8" s="74"/>
      <c r="N8" s="74"/>
      <c r="O8" s="32"/>
      <c r="P8" s="32"/>
      <c r="Q8" s="74">
        <v>44553</v>
      </c>
      <c r="R8" s="74">
        <v>44561</v>
      </c>
      <c r="S8" s="32">
        <v>25</v>
      </c>
      <c r="T8" s="32">
        <f>SUM(R8,-Q8+1)</f>
        <v>9</v>
      </c>
      <c r="U8" s="74">
        <v>44562</v>
      </c>
      <c r="V8" s="74">
        <v>44592</v>
      </c>
      <c r="W8" s="32">
        <v>25</v>
      </c>
      <c r="X8" s="32">
        <f>SUM(V8,-U8+1)</f>
        <v>31</v>
      </c>
      <c r="Y8" s="74">
        <v>44593</v>
      </c>
      <c r="Z8" s="74">
        <v>44617</v>
      </c>
      <c r="AA8" s="32">
        <v>25</v>
      </c>
      <c r="AB8" s="32">
        <f>SUM(Z8,-Y8+1)</f>
        <v>25</v>
      </c>
      <c r="AC8" s="32"/>
      <c r="AD8" s="74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75"/>
      <c r="AQ8" s="32"/>
      <c r="AR8" s="32"/>
    </row>
    <row r="9" spans="1:44" s="72" customFormat="1" ht="12.75" x14ac:dyDescent="0.2">
      <c r="A9" s="76" t="s">
        <v>118</v>
      </c>
      <c r="B9" s="76"/>
      <c r="C9" s="68" t="s">
        <v>11</v>
      </c>
      <c r="D9" s="32">
        <v>2046</v>
      </c>
      <c r="E9" s="74">
        <v>44459</v>
      </c>
      <c r="F9" s="74">
        <v>44469</v>
      </c>
      <c r="G9" s="32">
        <v>25</v>
      </c>
      <c r="H9" s="32">
        <f t="shared" si="0"/>
        <v>11</v>
      </c>
      <c r="I9" s="74">
        <v>44470</v>
      </c>
      <c r="J9" s="74">
        <v>44470</v>
      </c>
      <c r="K9" s="32">
        <v>25</v>
      </c>
      <c r="L9" s="32">
        <f>SUM(J9,-I9+1)</f>
        <v>1</v>
      </c>
      <c r="M9" s="32"/>
      <c r="N9" s="32"/>
      <c r="O9" s="32"/>
      <c r="P9" s="32"/>
      <c r="Q9" s="74"/>
      <c r="R9" s="74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74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75"/>
      <c r="AQ9" s="32"/>
      <c r="AR9" s="32"/>
    </row>
    <row r="10" spans="1:44" s="72" customFormat="1" ht="12.75" x14ac:dyDescent="0.2">
      <c r="A10" s="76"/>
      <c r="B10" s="76"/>
      <c r="C10" s="68" t="s">
        <v>11</v>
      </c>
      <c r="D10" s="32">
        <v>2177</v>
      </c>
      <c r="E10" s="74"/>
      <c r="F10" s="74"/>
      <c r="G10" s="32"/>
      <c r="H10" s="32"/>
      <c r="I10" s="74">
        <v>44470</v>
      </c>
      <c r="J10" s="74">
        <v>44477</v>
      </c>
      <c r="K10" s="32">
        <v>25</v>
      </c>
      <c r="L10" s="32">
        <f>SUM(J10,-I10+1)</f>
        <v>8</v>
      </c>
      <c r="M10" s="32"/>
      <c r="N10" s="32"/>
      <c r="O10" s="32"/>
      <c r="P10" s="32"/>
      <c r="Q10" s="74"/>
      <c r="R10" s="74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74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75"/>
      <c r="AQ10" s="32"/>
      <c r="AR10" s="32"/>
    </row>
    <row r="11" spans="1:44" s="72" customFormat="1" ht="12.75" x14ac:dyDescent="0.2">
      <c r="A11" s="76"/>
      <c r="B11" s="76"/>
      <c r="C11" s="68" t="s">
        <v>11</v>
      </c>
      <c r="D11" s="32">
        <v>2245</v>
      </c>
      <c r="E11" s="74"/>
      <c r="F11" s="74"/>
      <c r="G11" s="32"/>
      <c r="H11" s="32">
        <f t="shared" ref="H11:H105" si="3">SUM(F11,-E11+1)</f>
        <v>1</v>
      </c>
      <c r="I11" s="74">
        <v>44478</v>
      </c>
      <c r="J11" s="74">
        <v>44484</v>
      </c>
      <c r="K11" s="32">
        <v>25</v>
      </c>
      <c r="L11" s="32">
        <f t="shared" ref="L11" si="4">SUM(J11,-I11+1)</f>
        <v>7</v>
      </c>
      <c r="M11" s="32"/>
      <c r="N11" s="32"/>
      <c r="O11" s="32"/>
      <c r="P11" s="32"/>
      <c r="Q11" s="74"/>
      <c r="R11" s="74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74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75"/>
      <c r="AQ11" s="32"/>
      <c r="AR11" s="32"/>
    </row>
    <row r="12" spans="1:44" s="72" customFormat="1" ht="12.75" x14ac:dyDescent="0.2">
      <c r="A12" s="76"/>
      <c r="B12" s="76"/>
      <c r="C12" s="68" t="s">
        <v>11</v>
      </c>
      <c r="D12" s="32">
        <v>2324</v>
      </c>
      <c r="E12" s="74"/>
      <c r="F12" s="74"/>
      <c r="G12" s="32"/>
      <c r="H12" s="32">
        <f t="shared" si="3"/>
        <v>1</v>
      </c>
      <c r="I12" s="74">
        <v>44485</v>
      </c>
      <c r="J12" s="74">
        <v>44493</v>
      </c>
      <c r="K12" s="32">
        <v>25</v>
      </c>
      <c r="L12" s="32">
        <f t="shared" si="1"/>
        <v>9</v>
      </c>
      <c r="M12" s="32"/>
      <c r="N12" s="32"/>
      <c r="O12" s="32"/>
      <c r="P12" s="32"/>
      <c r="Q12" s="74"/>
      <c r="R12" s="74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74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75"/>
      <c r="AQ12" s="32"/>
      <c r="AR12" s="32"/>
    </row>
    <row r="13" spans="1:44" s="72" customFormat="1" ht="12.75" x14ac:dyDescent="0.2">
      <c r="A13" s="76"/>
      <c r="B13" s="76"/>
      <c r="C13" s="68" t="s">
        <v>11</v>
      </c>
      <c r="D13" s="32">
        <v>2419</v>
      </c>
      <c r="E13" s="74"/>
      <c r="F13" s="74"/>
      <c r="G13" s="32"/>
      <c r="H13" s="32">
        <f t="shared" si="3"/>
        <v>1</v>
      </c>
      <c r="I13" s="74">
        <v>44494</v>
      </c>
      <c r="J13" s="74">
        <v>44500</v>
      </c>
      <c r="K13" s="32">
        <v>25</v>
      </c>
      <c r="L13" s="32">
        <f t="shared" si="1"/>
        <v>7</v>
      </c>
      <c r="M13" s="74">
        <v>44501</v>
      </c>
      <c r="N13" s="74">
        <v>44505</v>
      </c>
      <c r="O13" s="32">
        <v>25</v>
      </c>
      <c r="P13" s="32">
        <f t="shared" si="2"/>
        <v>5</v>
      </c>
      <c r="Q13" s="74"/>
      <c r="R13" s="74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74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75"/>
      <c r="AQ13" s="32"/>
      <c r="AR13" s="32"/>
    </row>
    <row r="14" spans="1:44" s="72" customFormat="1" ht="12.75" x14ac:dyDescent="0.2">
      <c r="A14" s="77" t="s">
        <v>149</v>
      </c>
      <c r="B14" s="77"/>
      <c r="C14" s="68" t="s">
        <v>11</v>
      </c>
      <c r="D14" s="32">
        <v>334</v>
      </c>
      <c r="E14" s="74"/>
      <c r="F14" s="74"/>
      <c r="G14" s="32"/>
      <c r="H14" s="32">
        <f t="shared" si="3"/>
        <v>1</v>
      </c>
      <c r="I14" s="74"/>
      <c r="J14" s="74"/>
      <c r="K14" s="32"/>
      <c r="L14" s="32">
        <f t="shared" si="1"/>
        <v>1</v>
      </c>
      <c r="M14" s="32"/>
      <c r="N14" s="32"/>
      <c r="O14" s="32"/>
      <c r="P14" s="32">
        <f t="shared" si="2"/>
        <v>1</v>
      </c>
      <c r="Q14" s="74"/>
      <c r="R14" s="74"/>
      <c r="S14" s="32"/>
      <c r="T14" s="32"/>
      <c r="U14" s="74">
        <v>44592</v>
      </c>
      <c r="V14" s="74">
        <v>44592</v>
      </c>
      <c r="W14" s="32">
        <v>25</v>
      </c>
      <c r="X14" s="32">
        <f>SUM(V14,-U14+1)</f>
        <v>1</v>
      </c>
      <c r="Y14" s="74">
        <v>44593</v>
      </c>
      <c r="Z14" s="74">
        <v>44596</v>
      </c>
      <c r="AA14" s="32">
        <v>25</v>
      </c>
      <c r="AB14" s="32">
        <f t="shared" ref="AB14:AB22" si="5">SUM(Z14,-Y14+1)</f>
        <v>4</v>
      </c>
      <c r="AC14" s="32"/>
      <c r="AD14" s="74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75"/>
      <c r="AQ14" s="32"/>
      <c r="AR14" s="32"/>
    </row>
    <row r="15" spans="1:44" s="72" customFormat="1" ht="12.75" x14ac:dyDescent="0.2">
      <c r="A15" s="77"/>
      <c r="B15" s="77"/>
      <c r="C15" s="68" t="s">
        <v>11</v>
      </c>
      <c r="D15" s="32">
        <v>398</v>
      </c>
      <c r="E15" s="74"/>
      <c r="F15" s="74"/>
      <c r="G15" s="32"/>
      <c r="H15" s="32"/>
      <c r="I15" s="74"/>
      <c r="J15" s="74"/>
      <c r="K15" s="32"/>
      <c r="L15" s="32"/>
      <c r="M15" s="32"/>
      <c r="N15" s="32"/>
      <c r="O15" s="32"/>
      <c r="P15" s="32"/>
      <c r="Q15" s="74"/>
      <c r="R15" s="74"/>
      <c r="S15" s="32"/>
      <c r="T15" s="32"/>
      <c r="U15" s="74"/>
      <c r="V15" s="74"/>
      <c r="W15" s="32"/>
      <c r="X15" s="32"/>
      <c r="Y15" s="74">
        <v>44599</v>
      </c>
      <c r="Z15" s="74">
        <v>44602</v>
      </c>
      <c r="AA15" s="32">
        <v>20</v>
      </c>
      <c r="AB15" s="32">
        <f t="shared" si="5"/>
        <v>4</v>
      </c>
      <c r="AC15" s="32"/>
      <c r="AD15" s="74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75"/>
      <c r="AQ15" s="32"/>
      <c r="AR15" s="32"/>
    </row>
    <row r="16" spans="1:44" s="72" customFormat="1" ht="12.75" x14ac:dyDescent="0.2">
      <c r="A16" s="77"/>
      <c r="B16" s="77"/>
      <c r="C16" s="68" t="s">
        <v>11</v>
      </c>
      <c r="D16" s="32">
        <v>494</v>
      </c>
      <c r="E16" s="74"/>
      <c r="F16" s="74"/>
      <c r="G16" s="32"/>
      <c r="H16" s="32"/>
      <c r="I16" s="74"/>
      <c r="J16" s="74"/>
      <c r="K16" s="32"/>
      <c r="L16" s="32"/>
      <c r="M16" s="32"/>
      <c r="N16" s="32"/>
      <c r="O16" s="32"/>
      <c r="P16" s="32"/>
      <c r="Q16" s="74"/>
      <c r="R16" s="74"/>
      <c r="S16" s="32"/>
      <c r="T16" s="32"/>
      <c r="U16" s="74"/>
      <c r="V16" s="74"/>
      <c r="W16" s="32"/>
      <c r="X16" s="32"/>
      <c r="Y16" s="74">
        <v>44606</v>
      </c>
      <c r="Z16" s="74">
        <v>44610</v>
      </c>
      <c r="AA16" s="32">
        <v>25</v>
      </c>
      <c r="AB16" s="32">
        <f t="shared" si="5"/>
        <v>5</v>
      </c>
      <c r="AC16" s="32"/>
      <c r="AD16" s="74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75"/>
      <c r="AQ16" s="32"/>
      <c r="AR16" s="32"/>
    </row>
    <row r="17" spans="1:44" s="72" customFormat="1" ht="12.75" x14ac:dyDescent="0.2">
      <c r="A17" s="77"/>
      <c r="B17" s="77"/>
      <c r="C17" s="68" t="s">
        <v>11</v>
      </c>
      <c r="D17" s="32">
        <v>555</v>
      </c>
      <c r="E17" s="74"/>
      <c r="F17" s="74"/>
      <c r="G17" s="32"/>
      <c r="H17" s="32"/>
      <c r="I17" s="74"/>
      <c r="J17" s="74"/>
      <c r="K17" s="32"/>
      <c r="L17" s="32"/>
      <c r="M17" s="32"/>
      <c r="N17" s="32"/>
      <c r="O17" s="32"/>
      <c r="P17" s="32"/>
      <c r="Q17" s="74"/>
      <c r="R17" s="74"/>
      <c r="S17" s="32"/>
      <c r="T17" s="32"/>
      <c r="U17" s="74"/>
      <c r="V17" s="74"/>
      <c r="W17" s="32"/>
      <c r="X17" s="32"/>
      <c r="Y17" s="74">
        <v>44611</v>
      </c>
      <c r="Z17" s="74">
        <v>44617</v>
      </c>
      <c r="AA17" s="32">
        <v>25</v>
      </c>
      <c r="AB17" s="32">
        <f t="shared" si="5"/>
        <v>7</v>
      </c>
      <c r="AC17" s="32"/>
      <c r="AD17" s="74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75"/>
      <c r="AQ17" s="32"/>
      <c r="AR17" s="32"/>
    </row>
    <row r="18" spans="1:44" s="72" customFormat="1" ht="12.75" x14ac:dyDescent="0.2">
      <c r="A18" s="77"/>
      <c r="B18" s="77"/>
      <c r="C18" s="68" t="s">
        <v>11</v>
      </c>
      <c r="D18" s="32">
        <v>641</v>
      </c>
      <c r="E18" s="74"/>
      <c r="F18" s="74"/>
      <c r="G18" s="32"/>
      <c r="H18" s="32"/>
      <c r="I18" s="74"/>
      <c r="J18" s="74"/>
      <c r="K18" s="32"/>
      <c r="L18" s="32"/>
      <c r="M18" s="32"/>
      <c r="N18" s="32"/>
      <c r="O18" s="32"/>
      <c r="P18" s="32"/>
      <c r="Q18" s="74"/>
      <c r="R18" s="74"/>
      <c r="S18" s="32"/>
      <c r="T18" s="32"/>
      <c r="U18" s="74"/>
      <c r="V18" s="74"/>
      <c r="W18" s="32"/>
      <c r="X18" s="32"/>
      <c r="Y18" s="74"/>
      <c r="Z18" s="74"/>
      <c r="AA18" s="32"/>
      <c r="AB18" s="32"/>
      <c r="AC18" s="74">
        <v>44622</v>
      </c>
      <c r="AD18" s="74">
        <v>44651</v>
      </c>
      <c r="AE18" s="32">
        <v>25</v>
      </c>
      <c r="AF18" s="32">
        <f t="shared" ref="AF18" si="6">SUM(AD18,-AC18+1)</f>
        <v>30</v>
      </c>
      <c r="AG18" s="74">
        <v>44652</v>
      </c>
      <c r="AH18" s="74">
        <v>44680</v>
      </c>
      <c r="AI18" s="32">
        <v>25</v>
      </c>
      <c r="AJ18" s="32">
        <f t="shared" ref="AJ18:AJ19" si="7">SUM(AH18,-AG18+1)</f>
        <v>29</v>
      </c>
      <c r="AK18" s="32"/>
      <c r="AL18" s="32"/>
      <c r="AM18" s="32"/>
      <c r="AN18" s="32"/>
      <c r="AO18" s="32"/>
      <c r="AP18" s="75"/>
      <c r="AQ18" s="32"/>
      <c r="AR18" s="32"/>
    </row>
    <row r="19" spans="1:44" s="72" customFormat="1" ht="12.75" x14ac:dyDescent="0.2">
      <c r="A19" s="77"/>
      <c r="B19" s="77"/>
      <c r="C19" s="68" t="s">
        <v>11</v>
      </c>
      <c r="D19" s="32">
        <v>1272</v>
      </c>
      <c r="E19" s="74"/>
      <c r="F19" s="74"/>
      <c r="G19" s="32"/>
      <c r="H19" s="32"/>
      <c r="I19" s="74"/>
      <c r="J19" s="74"/>
      <c r="K19" s="32"/>
      <c r="L19" s="32"/>
      <c r="M19" s="32"/>
      <c r="N19" s="32"/>
      <c r="O19" s="32"/>
      <c r="P19" s="32"/>
      <c r="Q19" s="74"/>
      <c r="R19" s="74"/>
      <c r="S19" s="32"/>
      <c r="T19" s="32"/>
      <c r="U19" s="74"/>
      <c r="V19" s="74"/>
      <c r="W19" s="32"/>
      <c r="X19" s="32"/>
      <c r="Y19" s="74"/>
      <c r="Z19" s="74"/>
      <c r="AA19" s="32"/>
      <c r="AB19" s="32"/>
      <c r="AC19" s="74"/>
      <c r="AD19" s="74"/>
      <c r="AE19" s="32"/>
      <c r="AF19" s="32"/>
      <c r="AG19" s="74">
        <v>44681</v>
      </c>
      <c r="AH19" s="74">
        <v>44681</v>
      </c>
      <c r="AI19" s="32">
        <v>25</v>
      </c>
      <c r="AJ19" s="32">
        <f t="shared" si="7"/>
        <v>1</v>
      </c>
      <c r="AK19" s="74">
        <v>44682</v>
      </c>
      <c r="AL19" s="74">
        <v>44712</v>
      </c>
      <c r="AM19" s="32">
        <v>25</v>
      </c>
      <c r="AN19" s="32">
        <f t="shared" ref="AN19" si="8">SUM(AL19,-AK19+1)</f>
        <v>31</v>
      </c>
      <c r="AO19" s="74">
        <v>44713</v>
      </c>
      <c r="AP19" s="74">
        <v>44731</v>
      </c>
      <c r="AQ19" s="32">
        <v>25</v>
      </c>
      <c r="AR19" s="32">
        <f t="shared" ref="AR19:AR20" si="9">SUM(AP19,-AO19+1)</f>
        <v>19</v>
      </c>
    </row>
    <row r="20" spans="1:44" s="72" customFormat="1" ht="12.75" x14ac:dyDescent="0.2">
      <c r="A20" s="77"/>
      <c r="B20" s="77"/>
      <c r="C20" s="68" t="s">
        <v>11</v>
      </c>
      <c r="D20" s="32">
        <v>1750</v>
      </c>
      <c r="E20" s="74"/>
      <c r="F20" s="74"/>
      <c r="G20" s="32"/>
      <c r="H20" s="32"/>
      <c r="I20" s="74"/>
      <c r="J20" s="74"/>
      <c r="K20" s="32"/>
      <c r="L20" s="32"/>
      <c r="M20" s="32"/>
      <c r="N20" s="32"/>
      <c r="O20" s="32"/>
      <c r="P20" s="32"/>
      <c r="Q20" s="74"/>
      <c r="R20" s="74"/>
      <c r="S20" s="32"/>
      <c r="T20" s="32"/>
      <c r="U20" s="74"/>
      <c r="V20" s="74"/>
      <c r="W20" s="32"/>
      <c r="X20" s="32"/>
      <c r="Y20" s="74"/>
      <c r="Z20" s="74"/>
      <c r="AA20" s="32"/>
      <c r="AB20" s="32"/>
      <c r="AC20" s="74"/>
      <c r="AD20" s="74"/>
      <c r="AE20" s="32"/>
      <c r="AF20" s="32"/>
      <c r="AG20" s="74"/>
      <c r="AH20" s="74"/>
      <c r="AI20" s="32"/>
      <c r="AJ20" s="32"/>
      <c r="AK20" s="74"/>
      <c r="AL20" s="74"/>
      <c r="AM20" s="32"/>
      <c r="AN20" s="32"/>
      <c r="AO20" s="74">
        <v>44732</v>
      </c>
      <c r="AP20" s="74">
        <v>44742</v>
      </c>
      <c r="AQ20" s="32">
        <v>25</v>
      </c>
      <c r="AR20" s="32">
        <f t="shared" si="9"/>
        <v>11</v>
      </c>
    </row>
    <row r="21" spans="1:44" s="72" customFormat="1" ht="12.75" x14ac:dyDescent="0.2">
      <c r="A21" s="77" t="s">
        <v>151</v>
      </c>
      <c r="B21" s="77"/>
      <c r="C21" s="68" t="s">
        <v>11</v>
      </c>
      <c r="D21" s="32">
        <v>517</v>
      </c>
      <c r="E21" s="74"/>
      <c r="F21" s="74"/>
      <c r="G21" s="32"/>
      <c r="H21" s="32"/>
      <c r="I21" s="74"/>
      <c r="J21" s="74"/>
      <c r="K21" s="32"/>
      <c r="L21" s="32"/>
      <c r="M21" s="32"/>
      <c r="N21" s="32"/>
      <c r="O21" s="32"/>
      <c r="P21" s="32"/>
      <c r="Q21" s="74"/>
      <c r="R21" s="74"/>
      <c r="S21" s="32"/>
      <c r="T21" s="32"/>
      <c r="U21" s="32"/>
      <c r="V21" s="32"/>
      <c r="W21" s="32"/>
      <c r="X21" s="32"/>
      <c r="Y21" s="74">
        <v>44608</v>
      </c>
      <c r="Z21" s="74">
        <v>44610</v>
      </c>
      <c r="AA21" s="32">
        <v>15</v>
      </c>
      <c r="AB21" s="32">
        <f t="shared" si="5"/>
        <v>3</v>
      </c>
      <c r="AC21" s="32"/>
      <c r="AD21" s="74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75"/>
      <c r="AQ21" s="32"/>
      <c r="AR21" s="32"/>
    </row>
    <row r="22" spans="1:44" s="72" customFormat="1" ht="12.75" x14ac:dyDescent="0.2">
      <c r="A22" s="77"/>
      <c r="B22" s="77"/>
      <c r="C22" s="68" t="s">
        <v>11</v>
      </c>
      <c r="D22" s="32">
        <v>584</v>
      </c>
      <c r="E22" s="74"/>
      <c r="F22" s="74"/>
      <c r="G22" s="32"/>
      <c r="H22" s="32"/>
      <c r="I22" s="74"/>
      <c r="J22" s="74"/>
      <c r="K22" s="32"/>
      <c r="L22" s="32"/>
      <c r="M22" s="32"/>
      <c r="N22" s="32"/>
      <c r="O22" s="32"/>
      <c r="P22" s="32"/>
      <c r="Q22" s="74"/>
      <c r="R22" s="74"/>
      <c r="S22" s="32"/>
      <c r="T22" s="32"/>
      <c r="U22" s="32"/>
      <c r="V22" s="32"/>
      <c r="W22" s="32"/>
      <c r="X22" s="32"/>
      <c r="Y22" s="74">
        <v>44614</v>
      </c>
      <c r="Z22" s="74">
        <v>44617</v>
      </c>
      <c r="AA22" s="32">
        <v>25</v>
      </c>
      <c r="AB22" s="32">
        <f t="shared" si="5"/>
        <v>4</v>
      </c>
      <c r="AC22" s="32"/>
      <c r="AD22" s="74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75"/>
      <c r="AQ22" s="32"/>
      <c r="AR22" s="32"/>
    </row>
    <row r="23" spans="1:44" s="72" customFormat="1" ht="12.75" x14ac:dyDescent="0.2">
      <c r="A23" s="77"/>
      <c r="B23" s="77"/>
      <c r="C23" s="68" t="s">
        <v>11</v>
      </c>
      <c r="D23" s="32">
        <v>660</v>
      </c>
      <c r="E23" s="74"/>
      <c r="F23" s="74"/>
      <c r="G23" s="32"/>
      <c r="H23" s="32">
        <f t="shared" si="3"/>
        <v>1</v>
      </c>
      <c r="I23" s="74"/>
      <c r="J23" s="74"/>
      <c r="K23" s="32"/>
      <c r="L23" s="32">
        <f t="shared" si="1"/>
        <v>1</v>
      </c>
      <c r="M23" s="32"/>
      <c r="N23" s="32"/>
      <c r="O23" s="32"/>
      <c r="P23" s="32">
        <f t="shared" si="2"/>
        <v>1</v>
      </c>
      <c r="Q23" s="74"/>
      <c r="R23" s="74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74">
        <v>44623</v>
      </c>
      <c r="AD23" s="74">
        <v>44624</v>
      </c>
      <c r="AE23" s="32">
        <v>25</v>
      </c>
      <c r="AF23" s="32">
        <f t="shared" ref="AF23:AF24" si="10">SUM(AD23,-AC23+1)</f>
        <v>2</v>
      </c>
      <c r="AG23" s="32"/>
      <c r="AH23" s="32"/>
      <c r="AI23" s="32"/>
      <c r="AJ23" s="32"/>
      <c r="AK23" s="32"/>
      <c r="AL23" s="32"/>
      <c r="AM23" s="32"/>
      <c r="AN23" s="32"/>
      <c r="AO23" s="32"/>
      <c r="AP23" s="75"/>
      <c r="AQ23" s="32"/>
      <c r="AR23" s="32"/>
    </row>
    <row r="24" spans="1:44" s="72" customFormat="1" ht="12.75" x14ac:dyDescent="0.2">
      <c r="A24" s="77"/>
      <c r="B24" s="77"/>
      <c r="C24" s="68" t="s">
        <v>11</v>
      </c>
      <c r="D24" s="32">
        <v>718</v>
      </c>
      <c r="E24" s="74"/>
      <c r="F24" s="74"/>
      <c r="G24" s="32"/>
      <c r="H24" s="32">
        <f t="shared" si="3"/>
        <v>1</v>
      </c>
      <c r="I24" s="74"/>
      <c r="J24" s="74"/>
      <c r="K24" s="32"/>
      <c r="L24" s="32">
        <f t="shared" si="1"/>
        <v>1</v>
      </c>
      <c r="M24" s="32"/>
      <c r="N24" s="32"/>
      <c r="O24" s="32"/>
      <c r="P24" s="32">
        <f t="shared" si="2"/>
        <v>1</v>
      </c>
      <c r="Q24" s="74"/>
      <c r="R24" s="74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74">
        <v>44628</v>
      </c>
      <c r="AD24" s="74">
        <v>44644</v>
      </c>
      <c r="AE24" s="32">
        <v>25</v>
      </c>
      <c r="AF24" s="32">
        <f t="shared" si="10"/>
        <v>17</v>
      </c>
      <c r="AG24" s="32"/>
      <c r="AH24" s="32"/>
      <c r="AI24" s="32"/>
      <c r="AJ24" s="32"/>
      <c r="AK24" s="32"/>
      <c r="AL24" s="32"/>
      <c r="AM24" s="32"/>
      <c r="AN24" s="32"/>
      <c r="AO24" s="32"/>
      <c r="AP24" s="75"/>
      <c r="AQ24" s="32"/>
      <c r="AR24" s="32"/>
    </row>
    <row r="25" spans="1:44" s="72" customFormat="1" ht="12.75" x14ac:dyDescent="0.2">
      <c r="A25" s="77" t="s">
        <v>166</v>
      </c>
      <c r="B25" s="77"/>
      <c r="C25" s="68" t="s">
        <v>15</v>
      </c>
      <c r="D25" s="32">
        <v>1227</v>
      </c>
      <c r="E25" s="74"/>
      <c r="F25" s="74"/>
      <c r="G25" s="32"/>
      <c r="H25" s="32"/>
      <c r="I25" s="74"/>
      <c r="J25" s="74"/>
      <c r="K25" s="32"/>
      <c r="L25" s="32"/>
      <c r="M25" s="32"/>
      <c r="N25" s="32"/>
      <c r="O25" s="32"/>
      <c r="P25" s="32"/>
      <c r="Q25" s="74"/>
      <c r="R25" s="74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74"/>
      <c r="AD25" s="74"/>
      <c r="AE25" s="32"/>
      <c r="AF25" s="32"/>
      <c r="AG25" s="74">
        <v>44679</v>
      </c>
      <c r="AH25" s="74">
        <v>44681</v>
      </c>
      <c r="AI25" s="32">
        <v>24</v>
      </c>
      <c r="AJ25" s="32">
        <f>SUM(AH25,-AG25+1)</f>
        <v>3</v>
      </c>
      <c r="AK25" s="74">
        <v>44682</v>
      </c>
      <c r="AL25" s="74">
        <v>44698</v>
      </c>
      <c r="AM25" s="32">
        <v>24</v>
      </c>
      <c r="AN25" s="32">
        <f>SUM(AL25,-AK25+1)</f>
        <v>17</v>
      </c>
      <c r="AO25" s="32"/>
      <c r="AP25" s="75"/>
      <c r="AQ25" s="32"/>
      <c r="AR25" s="32"/>
    </row>
    <row r="26" spans="1:44" s="72" customFormat="1" ht="12.75" x14ac:dyDescent="0.2">
      <c r="A26" s="77"/>
      <c r="B26" s="77"/>
      <c r="C26" s="68" t="s">
        <v>15</v>
      </c>
      <c r="D26" s="32">
        <v>1429</v>
      </c>
      <c r="E26" s="74"/>
      <c r="F26" s="74"/>
      <c r="G26" s="32"/>
      <c r="H26" s="32"/>
      <c r="I26" s="74"/>
      <c r="J26" s="74"/>
      <c r="K26" s="32"/>
      <c r="L26" s="32"/>
      <c r="M26" s="32"/>
      <c r="N26" s="32"/>
      <c r="O26" s="32"/>
      <c r="P26" s="32"/>
      <c r="Q26" s="74"/>
      <c r="R26" s="74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74"/>
      <c r="AD26" s="74"/>
      <c r="AE26" s="32"/>
      <c r="AF26" s="32"/>
      <c r="AG26" s="74"/>
      <c r="AH26" s="74"/>
      <c r="AI26" s="32"/>
      <c r="AJ26" s="32"/>
      <c r="AK26" s="74">
        <v>44699</v>
      </c>
      <c r="AL26" s="74">
        <v>44709</v>
      </c>
      <c r="AM26" s="32">
        <v>24</v>
      </c>
      <c r="AN26" s="32">
        <f>SUM(AL26,-AK26+1)</f>
        <v>11</v>
      </c>
      <c r="AO26" s="32"/>
      <c r="AP26" s="75"/>
      <c r="AQ26" s="32"/>
      <c r="AR26" s="32"/>
    </row>
    <row r="27" spans="1:44" s="72" customFormat="1" ht="12.75" x14ac:dyDescent="0.2">
      <c r="A27" s="77" t="s">
        <v>144</v>
      </c>
      <c r="B27" s="77"/>
      <c r="C27" s="68" t="s">
        <v>15</v>
      </c>
      <c r="D27" s="32">
        <v>131</v>
      </c>
      <c r="E27" s="74"/>
      <c r="F27" s="74"/>
      <c r="G27" s="32"/>
      <c r="H27" s="32"/>
      <c r="I27" s="74"/>
      <c r="J27" s="74"/>
      <c r="K27" s="32"/>
      <c r="L27" s="32"/>
      <c r="M27" s="32"/>
      <c r="N27" s="32"/>
      <c r="O27" s="32"/>
      <c r="P27" s="32"/>
      <c r="Q27" s="74"/>
      <c r="R27" s="74"/>
      <c r="S27" s="32"/>
      <c r="T27" s="32"/>
      <c r="U27" s="74">
        <v>44574</v>
      </c>
      <c r="V27" s="74">
        <v>44578</v>
      </c>
      <c r="W27" s="32">
        <v>12</v>
      </c>
      <c r="X27" s="32">
        <f>SUM(V27,-U27+1)</f>
        <v>5</v>
      </c>
      <c r="Y27" s="32"/>
      <c r="Z27" s="32"/>
      <c r="AA27" s="32"/>
      <c r="AB27" s="32"/>
      <c r="AC27" s="32"/>
      <c r="AD27" s="74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75"/>
      <c r="AQ27" s="32"/>
      <c r="AR27" s="32"/>
    </row>
    <row r="28" spans="1:44" s="72" customFormat="1" ht="12.75" x14ac:dyDescent="0.2">
      <c r="A28" s="77" t="s">
        <v>146</v>
      </c>
      <c r="B28" s="77"/>
      <c r="C28" s="68" t="s">
        <v>15</v>
      </c>
      <c r="D28" s="32">
        <v>292</v>
      </c>
      <c r="E28" s="74"/>
      <c r="F28" s="74"/>
      <c r="G28" s="32"/>
      <c r="H28" s="32"/>
      <c r="I28" s="74"/>
      <c r="J28" s="74"/>
      <c r="K28" s="32"/>
      <c r="L28" s="32"/>
      <c r="M28" s="32"/>
      <c r="N28" s="32"/>
      <c r="O28" s="32"/>
      <c r="P28" s="32"/>
      <c r="Q28" s="74"/>
      <c r="R28" s="74"/>
      <c r="S28" s="32"/>
      <c r="T28" s="32"/>
      <c r="U28" s="74">
        <v>44588</v>
      </c>
      <c r="V28" s="74">
        <v>44592</v>
      </c>
      <c r="W28" s="32">
        <v>24</v>
      </c>
      <c r="X28" s="32">
        <f>SUM(V28,-U28+1)</f>
        <v>5</v>
      </c>
      <c r="Y28" s="74">
        <v>44593</v>
      </c>
      <c r="Z28" s="74">
        <v>44595</v>
      </c>
      <c r="AA28" s="32">
        <v>24</v>
      </c>
      <c r="AB28" s="32">
        <f>SUM(Z28,-Y28+1)</f>
        <v>3</v>
      </c>
      <c r="AC28" s="32"/>
      <c r="AD28" s="74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75"/>
      <c r="AQ28" s="32"/>
      <c r="AR28" s="32"/>
    </row>
    <row r="29" spans="1:44" s="72" customFormat="1" ht="12.75" x14ac:dyDescent="0.2">
      <c r="A29" s="77" t="s">
        <v>146</v>
      </c>
      <c r="B29" s="77"/>
      <c r="C29" s="68" t="s">
        <v>15</v>
      </c>
      <c r="D29" s="32">
        <v>388</v>
      </c>
      <c r="E29" s="74"/>
      <c r="F29" s="74"/>
      <c r="G29" s="32"/>
      <c r="H29" s="32"/>
      <c r="I29" s="74"/>
      <c r="J29" s="74"/>
      <c r="K29" s="32"/>
      <c r="L29" s="32"/>
      <c r="M29" s="32"/>
      <c r="N29" s="32"/>
      <c r="O29" s="32"/>
      <c r="P29" s="32"/>
      <c r="Q29" s="74"/>
      <c r="R29" s="74"/>
      <c r="S29" s="32"/>
      <c r="T29" s="32"/>
      <c r="U29" s="78"/>
      <c r="V29" s="78"/>
      <c r="W29" s="78"/>
      <c r="X29" s="78"/>
      <c r="Y29" s="74">
        <v>44596</v>
      </c>
      <c r="Z29" s="74">
        <v>44600</v>
      </c>
      <c r="AA29" s="32">
        <v>24</v>
      </c>
      <c r="AB29" s="32">
        <f>SUM(Z29,-Y29+1)</f>
        <v>5</v>
      </c>
      <c r="AC29" s="32"/>
      <c r="AD29" s="74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75"/>
      <c r="AQ29" s="32"/>
      <c r="AR29" s="32"/>
    </row>
    <row r="30" spans="1:44" s="72" customFormat="1" ht="12.75" x14ac:dyDescent="0.2">
      <c r="A30" s="77"/>
      <c r="B30" s="77"/>
      <c r="C30" s="68" t="s">
        <v>15</v>
      </c>
      <c r="D30" s="32">
        <v>435</v>
      </c>
      <c r="E30" s="74"/>
      <c r="F30" s="74"/>
      <c r="G30" s="32"/>
      <c r="H30" s="32"/>
      <c r="I30" s="74"/>
      <c r="J30" s="74"/>
      <c r="K30" s="32"/>
      <c r="L30" s="32"/>
      <c r="M30" s="32"/>
      <c r="N30" s="32"/>
      <c r="O30" s="32"/>
      <c r="P30" s="32"/>
      <c r="Q30" s="74"/>
      <c r="R30" s="74"/>
      <c r="S30" s="32"/>
      <c r="T30" s="32"/>
      <c r="U30" s="78"/>
      <c r="V30" s="78"/>
      <c r="W30" s="78"/>
      <c r="X30" s="78"/>
      <c r="Y30" s="74">
        <v>44601</v>
      </c>
      <c r="Z30" s="74">
        <v>44607</v>
      </c>
      <c r="AA30" s="32">
        <v>24</v>
      </c>
      <c r="AB30" s="32">
        <f>SUM(Z30,-Y30+1)</f>
        <v>7</v>
      </c>
      <c r="AC30" s="32"/>
      <c r="AD30" s="74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75"/>
      <c r="AQ30" s="32"/>
      <c r="AR30" s="32"/>
    </row>
    <row r="31" spans="1:44" s="72" customFormat="1" ht="12.75" x14ac:dyDescent="0.2">
      <c r="A31" s="77"/>
      <c r="B31" s="77"/>
      <c r="C31" s="68" t="s">
        <v>15</v>
      </c>
      <c r="D31" s="32">
        <v>546</v>
      </c>
      <c r="E31" s="74"/>
      <c r="F31" s="74"/>
      <c r="G31" s="32"/>
      <c r="H31" s="32"/>
      <c r="I31" s="74"/>
      <c r="J31" s="74"/>
      <c r="K31" s="32"/>
      <c r="L31" s="32"/>
      <c r="M31" s="32"/>
      <c r="N31" s="32"/>
      <c r="O31" s="32"/>
      <c r="P31" s="32"/>
      <c r="Q31" s="74"/>
      <c r="R31" s="74"/>
      <c r="S31" s="32"/>
      <c r="T31" s="32"/>
      <c r="U31" s="78"/>
      <c r="V31" s="78"/>
      <c r="W31" s="78"/>
      <c r="X31" s="78"/>
      <c r="Y31" s="74">
        <v>44610</v>
      </c>
      <c r="Z31" s="74">
        <v>44614</v>
      </c>
      <c r="AA31" s="32">
        <v>24</v>
      </c>
      <c r="AB31" s="32">
        <f>SUM(Z31,-Y31+1)</f>
        <v>5</v>
      </c>
      <c r="AC31" s="32"/>
      <c r="AD31" s="74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75"/>
      <c r="AQ31" s="32"/>
      <c r="AR31" s="32"/>
    </row>
    <row r="32" spans="1:44" s="72" customFormat="1" ht="12.75" x14ac:dyDescent="0.2">
      <c r="A32" s="77" t="s">
        <v>146</v>
      </c>
      <c r="B32" s="77"/>
      <c r="C32" s="68" t="s">
        <v>15</v>
      </c>
      <c r="D32" s="32">
        <v>911</v>
      </c>
      <c r="E32" s="74"/>
      <c r="F32" s="74"/>
      <c r="G32" s="32"/>
      <c r="H32" s="32"/>
      <c r="I32" s="74"/>
      <c r="J32" s="74"/>
      <c r="K32" s="32"/>
      <c r="L32" s="32"/>
      <c r="M32" s="32"/>
      <c r="N32" s="32"/>
      <c r="O32" s="32"/>
      <c r="P32" s="32"/>
      <c r="Q32" s="74"/>
      <c r="R32" s="74"/>
      <c r="S32" s="32"/>
      <c r="T32" s="32"/>
      <c r="U32" s="78"/>
      <c r="V32" s="78"/>
      <c r="W32" s="78"/>
      <c r="X32" s="78"/>
      <c r="Y32" s="74"/>
      <c r="Z32" s="74"/>
      <c r="AA32" s="32"/>
      <c r="AB32" s="32"/>
      <c r="AC32" s="74">
        <v>44642</v>
      </c>
      <c r="AD32" s="74">
        <v>44648</v>
      </c>
      <c r="AE32" s="32">
        <v>24</v>
      </c>
      <c r="AF32" s="32">
        <f>SUM(AD32,-AC32+1)</f>
        <v>7</v>
      </c>
      <c r="AG32" s="32"/>
      <c r="AH32" s="32"/>
      <c r="AI32" s="32"/>
      <c r="AJ32" s="32"/>
      <c r="AK32" s="32"/>
      <c r="AL32" s="32"/>
      <c r="AM32" s="32"/>
      <c r="AN32" s="32"/>
      <c r="AO32" s="32"/>
      <c r="AP32" s="75"/>
      <c r="AQ32" s="32"/>
      <c r="AR32" s="32"/>
    </row>
    <row r="33" spans="1:44" s="72" customFormat="1" ht="12.75" x14ac:dyDescent="0.2">
      <c r="A33" s="77" t="s">
        <v>146</v>
      </c>
      <c r="B33" s="77"/>
      <c r="C33" s="68" t="s">
        <v>15</v>
      </c>
      <c r="D33" s="32">
        <v>1180</v>
      </c>
      <c r="E33" s="74"/>
      <c r="F33" s="74"/>
      <c r="G33" s="32"/>
      <c r="H33" s="32"/>
      <c r="I33" s="74"/>
      <c r="J33" s="74"/>
      <c r="K33" s="32"/>
      <c r="L33" s="32"/>
      <c r="M33" s="32"/>
      <c r="N33" s="32"/>
      <c r="O33" s="32"/>
      <c r="P33" s="32"/>
      <c r="Q33" s="74"/>
      <c r="R33" s="74"/>
      <c r="S33" s="32"/>
      <c r="T33" s="32"/>
      <c r="U33" s="78"/>
      <c r="V33" s="78"/>
      <c r="W33" s="78"/>
      <c r="X33" s="78"/>
      <c r="Y33" s="74"/>
      <c r="Z33" s="74"/>
      <c r="AA33" s="32"/>
      <c r="AB33" s="32"/>
      <c r="AC33" s="74"/>
      <c r="AD33" s="74"/>
      <c r="AE33" s="32"/>
      <c r="AF33" s="32"/>
      <c r="AG33" s="74">
        <v>44672</v>
      </c>
      <c r="AH33" s="74">
        <v>44681</v>
      </c>
      <c r="AI33" s="32">
        <v>24</v>
      </c>
      <c r="AJ33" s="32">
        <f>SUM(AH33,-AG33+1)</f>
        <v>10</v>
      </c>
      <c r="AK33" s="32"/>
      <c r="AL33" s="32"/>
      <c r="AM33" s="32"/>
      <c r="AN33" s="32"/>
      <c r="AO33" s="32"/>
      <c r="AP33" s="75"/>
      <c r="AQ33" s="32"/>
      <c r="AR33" s="32"/>
    </row>
    <row r="34" spans="1:44" s="72" customFormat="1" ht="12.75" x14ac:dyDescent="0.2">
      <c r="A34" s="77"/>
      <c r="B34" s="77"/>
      <c r="C34" s="68" t="s">
        <v>15</v>
      </c>
      <c r="D34" s="32">
        <v>1264</v>
      </c>
      <c r="E34" s="74"/>
      <c r="F34" s="74"/>
      <c r="G34" s="32"/>
      <c r="H34" s="32"/>
      <c r="I34" s="74"/>
      <c r="J34" s="74"/>
      <c r="K34" s="32"/>
      <c r="L34" s="32"/>
      <c r="M34" s="32"/>
      <c r="N34" s="32"/>
      <c r="O34" s="32"/>
      <c r="P34" s="32"/>
      <c r="Q34" s="74"/>
      <c r="R34" s="74"/>
      <c r="S34" s="32"/>
      <c r="T34" s="32"/>
      <c r="U34" s="78"/>
      <c r="V34" s="78"/>
      <c r="W34" s="78"/>
      <c r="X34" s="78"/>
      <c r="Y34" s="74"/>
      <c r="Z34" s="74"/>
      <c r="AA34" s="32"/>
      <c r="AB34" s="32"/>
      <c r="AC34" s="74"/>
      <c r="AD34" s="74"/>
      <c r="AE34" s="32"/>
      <c r="AF34" s="32"/>
      <c r="AG34" s="74"/>
      <c r="AH34" s="74"/>
      <c r="AI34" s="32"/>
      <c r="AJ34" s="32"/>
      <c r="AK34" s="74">
        <v>44682</v>
      </c>
      <c r="AL34" s="74">
        <v>44688</v>
      </c>
      <c r="AM34" s="32">
        <v>24</v>
      </c>
      <c r="AN34" s="32">
        <f>SUM(AL34,-AK34+1)</f>
        <v>7</v>
      </c>
      <c r="AO34" s="32"/>
      <c r="AP34" s="75"/>
      <c r="AQ34" s="32"/>
      <c r="AR34" s="32"/>
    </row>
    <row r="35" spans="1:44" s="72" customFormat="1" ht="12.75" x14ac:dyDescent="0.2">
      <c r="A35" s="79" t="s">
        <v>125</v>
      </c>
      <c r="B35" s="79"/>
      <c r="C35" s="32" t="s">
        <v>15</v>
      </c>
      <c r="D35" s="32">
        <v>2333</v>
      </c>
      <c r="E35" s="32"/>
      <c r="F35" s="32"/>
      <c r="G35" s="32"/>
      <c r="H35" s="32"/>
      <c r="I35" s="74">
        <v>44488</v>
      </c>
      <c r="J35" s="74">
        <v>44492</v>
      </c>
      <c r="K35" s="32">
        <v>18</v>
      </c>
      <c r="L35" s="32">
        <f t="shared" si="1"/>
        <v>5</v>
      </c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74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75"/>
      <c r="AQ35" s="32"/>
      <c r="AR35" s="32"/>
    </row>
    <row r="36" spans="1:44" s="72" customFormat="1" ht="12.75" x14ac:dyDescent="0.2">
      <c r="A36" s="79"/>
      <c r="B36" s="79"/>
      <c r="C36" s="32" t="s">
        <v>15</v>
      </c>
      <c r="D36" s="32">
        <v>2417</v>
      </c>
      <c r="E36" s="32"/>
      <c r="F36" s="32"/>
      <c r="G36" s="32"/>
      <c r="H36" s="32"/>
      <c r="I36" s="74">
        <v>44493</v>
      </c>
      <c r="J36" s="74">
        <v>44499</v>
      </c>
      <c r="K36" s="32">
        <v>18</v>
      </c>
      <c r="L36" s="32">
        <f t="shared" si="1"/>
        <v>7</v>
      </c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74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75"/>
      <c r="AQ36" s="32"/>
      <c r="AR36" s="32"/>
    </row>
    <row r="37" spans="1:44" s="72" customFormat="1" ht="12.75" x14ac:dyDescent="0.2">
      <c r="A37" s="79"/>
      <c r="B37" s="79"/>
      <c r="C37" s="32" t="s">
        <v>15</v>
      </c>
      <c r="D37" s="32">
        <v>2499</v>
      </c>
      <c r="E37" s="32"/>
      <c r="F37" s="32"/>
      <c r="G37" s="32"/>
      <c r="H37" s="32"/>
      <c r="I37" s="74"/>
      <c r="J37" s="74"/>
      <c r="K37" s="32"/>
      <c r="L37" s="32"/>
      <c r="M37" s="74">
        <v>44503</v>
      </c>
      <c r="N37" s="74">
        <v>44503</v>
      </c>
      <c r="O37" s="32"/>
      <c r="P37" s="32">
        <f t="shared" ref="P37:P38" si="11">SUM(N37,-M37+1)</f>
        <v>1</v>
      </c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74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75"/>
      <c r="AQ37" s="32"/>
      <c r="AR37" s="32"/>
    </row>
    <row r="38" spans="1:44" s="72" customFormat="1" ht="12.75" x14ac:dyDescent="0.2">
      <c r="A38" s="79"/>
      <c r="B38" s="79"/>
      <c r="C38" s="32" t="s">
        <v>130</v>
      </c>
      <c r="D38" s="32">
        <v>2514</v>
      </c>
      <c r="E38" s="32"/>
      <c r="F38" s="32"/>
      <c r="G38" s="32"/>
      <c r="H38" s="32"/>
      <c r="I38" s="74"/>
      <c r="J38" s="74"/>
      <c r="K38" s="32"/>
      <c r="L38" s="32"/>
      <c r="M38" s="74">
        <v>44504</v>
      </c>
      <c r="N38" s="74">
        <v>44530</v>
      </c>
      <c r="O38" s="32">
        <v>24</v>
      </c>
      <c r="P38" s="32">
        <f t="shared" si="11"/>
        <v>27</v>
      </c>
      <c r="Q38" s="74">
        <v>44531</v>
      </c>
      <c r="R38" s="74">
        <v>44535</v>
      </c>
      <c r="S38" s="32">
        <v>24</v>
      </c>
      <c r="T38" s="32">
        <f t="shared" ref="T38:T39" si="12">SUM(R38,-Q38+1)</f>
        <v>5</v>
      </c>
      <c r="U38" s="32"/>
      <c r="V38" s="32"/>
      <c r="W38" s="32"/>
      <c r="X38" s="32"/>
      <c r="Y38" s="32"/>
      <c r="Z38" s="32"/>
      <c r="AA38" s="32"/>
      <c r="AB38" s="32"/>
      <c r="AC38" s="32"/>
      <c r="AD38" s="74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75"/>
      <c r="AQ38" s="32"/>
      <c r="AR38" s="32"/>
    </row>
    <row r="39" spans="1:44" s="72" customFormat="1" ht="12.75" x14ac:dyDescent="0.2">
      <c r="A39" s="79"/>
      <c r="B39" s="79"/>
      <c r="C39" s="32" t="s">
        <v>15</v>
      </c>
      <c r="D39" s="32">
        <v>2826</v>
      </c>
      <c r="E39" s="32"/>
      <c r="F39" s="32"/>
      <c r="G39" s="32"/>
      <c r="H39" s="32"/>
      <c r="I39" s="74"/>
      <c r="J39" s="74"/>
      <c r="K39" s="32"/>
      <c r="L39" s="32"/>
      <c r="M39" s="74"/>
      <c r="N39" s="74"/>
      <c r="O39" s="32"/>
      <c r="P39" s="32"/>
      <c r="Q39" s="74">
        <v>44536</v>
      </c>
      <c r="R39" s="74">
        <v>44561</v>
      </c>
      <c r="S39" s="32">
        <v>24</v>
      </c>
      <c r="T39" s="32">
        <f t="shared" si="12"/>
        <v>26</v>
      </c>
      <c r="U39" s="74">
        <v>44562</v>
      </c>
      <c r="V39" s="74">
        <v>44570</v>
      </c>
      <c r="W39" s="32">
        <v>24</v>
      </c>
      <c r="X39" s="32">
        <f>SUM(V39,-U39+1)</f>
        <v>9</v>
      </c>
      <c r="Y39" s="32"/>
      <c r="Z39" s="32"/>
      <c r="AA39" s="32"/>
      <c r="AB39" s="32"/>
      <c r="AC39" s="32"/>
      <c r="AD39" s="74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75"/>
      <c r="AQ39" s="32"/>
      <c r="AR39" s="32"/>
    </row>
    <row r="40" spans="1:44" s="72" customFormat="1" ht="12.75" x14ac:dyDescent="0.2">
      <c r="A40" s="79"/>
      <c r="B40" s="79"/>
      <c r="C40" s="32" t="s">
        <v>15</v>
      </c>
      <c r="D40" s="32">
        <v>82</v>
      </c>
      <c r="E40" s="32"/>
      <c r="F40" s="32"/>
      <c r="G40" s="32"/>
      <c r="H40" s="32"/>
      <c r="I40" s="74"/>
      <c r="J40" s="74"/>
      <c r="K40" s="32"/>
      <c r="L40" s="32"/>
      <c r="M40" s="74"/>
      <c r="N40" s="74"/>
      <c r="O40" s="32"/>
      <c r="P40" s="32"/>
      <c r="Q40" s="74"/>
      <c r="R40" s="74"/>
      <c r="S40" s="32"/>
      <c r="T40" s="32"/>
      <c r="U40" s="74">
        <v>44571</v>
      </c>
      <c r="V40" s="74">
        <v>44591</v>
      </c>
      <c r="W40" s="32">
        <v>24</v>
      </c>
      <c r="X40" s="32">
        <f>SUM(V40,-U40+1)</f>
        <v>21</v>
      </c>
      <c r="Y40" s="32"/>
      <c r="Z40" s="32"/>
      <c r="AA40" s="32"/>
      <c r="AB40" s="32"/>
      <c r="AC40" s="32"/>
      <c r="AD40" s="74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75"/>
      <c r="AQ40" s="32"/>
      <c r="AR40" s="32"/>
    </row>
    <row r="41" spans="1:44" s="72" customFormat="1" ht="12.75" x14ac:dyDescent="0.2">
      <c r="A41" s="79"/>
      <c r="B41" s="79"/>
      <c r="C41" s="32" t="s">
        <v>15</v>
      </c>
      <c r="D41" s="32">
        <v>336</v>
      </c>
      <c r="E41" s="32"/>
      <c r="F41" s="32"/>
      <c r="G41" s="32"/>
      <c r="H41" s="32"/>
      <c r="I41" s="74"/>
      <c r="J41" s="74"/>
      <c r="K41" s="32"/>
      <c r="L41" s="32"/>
      <c r="M41" s="74"/>
      <c r="N41" s="74"/>
      <c r="O41" s="32"/>
      <c r="P41" s="32"/>
      <c r="Q41" s="74"/>
      <c r="R41" s="74"/>
      <c r="S41" s="32"/>
      <c r="T41" s="32"/>
      <c r="U41" s="74">
        <v>44592</v>
      </c>
      <c r="V41" s="74">
        <v>44592</v>
      </c>
      <c r="W41" s="32">
        <v>24</v>
      </c>
      <c r="X41" s="32">
        <f>SUM(V41,-U41+1)</f>
        <v>1</v>
      </c>
      <c r="Y41" s="74">
        <v>44593</v>
      </c>
      <c r="Z41" s="74">
        <v>44619</v>
      </c>
      <c r="AA41" s="32">
        <v>24</v>
      </c>
      <c r="AB41" s="32">
        <f>SUM(Z41,-Y41+1)</f>
        <v>27</v>
      </c>
      <c r="AC41" s="32"/>
      <c r="AD41" s="74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75"/>
      <c r="AQ41" s="32"/>
      <c r="AR41" s="32"/>
    </row>
    <row r="42" spans="1:44" s="72" customFormat="1" ht="12.75" x14ac:dyDescent="0.2">
      <c r="A42" s="79"/>
      <c r="B42" s="79"/>
      <c r="C42" s="32" t="s">
        <v>15</v>
      </c>
      <c r="D42" s="32">
        <v>629</v>
      </c>
      <c r="E42" s="32"/>
      <c r="F42" s="32"/>
      <c r="G42" s="32"/>
      <c r="H42" s="32"/>
      <c r="I42" s="74"/>
      <c r="J42" s="74"/>
      <c r="K42" s="32"/>
      <c r="L42" s="32"/>
      <c r="M42" s="74"/>
      <c r="N42" s="74"/>
      <c r="O42" s="32"/>
      <c r="P42" s="32"/>
      <c r="Q42" s="74"/>
      <c r="R42" s="74"/>
      <c r="S42" s="32"/>
      <c r="T42" s="32"/>
      <c r="U42" s="74"/>
      <c r="V42" s="74"/>
      <c r="W42" s="32"/>
      <c r="X42" s="32"/>
      <c r="Y42" s="74">
        <v>44620</v>
      </c>
      <c r="Z42" s="74">
        <v>44620</v>
      </c>
      <c r="AA42" s="32">
        <v>24</v>
      </c>
      <c r="AB42" s="32">
        <f>SUM(Z42,-Y42+1)</f>
        <v>1</v>
      </c>
      <c r="AC42" s="74">
        <v>44621</v>
      </c>
      <c r="AD42" s="74">
        <v>44647</v>
      </c>
      <c r="AE42" s="32">
        <v>24</v>
      </c>
      <c r="AF42" s="32">
        <f>SUM(AD42,-AC42+1)</f>
        <v>27</v>
      </c>
      <c r="AG42" s="32"/>
      <c r="AH42" s="32"/>
      <c r="AI42" s="32"/>
      <c r="AJ42" s="32"/>
      <c r="AK42" s="32"/>
      <c r="AL42" s="32"/>
      <c r="AM42" s="32"/>
      <c r="AN42" s="32"/>
      <c r="AO42" s="32"/>
      <c r="AP42" s="75"/>
      <c r="AQ42" s="32"/>
      <c r="AR42" s="32"/>
    </row>
    <row r="43" spans="1:44" s="72" customFormat="1" ht="12.75" x14ac:dyDescent="0.2">
      <c r="A43" s="79"/>
      <c r="B43" s="79"/>
      <c r="C43" s="32" t="s">
        <v>15</v>
      </c>
      <c r="D43" s="32">
        <v>982</v>
      </c>
      <c r="E43" s="32"/>
      <c r="F43" s="32"/>
      <c r="G43" s="32"/>
      <c r="H43" s="32"/>
      <c r="I43" s="74"/>
      <c r="J43" s="74"/>
      <c r="K43" s="32"/>
      <c r="L43" s="32"/>
      <c r="M43" s="74"/>
      <c r="N43" s="74"/>
      <c r="O43" s="32"/>
      <c r="P43" s="32"/>
      <c r="Q43" s="74"/>
      <c r="R43" s="74"/>
      <c r="S43" s="32"/>
      <c r="T43" s="32"/>
      <c r="U43" s="74"/>
      <c r="V43" s="74"/>
      <c r="W43" s="32"/>
      <c r="X43" s="32"/>
      <c r="Y43" s="74"/>
      <c r="Z43" s="74"/>
      <c r="AA43" s="32"/>
      <c r="AB43" s="32"/>
      <c r="AC43" s="74">
        <v>44648</v>
      </c>
      <c r="AD43" s="74">
        <v>44651</v>
      </c>
      <c r="AE43" s="32">
        <v>24</v>
      </c>
      <c r="AF43" s="32">
        <f>SUM(AD43,-AC43+1)</f>
        <v>4</v>
      </c>
      <c r="AG43" s="74">
        <v>44652</v>
      </c>
      <c r="AH43" s="74">
        <v>44681</v>
      </c>
      <c r="AI43" s="32">
        <v>24</v>
      </c>
      <c r="AJ43" s="32">
        <f>SUM(AH43,-AG43+1)</f>
        <v>30</v>
      </c>
      <c r="AK43" s="74">
        <v>44682</v>
      </c>
      <c r="AL43" s="74">
        <v>44682</v>
      </c>
      <c r="AM43" s="32">
        <v>24</v>
      </c>
      <c r="AN43" s="32">
        <f>SUM(AL43,-AK43+1)</f>
        <v>1</v>
      </c>
      <c r="AO43" s="32"/>
      <c r="AP43" s="75"/>
      <c r="AQ43" s="32"/>
      <c r="AR43" s="32"/>
    </row>
    <row r="44" spans="1:44" s="72" customFormat="1" ht="12.75" x14ac:dyDescent="0.2">
      <c r="A44" s="79"/>
      <c r="B44" s="79"/>
      <c r="C44" s="32" t="s">
        <v>15</v>
      </c>
      <c r="D44" s="32">
        <v>1275</v>
      </c>
      <c r="E44" s="32"/>
      <c r="F44" s="32"/>
      <c r="G44" s="32"/>
      <c r="H44" s="32"/>
      <c r="I44" s="74"/>
      <c r="J44" s="74"/>
      <c r="K44" s="32"/>
      <c r="L44" s="32"/>
      <c r="M44" s="74"/>
      <c r="N44" s="74"/>
      <c r="O44" s="32"/>
      <c r="P44" s="32"/>
      <c r="Q44" s="74"/>
      <c r="R44" s="74"/>
      <c r="S44" s="32"/>
      <c r="T44" s="32"/>
      <c r="U44" s="74"/>
      <c r="V44" s="74"/>
      <c r="W44" s="32"/>
      <c r="X44" s="32"/>
      <c r="Y44" s="74"/>
      <c r="Z44" s="74"/>
      <c r="AA44" s="32"/>
      <c r="AB44" s="32"/>
      <c r="AC44" s="74"/>
      <c r="AD44" s="74"/>
      <c r="AE44" s="32"/>
      <c r="AF44" s="32"/>
      <c r="AG44" s="74"/>
      <c r="AH44" s="74"/>
      <c r="AI44" s="32"/>
      <c r="AJ44" s="32"/>
      <c r="AK44" s="74">
        <v>44683</v>
      </c>
      <c r="AL44" s="74">
        <v>44710</v>
      </c>
      <c r="AM44" s="32">
        <v>24</v>
      </c>
      <c r="AN44" s="32">
        <f>SUM(AL44,-AK44+1)</f>
        <v>28</v>
      </c>
      <c r="AO44" s="32"/>
      <c r="AP44" s="75"/>
      <c r="AQ44" s="32"/>
      <c r="AR44" s="32"/>
    </row>
    <row r="45" spans="1:44" s="72" customFormat="1" ht="12.75" x14ac:dyDescent="0.2">
      <c r="A45" s="79"/>
      <c r="B45" s="79"/>
      <c r="C45" s="32" t="s">
        <v>15</v>
      </c>
      <c r="D45" s="32">
        <v>1578</v>
      </c>
      <c r="E45" s="32"/>
      <c r="F45" s="32"/>
      <c r="G45" s="32"/>
      <c r="H45" s="32"/>
      <c r="I45" s="74"/>
      <c r="J45" s="74"/>
      <c r="K45" s="32"/>
      <c r="L45" s="32"/>
      <c r="M45" s="74"/>
      <c r="N45" s="74"/>
      <c r="O45" s="32"/>
      <c r="P45" s="32"/>
      <c r="Q45" s="74"/>
      <c r="R45" s="74"/>
      <c r="S45" s="32"/>
      <c r="T45" s="32"/>
      <c r="U45" s="74"/>
      <c r="V45" s="74"/>
      <c r="W45" s="32"/>
      <c r="X45" s="32"/>
      <c r="Y45" s="74"/>
      <c r="Z45" s="74"/>
      <c r="AA45" s="32"/>
      <c r="AB45" s="32"/>
      <c r="AC45" s="74"/>
      <c r="AD45" s="74"/>
      <c r="AE45" s="32"/>
      <c r="AF45" s="32"/>
      <c r="AG45" s="74"/>
      <c r="AH45" s="74"/>
      <c r="AI45" s="32"/>
      <c r="AJ45" s="32"/>
      <c r="AK45" s="74">
        <v>44711</v>
      </c>
      <c r="AL45" s="74">
        <v>44712</v>
      </c>
      <c r="AM45" s="32">
        <v>24</v>
      </c>
      <c r="AN45" s="32">
        <f>SUM(AL45,-AK45+1)</f>
        <v>2</v>
      </c>
      <c r="AO45" s="74">
        <v>44713</v>
      </c>
      <c r="AP45" s="74">
        <v>44720</v>
      </c>
      <c r="AQ45" s="32">
        <v>24</v>
      </c>
      <c r="AR45" s="32">
        <f>SUM(AP45,-AO45+1)</f>
        <v>8</v>
      </c>
    </row>
    <row r="46" spans="1:44" s="72" customFormat="1" ht="12.75" x14ac:dyDescent="0.2">
      <c r="A46" s="80" t="s">
        <v>154</v>
      </c>
      <c r="B46" s="80"/>
      <c r="C46" s="81" t="s">
        <v>15</v>
      </c>
      <c r="D46" s="81">
        <v>2038</v>
      </c>
      <c r="E46" s="82">
        <v>44457</v>
      </c>
      <c r="F46" s="82">
        <v>44469</v>
      </c>
      <c r="G46" s="81">
        <v>24</v>
      </c>
      <c r="H46" s="81">
        <v>13</v>
      </c>
      <c r="I46" s="74">
        <v>44470</v>
      </c>
      <c r="J46" s="74">
        <v>44500</v>
      </c>
      <c r="K46" s="32">
        <v>24</v>
      </c>
      <c r="L46" s="32">
        <f>SUM(J46,-I46+1)</f>
        <v>31</v>
      </c>
      <c r="M46" s="74">
        <v>44501</v>
      </c>
      <c r="N46" s="74">
        <v>44530</v>
      </c>
      <c r="O46" s="32">
        <v>24</v>
      </c>
      <c r="P46" s="32">
        <f>SUM(N46,-M46+1)</f>
        <v>30</v>
      </c>
      <c r="Q46" s="74">
        <v>44531</v>
      </c>
      <c r="R46" s="74">
        <v>44561</v>
      </c>
      <c r="S46" s="32">
        <v>24</v>
      </c>
      <c r="T46" s="32">
        <f>SUM(R46,-Q46+1)</f>
        <v>31</v>
      </c>
      <c r="U46" s="74">
        <v>44562</v>
      </c>
      <c r="V46" s="83">
        <v>44592</v>
      </c>
      <c r="W46" s="32">
        <v>24</v>
      </c>
      <c r="X46" s="32">
        <f>SUM(V46,-U46+1)</f>
        <v>31</v>
      </c>
      <c r="Y46" s="74">
        <v>44593</v>
      </c>
      <c r="Z46" s="74">
        <v>44611</v>
      </c>
      <c r="AA46" s="32">
        <v>24</v>
      </c>
      <c r="AB46" s="32">
        <f>SUM(Z46,-Y46+1)</f>
        <v>19</v>
      </c>
      <c r="AC46" s="32"/>
      <c r="AD46" s="74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75"/>
      <c r="AQ46" s="32"/>
      <c r="AR46" s="32"/>
    </row>
    <row r="47" spans="1:44" s="72" customFormat="1" ht="12.75" x14ac:dyDescent="0.2">
      <c r="A47" s="80"/>
      <c r="B47" s="80"/>
      <c r="C47" s="81" t="s">
        <v>15</v>
      </c>
      <c r="D47" s="81">
        <v>559</v>
      </c>
      <c r="E47" s="82"/>
      <c r="F47" s="82"/>
      <c r="G47" s="81"/>
      <c r="H47" s="81"/>
      <c r="I47" s="74"/>
      <c r="J47" s="74"/>
      <c r="K47" s="32"/>
      <c r="L47" s="32"/>
      <c r="M47" s="74"/>
      <c r="N47" s="74"/>
      <c r="O47" s="32"/>
      <c r="P47" s="32"/>
      <c r="Q47" s="74"/>
      <c r="R47" s="74"/>
      <c r="S47" s="32"/>
      <c r="T47" s="32"/>
      <c r="U47" s="74"/>
      <c r="V47" s="83"/>
      <c r="W47" s="32"/>
      <c r="X47" s="32"/>
      <c r="Y47" s="74">
        <v>44612</v>
      </c>
      <c r="Z47" s="74">
        <v>44620</v>
      </c>
      <c r="AA47" s="32">
        <v>24</v>
      </c>
      <c r="AB47" s="32">
        <f>SUM(Z47,-Y47+1)</f>
        <v>9</v>
      </c>
      <c r="AC47" s="74">
        <v>44621</v>
      </c>
      <c r="AD47" s="74">
        <v>44651</v>
      </c>
      <c r="AE47" s="32">
        <v>24</v>
      </c>
      <c r="AF47" s="32">
        <f>SUM(AD47,-AC47+1)</f>
        <v>31</v>
      </c>
      <c r="AG47" s="74">
        <v>44652</v>
      </c>
      <c r="AH47" s="74">
        <v>44681</v>
      </c>
      <c r="AI47" s="32">
        <v>24</v>
      </c>
      <c r="AJ47" s="32">
        <f>SUM(AH47,-AG47+1)</f>
        <v>30</v>
      </c>
      <c r="AK47" s="74">
        <v>44682</v>
      </c>
      <c r="AL47" s="74">
        <v>44712</v>
      </c>
      <c r="AM47" s="32">
        <v>24</v>
      </c>
      <c r="AN47" s="32">
        <f>SUM(AL47,-AK47+1)</f>
        <v>31</v>
      </c>
      <c r="AO47" s="74">
        <v>44713</v>
      </c>
      <c r="AP47" s="74">
        <v>44720</v>
      </c>
      <c r="AQ47" s="32">
        <v>24</v>
      </c>
      <c r="AR47" s="32">
        <f>SUM(AP47,-AO47+1)</f>
        <v>8</v>
      </c>
    </row>
    <row r="48" spans="1:44" s="72" customFormat="1" ht="12.75" x14ac:dyDescent="0.2">
      <c r="A48" s="80" t="s">
        <v>134</v>
      </c>
      <c r="B48" s="80"/>
      <c r="C48" s="81" t="s">
        <v>14</v>
      </c>
      <c r="D48" s="81">
        <v>2039</v>
      </c>
      <c r="E48" s="82">
        <v>44457</v>
      </c>
      <c r="F48" s="82">
        <v>44469</v>
      </c>
      <c r="G48" s="81">
        <v>21</v>
      </c>
      <c r="H48" s="81">
        <v>13</v>
      </c>
      <c r="I48" s="74">
        <v>44470</v>
      </c>
      <c r="J48" s="74">
        <v>44500</v>
      </c>
      <c r="K48" s="32">
        <v>21</v>
      </c>
      <c r="L48" s="32">
        <f>SUM(J48,-I48+1)</f>
        <v>31</v>
      </c>
      <c r="M48" s="74">
        <v>44501</v>
      </c>
      <c r="N48" s="74">
        <v>44530</v>
      </c>
      <c r="O48" s="32">
        <v>21</v>
      </c>
      <c r="P48" s="32">
        <f>SUM(N48,-M48+1)</f>
        <v>30</v>
      </c>
      <c r="Q48" s="74">
        <v>44531</v>
      </c>
      <c r="R48" s="74">
        <v>44544</v>
      </c>
      <c r="S48" s="32">
        <v>21</v>
      </c>
      <c r="T48" s="32">
        <f>SUM(R48,-Q48+1)</f>
        <v>14</v>
      </c>
      <c r="U48" s="32"/>
      <c r="V48" s="32"/>
      <c r="W48" s="32"/>
      <c r="X48" s="32"/>
      <c r="Y48" s="32"/>
      <c r="Z48" s="32"/>
      <c r="AA48" s="32"/>
      <c r="AB48" s="32"/>
      <c r="AC48" s="32"/>
      <c r="AD48" s="74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75"/>
      <c r="AQ48" s="32"/>
      <c r="AR48" s="32"/>
    </row>
    <row r="49" spans="1:44" s="72" customFormat="1" ht="12.75" x14ac:dyDescent="0.2">
      <c r="A49" s="80"/>
      <c r="B49" s="80"/>
      <c r="C49" s="81" t="s">
        <v>15</v>
      </c>
      <c r="D49" s="81">
        <v>2922</v>
      </c>
      <c r="E49" s="82"/>
      <c r="F49" s="82"/>
      <c r="G49" s="81"/>
      <c r="H49" s="81"/>
      <c r="I49" s="74"/>
      <c r="J49" s="74"/>
      <c r="K49" s="32"/>
      <c r="L49" s="32"/>
      <c r="M49" s="74"/>
      <c r="N49" s="74"/>
      <c r="O49" s="32"/>
      <c r="P49" s="32"/>
      <c r="Q49" s="74">
        <v>44545</v>
      </c>
      <c r="R49" s="74">
        <v>44561</v>
      </c>
      <c r="S49" s="32">
        <v>21</v>
      </c>
      <c r="T49" s="32">
        <f>SUM(R49,-Q49+1)</f>
        <v>17</v>
      </c>
      <c r="U49" s="74">
        <v>44562</v>
      </c>
      <c r="V49" s="74">
        <v>44592</v>
      </c>
      <c r="W49" s="32">
        <v>21</v>
      </c>
      <c r="X49" s="32">
        <f>SUM(V49,-U49+1)</f>
        <v>31</v>
      </c>
      <c r="Y49" s="74">
        <v>44593</v>
      </c>
      <c r="Z49" s="74">
        <v>44620</v>
      </c>
      <c r="AA49" s="32">
        <v>21</v>
      </c>
      <c r="AB49" s="32">
        <f>SUM(Z49,-Y49+1)</f>
        <v>28</v>
      </c>
      <c r="AC49" s="74">
        <v>44621</v>
      </c>
      <c r="AD49" s="74">
        <v>44651</v>
      </c>
      <c r="AE49" s="32">
        <v>21</v>
      </c>
      <c r="AF49" s="32">
        <f>SUM(AD49,-AC49+1)</f>
        <v>31</v>
      </c>
      <c r="AG49" s="74">
        <v>44652</v>
      </c>
      <c r="AH49" s="74">
        <v>44681</v>
      </c>
      <c r="AI49" s="32">
        <v>21</v>
      </c>
      <c r="AJ49" s="32">
        <f>SUM(AH49,-AG49+1)</f>
        <v>30</v>
      </c>
      <c r="AK49" s="74">
        <v>44682</v>
      </c>
      <c r="AL49" s="74">
        <v>44695</v>
      </c>
      <c r="AM49" s="32">
        <v>21</v>
      </c>
      <c r="AN49" s="32">
        <f>SUM(AL49,-AK49+1)</f>
        <v>14</v>
      </c>
      <c r="AO49" s="32"/>
      <c r="AP49" s="75"/>
      <c r="AQ49" s="32"/>
      <c r="AR49" s="32"/>
    </row>
    <row r="50" spans="1:44" s="72" customFormat="1" ht="12.75" x14ac:dyDescent="0.2">
      <c r="A50" s="80"/>
      <c r="B50" s="80"/>
      <c r="C50" s="81" t="s">
        <v>15</v>
      </c>
      <c r="D50" s="81">
        <v>1426</v>
      </c>
      <c r="E50" s="82"/>
      <c r="F50" s="82"/>
      <c r="G50" s="81"/>
      <c r="H50" s="81"/>
      <c r="I50" s="74"/>
      <c r="J50" s="74"/>
      <c r="K50" s="32"/>
      <c r="L50" s="32"/>
      <c r="M50" s="74"/>
      <c r="N50" s="74"/>
      <c r="O50" s="32"/>
      <c r="P50" s="32"/>
      <c r="Q50" s="74"/>
      <c r="R50" s="74"/>
      <c r="S50" s="32"/>
      <c r="T50" s="32"/>
      <c r="U50" s="74"/>
      <c r="V50" s="74"/>
      <c r="W50" s="32"/>
      <c r="X50" s="32"/>
      <c r="Y50" s="74"/>
      <c r="Z50" s="74"/>
      <c r="AA50" s="32"/>
      <c r="AB50" s="32"/>
      <c r="AC50" s="74"/>
      <c r="AD50" s="74"/>
      <c r="AE50" s="32"/>
      <c r="AF50" s="32"/>
      <c r="AG50" s="74"/>
      <c r="AH50" s="74"/>
      <c r="AI50" s="32"/>
      <c r="AJ50" s="32"/>
      <c r="AK50" s="74">
        <v>44696</v>
      </c>
      <c r="AL50" s="74">
        <v>44712</v>
      </c>
      <c r="AM50" s="32">
        <v>21</v>
      </c>
      <c r="AN50" s="32">
        <f>SUM(AL50,-AK50+1)</f>
        <v>17</v>
      </c>
      <c r="AO50" s="74">
        <v>44713</v>
      </c>
      <c r="AP50" s="74">
        <v>44720</v>
      </c>
      <c r="AQ50" s="32">
        <v>21</v>
      </c>
      <c r="AR50" s="32">
        <f>SUM(AP50,-AO50+1)</f>
        <v>8</v>
      </c>
    </row>
    <row r="51" spans="1:44" s="72" customFormat="1" ht="12.75" x14ac:dyDescent="0.2">
      <c r="A51" s="80" t="s">
        <v>145</v>
      </c>
      <c r="B51" s="80"/>
      <c r="C51" s="81" t="s">
        <v>15</v>
      </c>
      <c r="D51" s="81">
        <v>213</v>
      </c>
      <c r="E51" s="82"/>
      <c r="F51" s="82"/>
      <c r="G51" s="81"/>
      <c r="H51" s="81"/>
      <c r="I51" s="74"/>
      <c r="J51" s="74"/>
      <c r="K51" s="32"/>
      <c r="L51" s="32"/>
      <c r="M51" s="74"/>
      <c r="N51" s="74"/>
      <c r="O51" s="32"/>
      <c r="P51" s="32"/>
      <c r="Q51" s="74"/>
      <c r="R51" s="74"/>
      <c r="S51" s="32"/>
      <c r="T51" s="32"/>
      <c r="U51" s="74">
        <v>44580</v>
      </c>
      <c r="V51" s="74">
        <v>44592</v>
      </c>
      <c r="W51" s="32">
        <v>16</v>
      </c>
      <c r="X51" s="32">
        <f>SUM(V51,-U51+1)</f>
        <v>13</v>
      </c>
      <c r="Y51" s="74">
        <v>44593</v>
      </c>
      <c r="Z51" s="74">
        <v>44620</v>
      </c>
      <c r="AA51" s="32">
        <v>16</v>
      </c>
      <c r="AB51" s="32">
        <f>SUM(Z51,-Y51+1)</f>
        <v>28</v>
      </c>
      <c r="AC51" s="74">
        <v>44621</v>
      </c>
      <c r="AD51" s="74">
        <v>44651</v>
      </c>
      <c r="AE51" s="32">
        <v>16</v>
      </c>
      <c r="AF51" s="32">
        <f>SUM(AD51,-AC51+1)</f>
        <v>31</v>
      </c>
      <c r="AG51" s="74">
        <v>44652</v>
      </c>
      <c r="AH51" s="74">
        <v>44671</v>
      </c>
      <c r="AI51" s="32">
        <v>16</v>
      </c>
      <c r="AJ51" s="32">
        <f>SUM(AH51,-AG51+1)</f>
        <v>20</v>
      </c>
      <c r="AK51" s="74"/>
      <c r="AL51" s="74"/>
      <c r="AM51" s="32"/>
      <c r="AN51" s="32"/>
      <c r="AO51" s="32"/>
      <c r="AP51" s="75"/>
      <c r="AQ51" s="32"/>
      <c r="AR51" s="32"/>
    </row>
    <row r="52" spans="1:44" s="72" customFormat="1" ht="12.75" x14ac:dyDescent="0.2">
      <c r="A52" s="80"/>
      <c r="B52" s="80"/>
      <c r="C52" s="81" t="s">
        <v>15</v>
      </c>
      <c r="D52" s="81">
        <v>1179</v>
      </c>
      <c r="E52" s="82"/>
      <c r="F52" s="82"/>
      <c r="G52" s="81"/>
      <c r="H52" s="81"/>
      <c r="I52" s="74"/>
      <c r="J52" s="74"/>
      <c r="K52" s="32"/>
      <c r="L52" s="32"/>
      <c r="M52" s="74"/>
      <c r="N52" s="74"/>
      <c r="O52" s="32"/>
      <c r="P52" s="32"/>
      <c r="Q52" s="74"/>
      <c r="R52" s="74"/>
      <c r="S52" s="32"/>
      <c r="T52" s="32"/>
      <c r="U52" s="74"/>
      <c r="V52" s="74"/>
      <c r="W52" s="32"/>
      <c r="X52" s="32"/>
      <c r="Y52" s="74"/>
      <c r="Z52" s="74"/>
      <c r="AA52" s="32"/>
      <c r="AB52" s="32"/>
      <c r="AC52" s="74"/>
      <c r="AD52" s="74"/>
      <c r="AE52" s="32"/>
      <c r="AF52" s="32"/>
      <c r="AG52" s="74">
        <v>44672</v>
      </c>
      <c r="AH52" s="74">
        <v>44681</v>
      </c>
      <c r="AI52" s="32">
        <v>16</v>
      </c>
      <c r="AJ52" s="32">
        <f>SUM(AH52,-AG52+1)</f>
        <v>10</v>
      </c>
      <c r="AK52" s="74">
        <v>44682</v>
      </c>
      <c r="AL52" s="74">
        <v>44712</v>
      </c>
      <c r="AM52" s="32">
        <v>16</v>
      </c>
      <c r="AN52" s="32">
        <f>SUM(AL52,-AK52+1)</f>
        <v>31</v>
      </c>
      <c r="AO52" s="74">
        <v>44713</v>
      </c>
      <c r="AP52" s="74">
        <v>44720</v>
      </c>
      <c r="AQ52" s="32">
        <v>16</v>
      </c>
      <c r="AR52" s="32">
        <f>SUM(AP52,-AO52+1)</f>
        <v>8</v>
      </c>
    </row>
    <row r="53" spans="1:44" s="72" customFormat="1" ht="12.75" x14ac:dyDescent="0.2">
      <c r="A53" s="80" t="s">
        <v>169</v>
      </c>
      <c r="B53" s="80"/>
      <c r="C53" s="81" t="s">
        <v>15</v>
      </c>
      <c r="D53" s="81">
        <v>1372</v>
      </c>
      <c r="E53" s="82"/>
      <c r="F53" s="82"/>
      <c r="G53" s="81"/>
      <c r="H53" s="81"/>
      <c r="I53" s="74"/>
      <c r="J53" s="74"/>
      <c r="K53" s="32"/>
      <c r="L53" s="32"/>
      <c r="M53" s="74"/>
      <c r="N53" s="74"/>
      <c r="O53" s="32"/>
      <c r="P53" s="32"/>
      <c r="Q53" s="74"/>
      <c r="R53" s="74"/>
      <c r="S53" s="32"/>
      <c r="T53" s="32"/>
      <c r="U53" s="74"/>
      <c r="V53" s="74"/>
      <c r="W53" s="32"/>
      <c r="X53" s="32"/>
      <c r="Y53" s="74"/>
      <c r="Z53" s="74"/>
      <c r="AA53" s="32"/>
      <c r="AB53" s="32"/>
      <c r="AC53" s="74"/>
      <c r="AD53" s="74"/>
      <c r="AE53" s="32"/>
      <c r="AF53" s="32"/>
      <c r="AG53" s="74"/>
      <c r="AH53" s="74"/>
      <c r="AI53" s="32"/>
      <c r="AJ53" s="32"/>
      <c r="AK53" s="74">
        <v>44693</v>
      </c>
      <c r="AL53" s="74">
        <v>44694</v>
      </c>
      <c r="AM53" s="32">
        <v>24</v>
      </c>
      <c r="AN53" s="32">
        <f>SUM(AL53,-AK53+1)</f>
        <v>2</v>
      </c>
      <c r="AO53" s="74"/>
      <c r="AP53" s="74"/>
      <c r="AQ53" s="32"/>
      <c r="AR53" s="32"/>
    </row>
    <row r="54" spans="1:44" s="72" customFormat="1" ht="12.75" x14ac:dyDescent="0.2">
      <c r="A54" s="80" t="s">
        <v>157</v>
      </c>
      <c r="B54" s="80"/>
      <c r="C54" s="81" t="s">
        <v>15</v>
      </c>
      <c r="D54" s="32">
        <v>2904</v>
      </c>
      <c r="E54" s="84"/>
      <c r="F54" s="84"/>
      <c r="G54" s="32"/>
      <c r="H54" s="32">
        <f t="shared" ref="H54" si="13">SUM(F54,-E54+1)</f>
        <v>1</v>
      </c>
      <c r="I54" s="74"/>
      <c r="J54" s="74"/>
      <c r="K54" s="32"/>
      <c r="L54" s="32">
        <f t="shared" ref="L54" si="14">SUM(J54,-I54+1)</f>
        <v>1</v>
      </c>
      <c r="M54" s="32"/>
      <c r="N54" s="32"/>
      <c r="O54" s="32"/>
      <c r="P54" s="32">
        <f t="shared" ref="P54" si="15">SUM(N54,-M54+1)</f>
        <v>1</v>
      </c>
      <c r="Q54" s="74">
        <v>44544</v>
      </c>
      <c r="R54" s="74">
        <v>44561</v>
      </c>
      <c r="S54" s="32">
        <v>12</v>
      </c>
      <c r="T54" s="32">
        <f>SUM(R54,-Q54+1)</f>
        <v>18</v>
      </c>
      <c r="U54" s="74">
        <v>44562</v>
      </c>
      <c r="V54" s="74">
        <v>44592</v>
      </c>
      <c r="W54" s="32">
        <v>12</v>
      </c>
      <c r="X54" s="32">
        <f>SUM(V54,-U54+1)</f>
        <v>31</v>
      </c>
      <c r="Y54" s="74">
        <v>44593</v>
      </c>
      <c r="Z54" s="74">
        <v>44620</v>
      </c>
      <c r="AA54" s="32">
        <v>12</v>
      </c>
      <c r="AB54" s="32">
        <f>SUM(Z54,-Y54+1)</f>
        <v>28</v>
      </c>
      <c r="AC54" s="32"/>
      <c r="AD54" s="74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75"/>
      <c r="AQ54" s="32"/>
      <c r="AR54" s="32"/>
    </row>
    <row r="55" spans="1:44" s="72" customFormat="1" ht="12.75" x14ac:dyDescent="0.2">
      <c r="A55" s="80"/>
      <c r="B55" s="80"/>
      <c r="C55" s="81" t="s">
        <v>15</v>
      </c>
      <c r="D55" s="32">
        <v>703</v>
      </c>
      <c r="E55" s="84"/>
      <c r="F55" s="84"/>
      <c r="G55" s="32"/>
      <c r="H55" s="32"/>
      <c r="I55" s="74"/>
      <c r="J55" s="74"/>
      <c r="K55" s="32"/>
      <c r="L55" s="32"/>
      <c r="M55" s="32"/>
      <c r="N55" s="32"/>
      <c r="O55" s="32"/>
      <c r="P55" s="32"/>
      <c r="Q55" s="74"/>
      <c r="R55" s="74"/>
      <c r="S55" s="32"/>
      <c r="T55" s="32"/>
      <c r="U55" s="74"/>
      <c r="V55" s="74"/>
      <c r="W55" s="32"/>
      <c r="X55" s="32"/>
      <c r="Y55" s="74"/>
      <c r="Z55" s="74"/>
      <c r="AA55" s="32"/>
      <c r="AB55" s="32"/>
      <c r="AC55" s="74">
        <v>44621</v>
      </c>
      <c r="AD55" s="74">
        <v>44651</v>
      </c>
      <c r="AE55" s="32">
        <v>12</v>
      </c>
      <c r="AF55" s="32">
        <f>SUM(AD55,-AC55+1)</f>
        <v>31</v>
      </c>
      <c r="AG55" s="32"/>
      <c r="AH55" s="32"/>
      <c r="AI55" s="32"/>
      <c r="AJ55" s="32"/>
      <c r="AK55" s="32"/>
      <c r="AL55" s="32"/>
      <c r="AM55" s="32"/>
      <c r="AN55" s="32"/>
      <c r="AO55" s="32"/>
      <c r="AP55" s="75"/>
      <c r="AQ55" s="32"/>
      <c r="AR55" s="32"/>
    </row>
    <row r="56" spans="1:44" s="72" customFormat="1" ht="12.75" x14ac:dyDescent="0.2">
      <c r="A56" s="80"/>
      <c r="B56" s="80"/>
      <c r="C56" s="81" t="s">
        <v>15</v>
      </c>
      <c r="D56" s="32">
        <v>1023</v>
      </c>
      <c r="E56" s="84"/>
      <c r="F56" s="84"/>
      <c r="G56" s="32"/>
      <c r="H56" s="32"/>
      <c r="I56" s="74"/>
      <c r="J56" s="74"/>
      <c r="K56" s="32"/>
      <c r="L56" s="32"/>
      <c r="M56" s="32"/>
      <c r="N56" s="32"/>
      <c r="O56" s="32"/>
      <c r="P56" s="32"/>
      <c r="Q56" s="74"/>
      <c r="R56" s="74"/>
      <c r="S56" s="32"/>
      <c r="T56" s="32"/>
      <c r="U56" s="74"/>
      <c r="V56" s="74"/>
      <c r="W56" s="32"/>
      <c r="X56" s="32"/>
      <c r="Y56" s="74"/>
      <c r="Z56" s="74"/>
      <c r="AA56" s="32"/>
      <c r="AB56" s="32"/>
      <c r="AC56" s="74"/>
      <c r="AD56" s="74"/>
      <c r="AE56" s="32"/>
      <c r="AF56" s="32"/>
      <c r="AG56" s="74">
        <v>44652</v>
      </c>
      <c r="AH56" s="74">
        <v>44681</v>
      </c>
      <c r="AI56" s="32">
        <v>12</v>
      </c>
      <c r="AJ56" s="32">
        <f>SUM(AH56,-AG56+1)</f>
        <v>30</v>
      </c>
      <c r="AK56" s="32"/>
      <c r="AL56" s="32"/>
      <c r="AM56" s="32"/>
      <c r="AN56" s="32"/>
      <c r="AO56" s="32"/>
      <c r="AP56" s="75"/>
      <c r="AQ56" s="32"/>
      <c r="AR56" s="32"/>
    </row>
    <row r="57" spans="1:44" s="72" customFormat="1" ht="12.75" x14ac:dyDescent="0.2">
      <c r="A57" s="80"/>
      <c r="B57" s="80"/>
      <c r="C57" s="81" t="s">
        <v>15</v>
      </c>
      <c r="D57" s="32">
        <v>1260</v>
      </c>
      <c r="E57" s="84"/>
      <c r="F57" s="84"/>
      <c r="G57" s="32"/>
      <c r="H57" s="32"/>
      <c r="I57" s="74"/>
      <c r="J57" s="74"/>
      <c r="K57" s="32"/>
      <c r="L57" s="32"/>
      <c r="M57" s="32"/>
      <c r="N57" s="32"/>
      <c r="O57" s="32"/>
      <c r="P57" s="32"/>
      <c r="Q57" s="74"/>
      <c r="R57" s="74"/>
      <c r="S57" s="32"/>
      <c r="T57" s="32"/>
      <c r="U57" s="74"/>
      <c r="V57" s="74"/>
      <c r="W57" s="32"/>
      <c r="X57" s="32"/>
      <c r="Y57" s="74"/>
      <c r="Z57" s="74"/>
      <c r="AA57" s="32"/>
      <c r="AB57" s="32"/>
      <c r="AC57" s="74"/>
      <c r="AD57" s="74"/>
      <c r="AE57" s="32"/>
      <c r="AF57" s="32"/>
      <c r="AG57" s="74"/>
      <c r="AH57" s="74"/>
      <c r="AI57" s="32"/>
      <c r="AJ57" s="32"/>
      <c r="AK57" s="74">
        <v>44682</v>
      </c>
      <c r="AL57" s="74">
        <v>44703</v>
      </c>
      <c r="AM57" s="32">
        <v>12</v>
      </c>
      <c r="AN57" s="32">
        <f>SUM(AL57,-AK57+1)</f>
        <v>22</v>
      </c>
      <c r="AO57" s="32"/>
      <c r="AP57" s="75"/>
      <c r="AQ57" s="32"/>
      <c r="AR57" s="32"/>
    </row>
    <row r="58" spans="1:44" s="72" customFormat="1" ht="12.75" x14ac:dyDescent="0.2">
      <c r="A58" s="80"/>
      <c r="B58" s="80"/>
      <c r="C58" s="81" t="s">
        <v>15</v>
      </c>
      <c r="D58" s="32">
        <v>1490</v>
      </c>
      <c r="E58" s="84"/>
      <c r="F58" s="84"/>
      <c r="G58" s="32"/>
      <c r="H58" s="32"/>
      <c r="I58" s="74"/>
      <c r="J58" s="74"/>
      <c r="K58" s="32"/>
      <c r="L58" s="32"/>
      <c r="M58" s="32"/>
      <c r="N58" s="32"/>
      <c r="O58" s="32"/>
      <c r="P58" s="32"/>
      <c r="Q58" s="74"/>
      <c r="R58" s="74"/>
      <c r="S58" s="32"/>
      <c r="T58" s="32"/>
      <c r="U58" s="74"/>
      <c r="V58" s="74"/>
      <c r="W58" s="32"/>
      <c r="X58" s="32"/>
      <c r="Y58" s="74"/>
      <c r="Z58" s="74"/>
      <c r="AA58" s="32"/>
      <c r="AB58" s="32"/>
      <c r="AC58" s="74"/>
      <c r="AD58" s="74"/>
      <c r="AE58" s="32"/>
      <c r="AF58" s="32"/>
      <c r="AG58" s="74"/>
      <c r="AH58" s="74"/>
      <c r="AI58" s="32"/>
      <c r="AJ58" s="32"/>
      <c r="AK58" s="74">
        <v>44704</v>
      </c>
      <c r="AL58" s="74">
        <v>44712</v>
      </c>
      <c r="AM58" s="32">
        <v>12</v>
      </c>
      <c r="AN58" s="32">
        <f>SUM(AL58,-AK58+1)</f>
        <v>9</v>
      </c>
      <c r="AO58" s="74">
        <v>44713</v>
      </c>
      <c r="AP58" s="74">
        <v>44720</v>
      </c>
      <c r="AQ58" s="32">
        <v>12</v>
      </c>
      <c r="AR58" s="32">
        <f>SUM(AP58,-AO58+1)</f>
        <v>8</v>
      </c>
    </row>
    <row r="59" spans="1:44" s="72" customFormat="1" ht="12.75" x14ac:dyDescent="0.2">
      <c r="A59" s="80" t="s">
        <v>141</v>
      </c>
      <c r="B59" s="80"/>
      <c r="C59" s="81" t="s">
        <v>15</v>
      </c>
      <c r="D59" s="32">
        <v>2172</v>
      </c>
      <c r="E59" s="83"/>
      <c r="F59" s="83"/>
      <c r="G59" s="78"/>
      <c r="H59" s="78"/>
      <c r="I59" s="74">
        <v>44474</v>
      </c>
      <c r="J59" s="74">
        <v>44500</v>
      </c>
      <c r="K59" s="32">
        <v>24</v>
      </c>
      <c r="L59" s="32">
        <f t="shared" si="1"/>
        <v>27</v>
      </c>
      <c r="M59" s="74">
        <v>44501</v>
      </c>
      <c r="N59" s="74">
        <v>44530</v>
      </c>
      <c r="O59" s="32">
        <v>24</v>
      </c>
      <c r="P59" s="32">
        <f t="shared" si="2"/>
        <v>30</v>
      </c>
      <c r="Q59" s="74">
        <v>44531</v>
      </c>
      <c r="R59" s="74">
        <v>44560</v>
      </c>
      <c r="S59" s="32">
        <v>24</v>
      </c>
      <c r="T59" s="32">
        <f t="shared" ref="T59:T60" si="16">SUM(R59,-Q59+1)</f>
        <v>30</v>
      </c>
      <c r="U59" s="32"/>
      <c r="V59" s="32"/>
      <c r="W59" s="32"/>
      <c r="X59" s="32"/>
      <c r="Y59" s="32"/>
      <c r="Z59" s="32"/>
      <c r="AA59" s="32"/>
      <c r="AB59" s="32"/>
      <c r="AC59" s="32"/>
      <c r="AD59" s="74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75"/>
      <c r="AQ59" s="32"/>
      <c r="AR59" s="32"/>
    </row>
    <row r="60" spans="1:44" s="72" customFormat="1" ht="12.75" x14ac:dyDescent="0.2">
      <c r="A60" s="80"/>
      <c r="B60" s="80"/>
      <c r="C60" s="81" t="s">
        <v>15</v>
      </c>
      <c r="D60" s="32">
        <v>3051</v>
      </c>
      <c r="E60" s="83"/>
      <c r="F60" s="83"/>
      <c r="G60" s="78"/>
      <c r="H60" s="78"/>
      <c r="I60" s="74"/>
      <c r="J60" s="74"/>
      <c r="K60" s="32"/>
      <c r="L60" s="32"/>
      <c r="M60" s="74"/>
      <c r="N60" s="74"/>
      <c r="O60" s="32"/>
      <c r="P60" s="32"/>
      <c r="Q60" s="74">
        <v>44561</v>
      </c>
      <c r="R60" s="74">
        <v>44561</v>
      </c>
      <c r="S60" s="32">
        <v>24</v>
      </c>
      <c r="T60" s="32">
        <f t="shared" si="16"/>
        <v>1</v>
      </c>
      <c r="U60" s="74">
        <v>44562</v>
      </c>
      <c r="V60" s="74">
        <v>44592</v>
      </c>
      <c r="W60" s="32">
        <v>24</v>
      </c>
      <c r="X60" s="32">
        <f>SUM(V60,-U60+1)</f>
        <v>31</v>
      </c>
      <c r="Y60" s="74">
        <v>44593</v>
      </c>
      <c r="Z60" s="74">
        <v>44620</v>
      </c>
      <c r="AA60" s="32">
        <v>24</v>
      </c>
      <c r="AB60" s="32">
        <f>SUM(Z60,-Y60+1)</f>
        <v>28</v>
      </c>
      <c r="AC60" s="74">
        <v>44621</v>
      </c>
      <c r="AD60" s="74">
        <v>44651</v>
      </c>
      <c r="AE60" s="32">
        <v>24</v>
      </c>
      <c r="AF60" s="32">
        <f>SUM(AD60,-AC60+1)</f>
        <v>31</v>
      </c>
      <c r="AG60" s="32"/>
      <c r="AH60" s="32"/>
      <c r="AI60" s="32"/>
      <c r="AJ60" s="32"/>
      <c r="AK60" s="32"/>
      <c r="AL60" s="32"/>
      <c r="AM60" s="32"/>
      <c r="AN60" s="32"/>
      <c r="AO60" s="32"/>
      <c r="AP60" s="75"/>
      <c r="AQ60" s="32"/>
      <c r="AR60" s="32"/>
    </row>
    <row r="61" spans="1:44" s="72" customFormat="1" ht="12.75" x14ac:dyDescent="0.2">
      <c r="A61" s="80"/>
      <c r="B61" s="80"/>
      <c r="C61" s="81" t="s">
        <v>15</v>
      </c>
      <c r="D61" s="32">
        <v>1029</v>
      </c>
      <c r="E61" s="83"/>
      <c r="F61" s="83"/>
      <c r="G61" s="78"/>
      <c r="H61" s="78"/>
      <c r="I61" s="74"/>
      <c r="J61" s="74"/>
      <c r="K61" s="32"/>
      <c r="L61" s="32"/>
      <c r="M61" s="74"/>
      <c r="N61" s="74"/>
      <c r="O61" s="32"/>
      <c r="P61" s="32"/>
      <c r="Q61" s="74"/>
      <c r="R61" s="74"/>
      <c r="S61" s="32"/>
      <c r="T61" s="32"/>
      <c r="U61" s="74"/>
      <c r="V61" s="74"/>
      <c r="W61" s="32"/>
      <c r="X61" s="32"/>
      <c r="Y61" s="74"/>
      <c r="Z61" s="74"/>
      <c r="AA61" s="32"/>
      <c r="AB61" s="32"/>
      <c r="AC61" s="74"/>
      <c r="AD61" s="74"/>
      <c r="AE61" s="32"/>
      <c r="AF61" s="32"/>
      <c r="AG61" s="74">
        <v>44652</v>
      </c>
      <c r="AH61" s="74">
        <v>44681</v>
      </c>
      <c r="AI61" s="32">
        <v>24</v>
      </c>
      <c r="AJ61" s="32">
        <f t="shared" ref="AJ61" si="17">SUM(AH61,-AG61+1)</f>
        <v>30</v>
      </c>
      <c r="AK61" s="74">
        <v>44682</v>
      </c>
      <c r="AL61" s="74">
        <v>44712</v>
      </c>
      <c r="AM61" s="32">
        <v>24</v>
      </c>
      <c r="AN61" s="32">
        <f t="shared" ref="AN61" si="18">SUM(AL61,-AK61+1)</f>
        <v>31</v>
      </c>
      <c r="AO61" s="74">
        <v>44713</v>
      </c>
      <c r="AP61" s="74">
        <v>44720</v>
      </c>
      <c r="AQ61" s="32">
        <v>24</v>
      </c>
      <c r="AR61" s="32">
        <f t="shared" ref="AR61" si="19">SUM(AP61,-AO61+1)</f>
        <v>8</v>
      </c>
    </row>
    <row r="62" spans="1:44" s="72" customFormat="1" ht="12.75" x14ac:dyDescent="0.2">
      <c r="A62" s="80" t="s">
        <v>137</v>
      </c>
      <c r="B62" s="80"/>
      <c r="C62" s="81" t="s">
        <v>15</v>
      </c>
      <c r="D62" s="32">
        <v>2097</v>
      </c>
      <c r="E62" s="74">
        <v>44464</v>
      </c>
      <c r="F62" s="74">
        <v>44469</v>
      </c>
      <c r="G62" s="32">
        <v>18</v>
      </c>
      <c r="H62" s="32">
        <f>SUM(F62,-E62+1)</f>
        <v>6</v>
      </c>
      <c r="I62" s="74">
        <v>44470</v>
      </c>
      <c r="J62" s="74">
        <v>44500</v>
      </c>
      <c r="K62" s="32">
        <v>18</v>
      </c>
      <c r="L62" s="32">
        <f>SUM(J62,-I62+1)</f>
        <v>31</v>
      </c>
      <c r="M62" s="74">
        <v>44501</v>
      </c>
      <c r="N62" s="74">
        <v>44530</v>
      </c>
      <c r="O62" s="32">
        <v>18</v>
      </c>
      <c r="P62" s="32">
        <f>SUM(N62,-M62+1)</f>
        <v>30</v>
      </c>
      <c r="Q62" s="74">
        <v>44531</v>
      </c>
      <c r="R62" s="74">
        <v>44553</v>
      </c>
      <c r="S62" s="32">
        <v>18</v>
      </c>
      <c r="T62" s="32">
        <f>SUM(R62,-Q62+1)</f>
        <v>23</v>
      </c>
      <c r="U62" s="32"/>
      <c r="V62" s="32"/>
      <c r="W62" s="32"/>
      <c r="X62" s="32"/>
      <c r="Y62" s="32"/>
      <c r="Z62" s="32"/>
      <c r="AA62" s="32"/>
      <c r="AB62" s="32"/>
      <c r="AC62" s="32"/>
      <c r="AD62" s="74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75"/>
      <c r="AQ62" s="32"/>
      <c r="AR62" s="32"/>
    </row>
    <row r="63" spans="1:44" s="72" customFormat="1" ht="12.75" x14ac:dyDescent="0.2">
      <c r="A63" s="80"/>
      <c r="B63" s="80"/>
      <c r="C63" s="81" t="s">
        <v>15</v>
      </c>
      <c r="D63" s="32">
        <v>3021</v>
      </c>
      <c r="E63" s="74"/>
      <c r="F63" s="74"/>
      <c r="G63" s="32"/>
      <c r="H63" s="32"/>
      <c r="I63" s="74"/>
      <c r="J63" s="74"/>
      <c r="K63" s="32"/>
      <c r="L63" s="32"/>
      <c r="M63" s="74"/>
      <c r="N63" s="74"/>
      <c r="O63" s="32"/>
      <c r="P63" s="32"/>
      <c r="Q63" s="74">
        <v>44554</v>
      </c>
      <c r="R63" s="74">
        <v>44561</v>
      </c>
      <c r="S63" s="32">
        <v>18</v>
      </c>
      <c r="T63" s="32">
        <f>SUM(R63,-Q63+1)</f>
        <v>8</v>
      </c>
      <c r="U63" s="74">
        <v>44562</v>
      </c>
      <c r="V63" s="74">
        <v>44592</v>
      </c>
      <c r="W63" s="32">
        <v>18</v>
      </c>
      <c r="X63" s="32">
        <f>SUM(V63,-U63+1)</f>
        <v>31</v>
      </c>
      <c r="Y63" s="74">
        <v>44593</v>
      </c>
      <c r="Z63" s="74">
        <v>44620</v>
      </c>
      <c r="AA63" s="32">
        <v>18</v>
      </c>
      <c r="AB63" s="32">
        <f>SUM(Z63,-Y63+1)</f>
        <v>28</v>
      </c>
      <c r="AC63" s="74">
        <v>44621</v>
      </c>
      <c r="AD63" s="74">
        <v>44651</v>
      </c>
      <c r="AE63" s="32">
        <v>18</v>
      </c>
      <c r="AF63" s="32">
        <f>SUM(AD63,-AC63+1)</f>
        <v>31</v>
      </c>
      <c r="AG63" s="32"/>
      <c r="AH63" s="32"/>
      <c r="AI63" s="32"/>
      <c r="AJ63" s="32"/>
      <c r="AK63" s="32"/>
      <c r="AL63" s="32"/>
      <c r="AM63" s="32"/>
      <c r="AN63" s="32"/>
      <c r="AO63" s="32"/>
      <c r="AP63" s="75"/>
      <c r="AQ63" s="32"/>
      <c r="AR63" s="32"/>
    </row>
    <row r="64" spans="1:44" s="72" customFormat="1" ht="12.75" x14ac:dyDescent="0.2">
      <c r="A64" s="80" t="s">
        <v>158</v>
      </c>
      <c r="B64" s="80"/>
      <c r="C64" s="81" t="s">
        <v>15</v>
      </c>
      <c r="D64" s="32">
        <v>168</v>
      </c>
      <c r="E64" s="84"/>
      <c r="F64" s="74"/>
      <c r="G64" s="32"/>
      <c r="H64" s="32">
        <f t="shared" si="3"/>
        <v>1</v>
      </c>
      <c r="I64" s="74"/>
      <c r="J64" s="74"/>
      <c r="K64" s="32"/>
      <c r="L64" s="32">
        <f t="shared" si="1"/>
        <v>1</v>
      </c>
      <c r="M64" s="32"/>
      <c r="N64" s="32"/>
      <c r="O64" s="32"/>
      <c r="P64" s="32">
        <f t="shared" si="2"/>
        <v>1</v>
      </c>
      <c r="Q64" s="74"/>
      <c r="R64" s="74"/>
      <c r="S64" s="32"/>
      <c r="T64" s="32"/>
      <c r="U64" s="74">
        <v>44576</v>
      </c>
      <c r="V64" s="74">
        <v>44592</v>
      </c>
      <c r="W64" s="32">
        <v>18</v>
      </c>
      <c r="X64" s="32">
        <f>SUM(V64,-U64+1)</f>
        <v>17</v>
      </c>
      <c r="Y64" s="74">
        <v>44593</v>
      </c>
      <c r="Z64" s="74">
        <v>44620</v>
      </c>
      <c r="AA64" s="32">
        <v>18</v>
      </c>
      <c r="AB64" s="32">
        <f>SUM(Z64,-Y64+1)</f>
        <v>28</v>
      </c>
      <c r="AC64" s="74">
        <v>44621</v>
      </c>
      <c r="AD64" s="74">
        <v>44651</v>
      </c>
      <c r="AE64" s="32">
        <v>18</v>
      </c>
      <c r="AF64" s="32">
        <f>SUM(AD64,-AC64+1)</f>
        <v>31</v>
      </c>
      <c r="AG64" s="74">
        <v>44652</v>
      </c>
      <c r="AH64" s="74">
        <v>44653</v>
      </c>
      <c r="AI64" s="32">
        <v>18</v>
      </c>
      <c r="AJ64" s="32">
        <f>SUM(AH64,-AG64+1)</f>
        <v>2</v>
      </c>
      <c r="AK64" s="32"/>
      <c r="AL64" s="32"/>
      <c r="AM64" s="32"/>
      <c r="AN64" s="32"/>
      <c r="AO64" s="32"/>
      <c r="AP64" s="75"/>
      <c r="AQ64" s="32"/>
      <c r="AR64" s="32"/>
    </row>
    <row r="65" spans="1:44" s="72" customFormat="1" ht="12.75" x14ac:dyDescent="0.2">
      <c r="A65" s="80"/>
      <c r="B65" s="80"/>
      <c r="C65" s="81" t="s">
        <v>15</v>
      </c>
      <c r="D65" s="32">
        <v>1052</v>
      </c>
      <c r="E65" s="84"/>
      <c r="F65" s="74"/>
      <c r="G65" s="32"/>
      <c r="H65" s="32">
        <f t="shared" si="3"/>
        <v>1</v>
      </c>
      <c r="I65" s="74"/>
      <c r="J65" s="74"/>
      <c r="K65" s="32"/>
      <c r="L65" s="32">
        <f t="shared" si="1"/>
        <v>1</v>
      </c>
      <c r="M65" s="32"/>
      <c r="N65" s="32"/>
      <c r="O65" s="32"/>
      <c r="P65" s="32">
        <f t="shared" si="2"/>
        <v>1</v>
      </c>
      <c r="Q65" s="74"/>
      <c r="R65" s="74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74"/>
      <c r="AE65" s="32"/>
      <c r="AF65" s="32"/>
      <c r="AG65" s="74">
        <v>44654</v>
      </c>
      <c r="AH65" s="74">
        <v>44681</v>
      </c>
      <c r="AI65" s="32">
        <v>18</v>
      </c>
      <c r="AJ65" s="32">
        <f>SUM(AH65,-AG65+1)</f>
        <v>28</v>
      </c>
      <c r="AK65" s="32"/>
      <c r="AL65" s="32"/>
      <c r="AM65" s="32"/>
      <c r="AN65" s="32"/>
      <c r="AO65" s="32"/>
      <c r="AP65" s="75"/>
      <c r="AQ65" s="32"/>
      <c r="AR65" s="32"/>
    </row>
    <row r="66" spans="1:44" s="72" customFormat="1" ht="12.75" x14ac:dyDescent="0.2">
      <c r="A66" s="80"/>
      <c r="B66" s="80"/>
      <c r="C66" s="81" t="s">
        <v>15</v>
      </c>
      <c r="D66" s="32">
        <v>1258</v>
      </c>
      <c r="E66" s="84"/>
      <c r="F66" s="74"/>
      <c r="G66" s="32"/>
      <c r="H66" s="32"/>
      <c r="I66" s="74"/>
      <c r="J66" s="74"/>
      <c r="K66" s="32"/>
      <c r="L66" s="32"/>
      <c r="M66" s="32"/>
      <c r="N66" s="32"/>
      <c r="O66" s="32"/>
      <c r="P66" s="32"/>
      <c r="Q66" s="74"/>
      <c r="R66" s="74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74"/>
      <c r="AE66" s="32"/>
      <c r="AF66" s="32"/>
      <c r="AG66" s="74"/>
      <c r="AH66" s="74"/>
      <c r="AI66" s="32"/>
      <c r="AJ66" s="32"/>
      <c r="AK66" s="74">
        <v>44682</v>
      </c>
      <c r="AL66" s="74">
        <v>44712</v>
      </c>
      <c r="AM66" s="32">
        <v>24</v>
      </c>
      <c r="AN66" s="32">
        <f t="shared" ref="AN66" si="20">SUM(AL66,-AK66+1)</f>
        <v>31</v>
      </c>
      <c r="AO66" s="74">
        <v>44713</v>
      </c>
      <c r="AP66" s="74">
        <v>44720</v>
      </c>
      <c r="AQ66" s="32">
        <v>24</v>
      </c>
      <c r="AR66" s="32">
        <f t="shared" ref="AR66" si="21">SUM(AP66,-AO66+1)</f>
        <v>8</v>
      </c>
    </row>
    <row r="67" spans="1:44" s="72" customFormat="1" ht="12.75" x14ac:dyDescent="0.2">
      <c r="A67" s="80" t="s">
        <v>119</v>
      </c>
      <c r="B67" s="80"/>
      <c r="C67" s="81" t="s">
        <v>16</v>
      </c>
      <c r="D67" s="32">
        <v>2178</v>
      </c>
      <c r="E67" s="74">
        <v>44468</v>
      </c>
      <c r="F67" s="74">
        <v>44469</v>
      </c>
      <c r="G67" s="32">
        <v>9</v>
      </c>
      <c r="H67" s="32">
        <f>SUM(F67,-E67+1)</f>
        <v>2</v>
      </c>
      <c r="I67" s="74">
        <v>44470</v>
      </c>
      <c r="J67" s="74">
        <v>44479</v>
      </c>
      <c r="K67" s="32">
        <v>9</v>
      </c>
      <c r="L67" s="32">
        <f t="shared" si="1"/>
        <v>10</v>
      </c>
      <c r="M67" s="32"/>
      <c r="N67" s="32"/>
      <c r="O67" s="32"/>
      <c r="P67" s="32">
        <f t="shared" si="2"/>
        <v>1</v>
      </c>
      <c r="Q67" s="74"/>
      <c r="R67" s="74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74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75"/>
      <c r="AQ67" s="32"/>
      <c r="AR67" s="32"/>
    </row>
    <row r="68" spans="1:44" s="72" customFormat="1" ht="12.75" x14ac:dyDescent="0.2">
      <c r="A68" s="80"/>
      <c r="B68" s="80"/>
      <c r="C68" s="81" t="s">
        <v>16</v>
      </c>
      <c r="D68" s="32">
        <v>2281</v>
      </c>
      <c r="E68" s="74"/>
      <c r="F68" s="74"/>
      <c r="G68" s="32"/>
      <c r="H68" s="32"/>
      <c r="I68" s="74">
        <v>44480</v>
      </c>
      <c r="J68" s="74">
        <v>44500</v>
      </c>
      <c r="K68" s="32">
        <v>9</v>
      </c>
      <c r="L68" s="32">
        <f t="shared" si="1"/>
        <v>21</v>
      </c>
      <c r="M68" s="74">
        <v>44501</v>
      </c>
      <c r="N68" s="74">
        <v>44507</v>
      </c>
      <c r="O68" s="32">
        <v>9</v>
      </c>
      <c r="P68" s="32">
        <f>SUM(N68,-M68+1)</f>
        <v>7</v>
      </c>
      <c r="Q68" s="74"/>
      <c r="R68" s="74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74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75"/>
      <c r="AQ68" s="32"/>
      <c r="AR68" s="32"/>
    </row>
    <row r="69" spans="1:44" s="72" customFormat="1" ht="12.75" x14ac:dyDescent="0.2">
      <c r="A69" s="80"/>
      <c r="B69" s="80"/>
      <c r="C69" s="81" t="s">
        <v>16</v>
      </c>
      <c r="D69" s="32">
        <v>2547</v>
      </c>
      <c r="E69" s="74"/>
      <c r="F69" s="74"/>
      <c r="G69" s="32"/>
      <c r="H69" s="32"/>
      <c r="I69" s="74"/>
      <c r="J69" s="74"/>
      <c r="K69" s="32"/>
      <c r="L69" s="32"/>
      <c r="M69" s="74">
        <v>44508</v>
      </c>
      <c r="N69" s="74">
        <v>44530</v>
      </c>
      <c r="O69" s="32">
        <v>9</v>
      </c>
      <c r="P69" s="32">
        <f t="shared" si="2"/>
        <v>23</v>
      </c>
      <c r="Q69" s="74">
        <v>44531</v>
      </c>
      <c r="R69" s="74">
        <v>44561</v>
      </c>
      <c r="S69" s="32">
        <v>9</v>
      </c>
      <c r="T69" s="32">
        <f t="shared" ref="T69:T78" si="22">SUM(R69,-Q69+1)</f>
        <v>31</v>
      </c>
      <c r="U69" s="74">
        <v>44562</v>
      </c>
      <c r="V69" s="74">
        <v>44570</v>
      </c>
      <c r="W69" s="32">
        <v>9</v>
      </c>
      <c r="X69" s="32">
        <f t="shared" ref="X69:X103" si="23">SUM(V69,-U69+1)</f>
        <v>9</v>
      </c>
      <c r="Y69" s="32"/>
      <c r="Z69" s="32"/>
      <c r="AA69" s="32"/>
      <c r="AB69" s="32"/>
      <c r="AC69" s="32"/>
      <c r="AD69" s="74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75"/>
      <c r="AQ69" s="32"/>
      <c r="AR69" s="32"/>
    </row>
    <row r="70" spans="1:44" s="72" customFormat="1" ht="12.75" x14ac:dyDescent="0.2">
      <c r="A70" s="80"/>
      <c r="B70" s="80"/>
      <c r="C70" s="81" t="s">
        <v>16</v>
      </c>
      <c r="D70" s="32">
        <v>81</v>
      </c>
      <c r="E70" s="74"/>
      <c r="F70" s="74"/>
      <c r="G70" s="32"/>
      <c r="H70" s="32"/>
      <c r="I70" s="74"/>
      <c r="J70" s="74"/>
      <c r="K70" s="32"/>
      <c r="L70" s="32"/>
      <c r="M70" s="74"/>
      <c r="N70" s="74"/>
      <c r="O70" s="32"/>
      <c r="P70" s="32"/>
      <c r="Q70" s="74"/>
      <c r="R70" s="74"/>
      <c r="S70" s="32"/>
      <c r="T70" s="32"/>
      <c r="U70" s="74">
        <v>44571</v>
      </c>
      <c r="V70" s="74">
        <v>44592</v>
      </c>
      <c r="W70" s="32">
        <v>9</v>
      </c>
      <c r="X70" s="32">
        <f t="shared" si="23"/>
        <v>22</v>
      </c>
      <c r="Y70" s="74">
        <v>44593</v>
      </c>
      <c r="Z70" s="74">
        <v>44620</v>
      </c>
      <c r="AA70" s="32">
        <v>9</v>
      </c>
      <c r="AB70" s="32">
        <f t="shared" ref="AB70:AB77" si="24">SUM(Z70,-Y70+1)</f>
        <v>28</v>
      </c>
      <c r="AC70" s="74">
        <v>44621</v>
      </c>
      <c r="AD70" s="74">
        <v>44651</v>
      </c>
      <c r="AE70" s="32">
        <v>9</v>
      </c>
      <c r="AF70" s="32">
        <v>30</v>
      </c>
      <c r="AG70" s="74">
        <v>44652</v>
      </c>
      <c r="AH70" s="74">
        <v>44654</v>
      </c>
      <c r="AI70" s="32">
        <v>9</v>
      </c>
      <c r="AJ70" s="32">
        <f t="shared" ref="AJ70:AJ75" si="25">SUM(AH70,-AG70+1)</f>
        <v>3</v>
      </c>
      <c r="AK70" s="32"/>
      <c r="AL70" s="32"/>
      <c r="AM70" s="32"/>
      <c r="AN70" s="32"/>
      <c r="AO70" s="32"/>
      <c r="AP70" s="75"/>
      <c r="AQ70" s="32"/>
      <c r="AR70" s="32"/>
    </row>
    <row r="71" spans="1:44" s="72" customFormat="1" ht="12.75" x14ac:dyDescent="0.2">
      <c r="A71" s="80"/>
      <c r="B71" s="80"/>
      <c r="C71" s="81" t="s">
        <v>16</v>
      </c>
      <c r="D71" s="32">
        <v>1053</v>
      </c>
      <c r="E71" s="74"/>
      <c r="F71" s="74"/>
      <c r="G71" s="32"/>
      <c r="H71" s="32"/>
      <c r="I71" s="74"/>
      <c r="J71" s="74"/>
      <c r="K71" s="32"/>
      <c r="L71" s="32"/>
      <c r="M71" s="74"/>
      <c r="N71" s="74"/>
      <c r="O71" s="32"/>
      <c r="P71" s="32"/>
      <c r="Q71" s="74"/>
      <c r="R71" s="74"/>
      <c r="S71" s="32"/>
      <c r="T71" s="32"/>
      <c r="U71" s="74"/>
      <c r="V71" s="74"/>
      <c r="W71" s="32"/>
      <c r="X71" s="32"/>
      <c r="Y71" s="74"/>
      <c r="Z71" s="74"/>
      <c r="AA71" s="32"/>
      <c r="AB71" s="32"/>
      <c r="AC71" s="74"/>
      <c r="AD71" s="74"/>
      <c r="AE71" s="32"/>
      <c r="AF71" s="32"/>
      <c r="AG71" s="74">
        <v>44655</v>
      </c>
      <c r="AH71" s="74">
        <v>44681</v>
      </c>
      <c r="AI71" s="32">
        <v>9</v>
      </c>
      <c r="AJ71" s="32">
        <f t="shared" si="25"/>
        <v>27</v>
      </c>
      <c r="AK71" s="74">
        <v>44682</v>
      </c>
      <c r="AL71" s="74">
        <v>44682</v>
      </c>
      <c r="AM71" s="32">
        <v>9</v>
      </c>
      <c r="AN71" s="32">
        <f t="shared" ref="AN71:AN72" si="26">SUM(AL71,-AK71+1)</f>
        <v>1</v>
      </c>
      <c r="AO71" s="32"/>
      <c r="AP71" s="75"/>
      <c r="AQ71" s="32"/>
      <c r="AR71" s="32"/>
    </row>
    <row r="72" spans="1:44" s="72" customFormat="1" ht="12.75" x14ac:dyDescent="0.2">
      <c r="A72" s="80"/>
      <c r="B72" s="80"/>
      <c r="C72" s="81" t="s">
        <v>16</v>
      </c>
      <c r="D72" s="32">
        <v>1257</v>
      </c>
      <c r="E72" s="74"/>
      <c r="F72" s="74"/>
      <c r="G72" s="32"/>
      <c r="H72" s="32"/>
      <c r="I72" s="74"/>
      <c r="J72" s="74"/>
      <c r="K72" s="32"/>
      <c r="L72" s="32"/>
      <c r="M72" s="74"/>
      <c r="N72" s="74"/>
      <c r="O72" s="32"/>
      <c r="P72" s="32"/>
      <c r="Q72" s="74"/>
      <c r="R72" s="74"/>
      <c r="S72" s="32"/>
      <c r="T72" s="32"/>
      <c r="U72" s="74"/>
      <c r="V72" s="74"/>
      <c r="W72" s="32"/>
      <c r="X72" s="32"/>
      <c r="Y72" s="74"/>
      <c r="Z72" s="74"/>
      <c r="AA72" s="32"/>
      <c r="AB72" s="32"/>
      <c r="AC72" s="74"/>
      <c r="AD72" s="74"/>
      <c r="AE72" s="32"/>
      <c r="AF72" s="32"/>
      <c r="AG72" s="74"/>
      <c r="AH72" s="74"/>
      <c r="AI72" s="32"/>
      <c r="AJ72" s="32"/>
      <c r="AK72" s="74">
        <v>44683</v>
      </c>
      <c r="AL72" s="74">
        <v>44712</v>
      </c>
      <c r="AM72" s="32">
        <v>9</v>
      </c>
      <c r="AN72" s="32">
        <f t="shared" si="26"/>
        <v>30</v>
      </c>
      <c r="AO72" s="74">
        <v>44713</v>
      </c>
      <c r="AP72" s="74">
        <v>44720</v>
      </c>
      <c r="AQ72" s="32">
        <v>9</v>
      </c>
      <c r="AR72" s="32">
        <f t="shared" ref="AR72:AR74" si="27">SUM(AP72,-AO72+1)</f>
        <v>8</v>
      </c>
    </row>
    <row r="73" spans="1:44" s="72" customFormat="1" ht="12.75" x14ac:dyDescent="0.2">
      <c r="A73" s="80"/>
      <c r="B73" s="80"/>
      <c r="C73" s="81" t="s">
        <v>16</v>
      </c>
      <c r="D73" s="32">
        <v>1659</v>
      </c>
      <c r="E73" s="74"/>
      <c r="F73" s="74"/>
      <c r="G73" s="32"/>
      <c r="H73" s="32"/>
      <c r="I73" s="74"/>
      <c r="J73" s="74"/>
      <c r="K73" s="32"/>
      <c r="L73" s="32"/>
      <c r="M73" s="74"/>
      <c r="N73" s="74"/>
      <c r="O73" s="32"/>
      <c r="P73" s="32"/>
      <c r="Q73" s="74"/>
      <c r="R73" s="74"/>
      <c r="S73" s="32"/>
      <c r="T73" s="32"/>
      <c r="U73" s="74"/>
      <c r="V73" s="74"/>
      <c r="W73" s="32"/>
      <c r="X73" s="32"/>
      <c r="Y73" s="74"/>
      <c r="Z73" s="74"/>
      <c r="AA73" s="32"/>
      <c r="AB73" s="32"/>
      <c r="AC73" s="74"/>
      <c r="AD73" s="74"/>
      <c r="AE73" s="32"/>
      <c r="AF73" s="32"/>
      <c r="AG73" s="74"/>
      <c r="AH73" s="74"/>
      <c r="AI73" s="32"/>
      <c r="AJ73" s="32"/>
      <c r="AK73" s="74"/>
      <c r="AL73" s="74"/>
      <c r="AM73" s="32"/>
      <c r="AN73" s="32"/>
      <c r="AO73" s="74">
        <v>44721</v>
      </c>
      <c r="AP73" s="74">
        <v>44739</v>
      </c>
      <c r="AQ73" s="32">
        <v>9</v>
      </c>
      <c r="AR73" s="32">
        <f t="shared" si="27"/>
        <v>19</v>
      </c>
    </row>
    <row r="74" spans="1:44" s="72" customFormat="1" ht="12.75" x14ac:dyDescent="0.2">
      <c r="A74" s="80"/>
      <c r="B74" s="80"/>
      <c r="C74" s="81" t="s">
        <v>16</v>
      </c>
      <c r="D74" s="32">
        <v>1801</v>
      </c>
      <c r="E74" s="74"/>
      <c r="F74" s="74"/>
      <c r="G74" s="32"/>
      <c r="H74" s="32"/>
      <c r="I74" s="74"/>
      <c r="J74" s="74"/>
      <c r="K74" s="32"/>
      <c r="L74" s="32"/>
      <c r="M74" s="74"/>
      <c r="N74" s="74"/>
      <c r="O74" s="32"/>
      <c r="P74" s="32"/>
      <c r="Q74" s="74"/>
      <c r="R74" s="74"/>
      <c r="S74" s="32"/>
      <c r="T74" s="32"/>
      <c r="U74" s="74"/>
      <c r="V74" s="74"/>
      <c r="W74" s="32"/>
      <c r="X74" s="32"/>
      <c r="Y74" s="74"/>
      <c r="Z74" s="74"/>
      <c r="AA74" s="32"/>
      <c r="AB74" s="32"/>
      <c r="AC74" s="74"/>
      <c r="AD74" s="74"/>
      <c r="AE74" s="32"/>
      <c r="AF74" s="32"/>
      <c r="AG74" s="74"/>
      <c r="AH74" s="74"/>
      <c r="AI74" s="32"/>
      <c r="AJ74" s="32"/>
      <c r="AK74" s="74"/>
      <c r="AL74" s="74"/>
      <c r="AM74" s="32"/>
      <c r="AN74" s="32"/>
      <c r="AO74" s="74">
        <v>44740</v>
      </c>
      <c r="AP74" s="74">
        <v>44742</v>
      </c>
      <c r="AQ74" s="32">
        <v>9</v>
      </c>
      <c r="AR74" s="32">
        <f t="shared" si="27"/>
        <v>3</v>
      </c>
    </row>
    <row r="75" spans="1:44" s="72" customFormat="1" ht="12.75" x14ac:dyDescent="0.2">
      <c r="A75" s="80" t="s">
        <v>167</v>
      </c>
      <c r="B75" s="80"/>
      <c r="C75" s="81" t="s">
        <v>16</v>
      </c>
      <c r="D75" s="32">
        <v>1095</v>
      </c>
      <c r="E75" s="74"/>
      <c r="F75" s="74"/>
      <c r="G75" s="32"/>
      <c r="H75" s="32"/>
      <c r="I75" s="74"/>
      <c r="J75" s="74"/>
      <c r="K75" s="32"/>
      <c r="L75" s="32"/>
      <c r="M75" s="74"/>
      <c r="N75" s="74"/>
      <c r="O75" s="32"/>
      <c r="P75" s="32"/>
      <c r="Q75" s="74"/>
      <c r="R75" s="74"/>
      <c r="S75" s="32"/>
      <c r="T75" s="32"/>
      <c r="U75" s="74"/>
      <c r="V75" s="74"/>
      <c r="W75" s="32"/>
      <c r="X75" s="32"/>
      <c r="Y75" s="74"/>
      <c r="Z75" s="74"/>
      <c r="AA75" s="32"/>
      <c r="AB75" s="32"/>
      <c r="AC75" s="74"/>
      <c r="AD75" s="74"/>
      <c r="AE75" s="32"/>
      <c r="AF75" s="32"/>
      <c r="AG75" s="74">
        <v>44659</v>
      </c>
      <c r="AH75" s="74">
        <v>44664</v>
      </c>
      <c r="AI75" s="32">
        <v>18</v>
      </c>
      <c r="AJ75" s="32">
        <f t="shared" si="25"/>
        <v>6</v>
      </c>
      <c r="AK75" s="74"/>
      <c r="AL75" s="74"/>
      <c r="AM75" s="32"/>
      <c r="AN75" s="32"/>
      <c r="AO75" s="32"/>
      <c r="AP75" s="75"/>
      <c r="AQ75" s="32"/>
      <c r="AR75" s="32"/>
    </row>
    <row r="76" spans="1:44" s="72" customFormat="1" ht="12.75" x14ac:dyDescent="0.2">
      <c r="A76" s="80" t="s">
        <v>147</v>
      </c>
      <c r="B76" s="80"/>
      <c r="C76" s="81" t="s">
        <v>16</v>
      </c>
      <c r="D76" s="32">
        <v>293</v>
      </c>
      <c r="E76" s="74"/>
      <c r="F76" s="74"/>
      <c r="G76" s="32"/>
      <c r="H76" s="32"/>
      <c r="I76" s="74"/>
      <c r="J76" s="74"/>
      <c r="K76" s="32"/>
      <c r="L76" s="32"/>
      <c r="M76" s="74"/>
      <c r="N76" s="74"/>
      <c r="O76" s="32"/>
      <c r="P76" s="32"/>
      <c r="Q76" s="74"/>
      <c r="R76" s="74"/>
      <c r="S76" s="32"/>
      <c r="T76" s="32"/>
      <c r="U76" s="74">
        <v>44588</v>
      </c>
      <c r="V76" s="74">
        <v>44592</v>
      </c>
      <c r="W76" s="32">
        <v>12</v>
      </c>
      <c r="X76" s="32">
        <f t="shared" si="23"/>
        <v>5</v>
      </c>
      <c r="Y76" s="74">
        <v>44593</v>
      </c>
      <c r="Z76" s="74">
        <v>44613</v>
      </c>
      <c r="AA76" s="32">
        <v>12</v>
      </c>
      <c r="AB76" s="32">
        <f t="shared" si="24"/>
        <v>21</v>
      </c>
      <c r="AC76" s="74"/>
      <c r="AD76" s="74"/>
      <c r="AE76" s="32"/>
      <c r="AF76" s="32"/>
      <c r="AG76" s="74"/>
      <c r="AH76" s="74"/>
      <c r="AI76" s="32"/>
      <c r="AJ76" s="32"/>
      <c r="AK76" s="32"/>
      <c r="AL76" s="32"/>
      <c r="AM76" s="32"/>
      <c r="AN76" s="32"/>
      <c r="AO76" s="32"/>
      <c r="AP76" s="75"/>
      <c r="AQ76" s="32"/>
      <c r="AR76" s="32"/>
    </row>
    <row r="77" spans="1:44" s="72" customFormat="1" ht="12.75" x14ac:dyDescent="0.2">
      <c r="A77" s="80"/>
      <c r="B77" s="80"/>
      <c r="C77" s="81" t="s">
        <v>16</v>
      </c>
      <c r="D77" s="32">
        <v>590</v>
      </c>
      <c r="E77" s="74"/>
      <c r="F77" s="74"/>
      <c r="G77" s="32"/>
      <c r="H77" s="32"/>
      <c r="I77" s="74"/>
      <c r="J77" s="74"/>
      <c r="K77" s="32"/>
      <c r="L77" s="32"/>
      <c r="M77" s="74"/>
      <c r="N77" s="74"/>
      <c r="O77" s="32"/>
      <c r="P77" s="32"/>
      <c r="Q77" s="74"/>
      <c r="R77" s="74"/>
      <c r="S77" s="32"/>
      <c r="T77" s="32"/>
      <c r="U77" s="74"/>
      <c r="V77" s="74"/>
      <c r="W77" s="32"/>
      <c r="X77" s="32"/>
      <c r="Y77" s="74">
        <v>44614</v>
      </c>
      <c r="Z77" s="74">
        <v>44618</v>
      </c>
      <c r="AA77" s="32">
        <v>12</v>
      </c>
      <c r="AB77" s="32">
        <f t="shared" si="24"/>
        <v>5</v>
      </c>
      <c r="AC77" s="74"/>
      <c r="AD77" s="74"/>
      <c r="AE77" s="32"/>
      <c r="AF77" s="32"/>
      <c r="AG77" s="74"/>
      <c r="AH77" s="74"/>
      <c r="AI77" s="32"/>
      <c r="AJ77" s="32"/>
      <c r="AK77" s="32"/>
      <c r="AL77" s="32"/>
      <c r="AM77" s="32"/>
      <c r="AN77" s="32"/>
      <c r="AO77" s="32"/>
      <c r="AP77" s="75"/>
      <c r="AQ77" s="32"/>
      <c r="AR77" s="32"/>
    </row>
    <row r="78" spans="1:44" s="72" customFormat="1" ht="12.75" x14ac:dyDescent="0.2">
      <c r="A78" s="85" t="s">
        <v>140</v>
      </c>
      <c r="B78" s="85"/>
      <c r="C78" s="86" t="s">
        <v>16</v>
      </c>
      <c r="D78" s="32">
        <v>2045</v>
      </c>
      <c r="E78" s="74">
        <v>44457</v>
      </c>
      <c r="F78" s="74">
        <v>44469</v>
      </c>
      <c r="G78" s="32">
        <v>18</v>
      </c>
      <c r="H78" s="32">
        <f>SUM(F78,-E78+1)</f>
        <v>13</v>
      </c>
      <c r="I78" s="74">
        <v>44470</v>
      </c>
      <c r="J78" s="74">
        <v>44500</v>
      </c>
      <c r="K78" s="32">
        <v>18</v>
      </c>
      <c r="L78" s="32">
        <f t="shared" si="1"/>
        <v>31</v>
      </c>
      <c r="M78" s="74">
        <v>44501</v>
      </c>
      <c r="N78" s="74">
        <v>44530</v>
      </c>
      <c r="O78" s="32">
        <v>18</v>
      </c>
      <c r="P78" s="32">
        <f t="shared" si="2"/>
        <v>30</v>
      </c>
      <c r="Q78" s="74">
        <v>44531</v>
      </c>
      <c r="R78" s="74">
        <v>44561</v>
      </c>
      <c r="S78" s="32">
        <v>18</v>
      </c>
      <c r="T78" s="32">
        <f t="shared" si="22"/>
        <v>31</v>
      </c>
      <c r="U78" s="74">
        <v>44562</v>
      </c>
      <c r="V78" s="74">
        <v>44562</v>
      </c>
      <c r="W78" s="32">
        <v>18</v>
      </c>
      <c r="X78" s="32">
        <f t="shared" si="23"/>
        <v>1</v>
      </c>
      <c r="Y78" s="32"/>
      <c r="Z78" s="32"/>
      <c r="AA78" s="32"/>
      <c r="AB78" s="32"/>
      <c r="AC78" s="32"/>
      <c r="AD78" s="74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75"/>
      <c r="AQ78" s="32"/>
      <c r="AR78" s="32"/>
    </row>
    <row r="79" spans="1:44" s="72" customFormat="1" ht="12.75" x14ac:dyDescent="0.2">
      <c r="A79" s="85"/>
      <c r="B79" s="85"/>
      <c r="C79" s="86" t="s">
        <v>16</v>
      </c>
      <c r="D79" s="32">
        <v>1</v>
      </c>
      <c r="E79" s="74"/>
      <c r="F79" s="74"/>
      <c r="G79" s="32"/>
      <c r="H79" s="32"/>
      <c r="I79" s="74"/>
      <c r="J79" s="74"/>
      <c r="K79" s="32"/>
      <c r="L79" s="32"/>
      <c r="M79" s="74"/>
      <c r="N79" s="74"/>
      <c r="O79" s="32"/>
      <c r="P79" s="32"/>
      <c r="Q79" s="74"/>
      <c r="R79" s="74"/>
      <c r="S79" s="32"/>
      <c r="T79" s="32"/>
      <c r="U79" s="74">
        <v>44563</v>
      </c>
      <c r="V79" s="74">
        <v>44568</v>
      </c>
      <c r="W79" s="32">
        <v>18</v>
      </c>
      <c r="X79" s="32">
        <f t="shared" si="23"/>
        <v>6</v>
      </c>
      <c r="Y79" s="32"/>
      <c r="Z79" s="32"/>
      <c r="AA79" s="32"/>
      <c r="AB79" s="32"/>
      <c r="AC79" s="32"/>
      <c r="AD79" s="74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75"/>
      <c r="AQ79" s="32"/>
      <c r="AR79" s="32"/>
    </row>
    <row r="80" spans="1:44" s="72" customFormat="1" ht="12.75" x14ac:dyDescent="0.2">
      <c r="A80" s="85"/>
      <c r="B80" s="85"/>
      <c r="C80" s="86" t="s">
        <v>16</v>
      </c>
      <c r="D80" s="32">
        <v>73</v>
      </c>
      <c r="E80" s="74"/>
      <c r="F80" s="74"/>
      <c r="G80" s="32"/>
      <c r="H80" s="32"/>
      <c r="I80" s="74"/>
      <c r="J80" s="74"/>
      <c r="K80" s="32"/>
      <c r="L80" s="32"/>
      <c r="M80" s="74"/>
      <c r="N80" s="74"/>
      <c r="O80" s="32"/>
      <c r="P80" s="32"/>
      <c r="Q80" s="74"/>
      <c r="R80" s="74"/>
      <c r="S80" s="32"/>
      <c r="T80" s="32"/>
      <c r="U80" s="74">
        <v>44569</v>
      </c>
      <c r="V80" s="74">
        <v>44592</v>
      </c>
      <c r="W80" s="32">
        <v>18</v>
      </c>
      <c r="X80" s="32">
        <f t="shared" si="23"/>
        <v>24</v>
      </c>
      <c r="Y80" s="74">
        <v>44593</v>
      </c>
      <c r="Z80" s="74">
        <v>44599</v>
      </c>
      <c r="AA80" s="32">
        <v>18</v>
      </c>
      <c r="AB80" s="32">
        <f t="shared" ref="AB80:AB93" si="28">SUM(Z80,-Y80+1)</f>
        <v>7</v>
      </c>
      <c r="AC80" s="32"/>
      <c r="AD80" s="74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75"/>
      <c r="AQ80" s="32"/>
      <c r="AR80" s="32"/>
    </row>
    <row r="81" spans="1:44" s="72" customFormat="1" ht="12.75" x14ac:dyDescent="0.2">
      <c r="A81" s="85"/>
      <c r="B81" s="85"/>
      <c r="C81" s="86" t="s">
        <v>16</v>
      </c>
      <c r="D81" s="32">
        <v>425</v>
      </c>
      <c r="E81" s="74"/>
      <c r="F81" s="74"/>
      <c r="G81" s="32"/>
      <c r="H81" s="32"/>
      <c r="I81" s="74"/>
      <c r="J81" s="74"/>
      <c r="K81" s="32"/>
      <c r="L81" s="32"/>
      <c r="M81" s="74"/>
      <c r="N81" s="74"/>
      <c r="O81" s="32"/>
      <c r="P81" s="32"/>
      <c r="Q81" s="74"/>
      <c r="R81" s="74"/>
      <c r="S81" s="32"/>
      <c r="T81" s="32"/>
      <c r="U81" s="74"/>
      <c r="V81" s="74"/>
      <c r="W81" s="32"/>
      <c r="X81" s="32"/>
      <c r="Y81" s="74">
        <v>44600</v>
      </c>
      <c r="Z81" s="74">
        <v>44620</v>
      </c>
      <c r="AA81" s="32">
        <v>18</v>
      </c>
      <c r="AB81" s="32">
        <f t="shared" si="28"/>
        <v>21</v>
      </c>
      <c r="AC81" s="74">
        <v>44621</v>
      </c>
      <c r="AD81" s="74">
        <v>44651</v>
      </c>
      <c r="AE81" s="32">
        <v>18</v>
      </c>
      <c r="AF81" s="32">
        <f t="shared" ref="AF81:AF84" si="29">SUM(AD81,-AC81+1)</f>
        <v>31</v>
      </c>
      <c r="AG81" s="74">
        <v>44652</v>
      </c>
      <c r="AH81" s="74">
        <v>44681</v>
      </c>
      <c r="AI81" s="32">
        <v>18</v>
      </c>
      <c r="AJ81" s="32">
        <f t="shared" ref="AJ81" si="30">SUM(AH81,-AG81+1)</f>
        <v>30</v>
      </c>
      <c r="AK81" s="74">
        <v>44682</v>
      </c>
      <c r="AL81" s="74">
        <v>44688</v>
      </c>
      <c r="AM81" s="32">
        <v>18</v>
      </c>
      <c r="AN81" s="32">
        <f t="shared" ref="AN81:AN82" si="31">SUM(AL81,-AK81+1)</f>
        <v>7</v>
      </c>
      <c r="AO81" s="32"/>
      <c r="AP81" s="75"/>
      <c r="AQ81" s="32"/>
      <c r="AR81" s="32"/>
    </row>
    <row r="82" spans="1:44" s="72" customFormat="1" ht="12.75" x14ac:dyDescent="0.2">
      <c r="A82" s="85"/>
      <c r="B82" s="85"/>
      <c r="C82" s="86" t="s">
        <v>16</v>
      </c>
      <c r="D82" s="32">
        <v>1340</v>
      </c>
      <c r="E82" s="74"/>
      <c r="F82" s="74"/>
      <c r="G82" s="32"/>
      <c r="H82" s="32"/>
      <c r="I82" s="74"/>
      <c r="J82" s="74"/>
      <c r="K82" s="32"/>
      <c r="L82" s="32"/>
      <c r="M82" s="74"/>
      <c r="N82" s="74"/>
      <c r="O82" s="32"/>
      <c r="P82" s="32"/>
      <c r="Q82" s="74"/>
      <c r="R82" s="74"/>
      <c r="S82" s="32"/>
      <c r="T82" s="32"/>
      <c r="U82" s="74"/>
      <c r="V82" s="74"/>
      <c r="W82" s="32"/>
      <c r="X82" s="32"/>
      <c r="Y82" s="74"/>
      <c r="Z82" s="74"/>
      <c r="AA82" s="32"/>
      <c r="AB82" s="32"/>
      <c r="AC82" s="74"/>
      <c r="AD82" s="74"/>
      <c r="AE82" s="32"/>
      <c r="AF82" s="32"/>
      <c r="AG82" s="74"/>
      <c r="AH82" s="74"/>
      <c r="AI82" s="32"/>
      <c r="AJ82" s="32"/>
      <c r="AK82" s="74">
        <v>44689</v>
      </c>
      <c r="AL82" s="74">
        <v>44712</v>
      </c>
      <c r="AM82" s="32">
        <v>18</v>
      </c>
      <c r="AN82" s="32">
        <f t="shared" si="31"/>
        <v>24</v>
      </c>
      <c r="AO82" s="74">
        <v>44713</v>
      </c>
      <c r="AP82" s="74">
        <v>44720</v>
      </c>
      <c r="AQ82" s="32">
        <v>18</v>
      </c>
      <c r="AR82" s="32">
        <f t="shared" ref="AR82" si="32">SUM(AP82,-AO82+1)</f>
        <v>8</v>
      </c>
    </row>
    <row r="83" spans="1:44" s="72" customFormat="1" ht="12.75" x14ac:dyDescent="0.2">
      <c r="A83" s="85" t="s">
        <v>160</v>
      </c>
      <c r="B83" s="85"/>
      <c r="C83" s="86" t="s">
        <v>16</v>
      </c>
      <c r="D83" s="32">
        <v>687</v>
      </c>
      <c r="E83" s="74"/>
      <c r="F83" s="74"/>
      <c r="G83" s="32"/>
      <c r="H83" s="32"/>
      <c r="I83" s="74"/>
      <c r="J83" s="74"/>
      <c r="K83" s="32"/>
      <c r="L83" s="32"/>
      <c r="M83" s="74"/>
      <c r="N83" s="74"/>
      <c r="O83" s="32"/>
      <c r="P83" s="32"/>
      <c r="Q83" s="74"/>
      <c r="R83" s="74"/>
      <c r="S83" s="32"/>
      <c r="T83" s="32"/>
      <c r="U83" s="74"/>
      <c r="V83" s="74"/>
      <c r="W83" s="32"/>
      <c r="X83" s="32"/>
      <c r="Y83" s="74"/>
      <c r="Z83" s="74"/>
      <c r="AA83" s="32"/>
      <c r="AB83" s="32"/>
      <c r="AC83" s="74">
        <v>44625</v>
      </c>
      <c r="AD83" s="74">
        <v>44646</v>
      </c>
      <c r="AE83" s="32">
        <v>18</v>
      </c>
      <c r="AF83" s="32">
        <f t="shared" si="29"/>
        <v>22</v>
      </c>
      <c r="AG83" s="74"/>
      <c r="AH83" s="74"/>
      <c r="AI83" s="32"/>
      <c r="AJ83" s="32"/>
      <c r="AK83" s="74"/>
      <c r="AL83" s="74"/>
      <c r="AM83" s="32"/>
      <c r="AN83" s="32"/>
      <c r="AO83" s="32"/>
      <c r="AP83" s="75"/>
      <c r="AQ83" s="32"/>
      <c r="AR83" s="32"/>
    </row>
    <row r="84" spans="1:44" s="72" customFormat="1" ht="12.75" x14ac:dyDescent="0.2">
      <c r="A84" s="85"/>
      <c r="B84" s="85"/>
      <c r="C84" s="86" t="s">
        <v>16</v>
      </c>
      <c r="D84" s="32">
        <v>979</v>
      </c>
      <c r="E84" s="74"/>
      <c r="F84" s="74"/>
      <c r="G84" s="32"/>
      <c r="H84" s="32"/>
      <c r="I84" s="74"/>
      <c r="J84" s="74"/>
      <c r="K84" s="32"/>
      <c r="L84" s="32"/>
      <c r="M84" s="74"/>
      <c r="N84" s="74"/>
      <c r="O84" s="32"/>
      <c r="P84" s="32"/>
      <c r="Q84" s="74"/>
      <c r="R84" s="74"/>
      <c r="S84" s="32"/>
      <c r="T84" s="32"/>
      <c r="U84" s="74"/>
      <c r="V84" s="74"/>
      <c r="W84" s="32"/>
      <c r="X84" s="32"/>
      <c r="Y84" s="74"/>
      <c r="Z84" s="74"/>
      <c r="AA84" s="32"/>
      <c r="AB84" s="32"/>
      <c r="AC84" s="74">
        <v>44647</v>
      </c>
      <c r="AD84" s="74">
        <v>44651</v>
      </c>
      <c r="AE84" s="32">
        <v>18</v>
      </c>
      <c r="AF84" s="32">
        <f t="shared" si="29"/>
        <v>5</v>
      </c>
      <c r="AG84" s="74"/>
      <c r="AH84" s="74"/>
      <c r="AI84" s="32"/>
      <c r="AJ84" s="32"/>
      <c r="AK84" s="74"/>
      <c r="AL84" s="74"/>
      <c r="AM84" s="32"/>
      <c r="AN84" s="32"/>
      <c r="AO84" s="32"/>
      <c r="AP84" s="75"/>
      <c r="AQ84" s="32"/>
      <c r="AR84" s="32"/>
    </row>
    <row r="85" spans="1:44" s="72" customFormat="1" ht="12.75" x14ac:dyDescent="0.2">
      <c r="A85" s="85"/>
      <c r="B85" s="85"/>
      <c r="C85" s="86" t="s">
        <v>16</v>
      </c>
      <c r="D85" s="32">
        <v>1055</v>
      </c>
      <c r="E85" s="74"/>
      <c r="F85" s="74"/>
      <c r="G85" s="32"/>
      <c r="H85" s="32"/>
      <c r="I85" s="74"/>
      <c r="J85" s="74"/>
      <c r="K85" s="32"/>
      <c r="L85" s="32"/>
      <c r="M85" s="74"/>
      <c r="N85" s="74"/>
      <c r="O85" s="32"/>
      <c r="P85" s="32"/>
      <c r="Q85" s="74"/>
      <c r="R85" s="74"/>
      <c r="S85" s="32"/>
      <c r="T85" s="32"/>
      <c r="U85" s="74"/>
      <c r="V85" s="74"/>
      <c r="W85" s="32"/>
      <c r="X85" s="32"/>
      <c r="Y85" s="74"/>
      <c r="Z85" s="74"/>
      <c r="AA85" s="32"/>
      <c r="AB85" s="32"/>
      <c r="AC85" s="74"/>
      <c r="AD85" s="74"/>
      <c r="AE85" s="32"/>
      <c r="AF85" s="32"/>
      <c r="AG85" s="74">
        <v>44655</v>
      </c>
      <c r="AH85" s="74">
        <v>44681</v>
      </c>
      <c r="AI85" s="32">
        <v>18</v>
      </c>
      <c r="AJ85" s="32">
        <f t="shared" ref="AJ85" si="33">SUM(AH85,-AG85+1)</f>
        <v>27</v>
      </c>
      <c r="AK85" s="74">
        <v>37377</v>
      </c>
      <c r="AL85" s="74">
        <v>37407</v>
      </c>
      <c r="AM85" s="32">
        <v>18</v>
      </c>
      <c r="AN85" s="32">
        <f t="shared" ref="AN85" si="34">SUM(AL85,-AK85+1)</f>
        <v>31</v>
      </c>
      <c r="AO85" s="74">
        <v>44713</v>
      </c>
      <c r="AP85" s="74">
        <v>44717</v>
      </c>
      <c r="AQ85" s="32">
        <v>18</v>
      </c>
      <c r="AR85" s="32">
        <f t="shared" ref="AR85:AR87" si="35">SUM(AP85,-AO85+1)</f>
        <v>5</v>
      </c>
    </row>
    <row r="86" spans="1:44" s="72" customFormat="1" ht="12.75" x14ac:dyDescent="0.2">
      <c r="A86" s="85"/>
      <c r="B86" s="85"/>
      <c r="C86" s="86" t="s">
        <v>16</v>
      </c>
      <c r="D86" s="32">
        <v>1626</v>
      </c>
      <c r="E86" s="74"/>
      <c r="F86" s="74"/>
      <c r="G86" s="32"/>
      <c r="H86" s="32"/>
      <c r="I86" s="74"/>
      <c r="J86" s="74"/>
      <c r="K86" s="32"/>
      <c r="L86" s="32"/>
      <c r="M86" s="74"/>
      <c r="N86" s="74"/>
      <c r="O86" s="32"/>
      <c r="P86" s="32"/>
      <c r="Q86" s="74"/>
      <c r="R86" s="74"/>
      <c r="S86" s="32"/>
      <c r="T86" s="32"/>
      <c r="U86" s="74"/>
      <c r="V86" s="74"/>
      <c r="W86" s="32"/>
      <c r="X86" s="32"/>
      <c r="Y86" s="74"/>
      <c r="Z86" s="74"/>
      <c r="AA86" s="32"/>
      <c r="AB86" s="32"/>
      <c r="AC86" s="74"/>
      <c r="AD86" s="74"/>
      <c r="AE86" s="32"/>
      <c r="AF86" s="32"/>
      <c r="AG86" s="74"/>
      <c r="AH86" s="74"/>
      <c r="AI86" s="32"/>
      <c r="AJ86" s="32"/>
      <c r="AK86" s="74"/>
      <c r="AL86" s="74"/>
      <c r="AM86" s="32"/>
      <c r="AN86" s="32"/>
      <c r="AO86" s="74">
        <v>44718</v>
      </c>
      <c r="AP86" s="74">
        <v>44739</v>
      </c>
      <c r="AQ86" s="32">
        <v>18</v>
      </c>
      <c r="AR86" s="32">
        <f t="shared" si="35"/>
        <v>22</v>
      </c>
    </row>
    <row r="87" spans="1:44" s="72" customFormat="1" ht="12.75" x14ac:dyDescent="0.2">
      <c r="A87" s="85"/>
      <c r="B87" s="85"/>
      <c r="C87" s="86" t="s">
        <v>16</v>
      </c>
      <c r="D87" s="32">
        <v>1802</v>
      </c>
      <c r="E87" s="74"/>
      <c r="F87" s="74"/>
      <c r="G87" s="32"/>
      <c r="H87" s="32"/>
      <c r="I87" s="74"/>
      <c r="J87" s="74"/>
      <c r="K87" s="32"/>
      <c r="L87" s="32"/>
      <c r="M87" s="74"/>
      <c r="N87" s="74"/>
      <c r="O87" s="32"/>
      <c r="P87" s="32"/>
      <c r="Q87" s="74"/>
      <c r="R87" s="74"/>
      <c r="S87" s="32"/>
      <c r="T87" s="32"/>
      <c r="U87" s="74"/>
      <c r="V87" s="74"/>
      <c r="W87" s="32"/>
      <c r="X87" s="32"/>
      <c r="Y87" s="74"/>
      <c r="Z87" s="74"/>
      <c r="AA87" s="32"/>
      <c r="AB87" s="32"/>
      <c r="AC87" s="74"/>
      <c r="AD87" s="74"/>
      <c r="AE87" s="32"/>
      <c r="AF87" s="32"/>
      <c r="AG87" s="74"/>
      <c r="AH87" s="74"/>
      <c r="AI87" s="32"/>
      <c r="AJ87" s="32"/>
      <c r="AK87" s="74"/>
      <c r="AL87" s="74"/>
      <c r="AM87" s="32"/>
      <c r="AN87" s="32"/>
      <c r="AO87" s="74">
        <v>44740</v>
      </c>
      <c r="AP87" s="74">
        <v>44742</v>
      </c>
      <c r="AQ87" s="32">
        <v>18</v>
      </c>
      <c r="AR87" s="32">
        <f t="shared" si="35"/>
        <v>3</v>
      </c>
    </row>
    <row r="88" spans="1:44" s="72" customFormat="1" ht="12.75" x14ac:dyDescent="0.2">
      <c r="A88" s="85" t="s">
        <v>150</v>
      </c>
      <c r="B88" s="85"/>
      <c r="C88" s="86" t="s">
        <v>16</v>
      </c>
      <c r="D88" s="32">
        <v>252</v>
      </c>
      <c r="E88" s="74"/>
      <c r="F88" s="74"/>
      <c r="G88" s="32"/>
      <c r="H88" s="32"/>
      <c r="I88" s="74"/>
      <c r="J88" s="74"/>
      <c r="K88" s="32"/>
      <c r="L88" s="32"/>
      <c r="M88" s="74"/>
      <c r="N88" s="74"/>
      <c r="O88" s="32"/>
      <c r="P88" s="32"/>
      <c r="Q88" s="74"/>
      <c r="R88" s="74"/>
      <c r="S88" s="32"/>
      <c r="T88" s="32"/>
      <c r="U88" s="74">
        <v>44583</v>
      </c>
      <c r="V88" s="74">
        <v>44590</v>
      </c>
      <c r="W88" s="32">
        <v>18</v>
      </c>
      <c r="X88" s="32">
        <f t="shared" si="23"/>
        <v>8</v>
      </c>
      <c r="Y88" s="74"/>
      <c r="Z88" s="74"/>
      <c r="AA88" s="32"/>
      <c r="AB88" s="32"/>
      <c r="AC88" s="32"/>
      <c r="AD88" s="74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75"/>
      <c r="AQ88" s="32"/>
      <c r="AR88" s="32"/>
    </row>
    <row r="89" spans="1:44" s="72" customFormat="1" ht="12.75" x14ac:dyDescent="0.2">
      <c r="A89" s="85"/>
      <c r="B89" s="85"/>
      <c r="C89" s="86" t="s">
        <v>16</v>
      </c>
      <c r="D89" s="32">
        <v>335</v>
      </c>
      <c r="E89" s="74"/>
      <c r="F89" s="74"/>
      <c r="G89" s="32"/>
      <c r="H89" s="32"/>
      <c r="I89" s="74"/>
      <c r="J89" s="74"/>
      <c r="K89" s="32"/>
      <c r="L89" s="32"/>
      <c r="M89" s="74"/>
      <c r="N89" s="74"/>
      <c r="O89" s="32"/>
      <c r="P89" s="32"/>
      <c r="Q89" s="74"/>
      <c r="R89" s="74"/>
      <c r="S89" s="32"/>
      <c r="T89" s="32"/>
      <c r="U89" s="74">
        <v>44591</v>
      </c>
      <c r="V89" s="74">
        <v>44592</v>
      </c>
      <c r="W89" s="32">
        <v>18</v>
      </c>
      <c r="X89" s="32">
        <f t="shared" si="23"/>
        <v>2</v>
      </c>
      <c r="Y89" s="74">
        <v>44593</v>
      </c>
      <c r="Z89" s="74">
        <v>44597</v>
      </c>
      <c r="AA89" s="32">
        <v>18</v>
      </c>
      <c r="AB89" s="32">
        <f t="shared" si="28"/>
        <v>5</v>
      </c>
      <c r="AC89" s="32"/>
      <c r="AD89" s="74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75"/>
      <c r="AQ89" s="32"/>
      <c r="AR89" s="32"/>
    </row>
    <row r="90" spans="1:44" s="72" customFormat="1" ht="12.75" x14ac:dyDescent="0.2">
      <c r="A90" s="85"/>
      <c r="B90" s="85"/>
      <c r="C90" s="86" t="s">
        <v>16</v>
      </c>
      <c r="D90" s="32">
        <v>399</v>
      </c>
      <c r="E90" s="74"/>
      <c r="F90" s="74"/>
      <c r="G90" s="32"/>
      <c r="H90" s="32"/>
      <c r="I90" s="74"/>
      <c r="J90" s="74"/>
      <c r="K90" s="32"/>
      <c r="L90" s="32"/>
      <c r="M90" s="74"/>
      <c r="N90" s="74"/>
      <c r="O90" s="32"/>
      <c r="P90" s="32"/>
      <c r="Q90" s="74"/>
      <c r="R90" s="74"/>
      <c r="S90" s="32"/>
      <c r="T90" s="32"/>
      <c r="U90" s="74"/>
      <c r="V90" s="74"/>
      <c r="W90" s="32"/>
      <c r="X90" s="32"/>
      <c r="Y90" s="74">
        <v>44598</v>
      </c>
      <c r="Z90" s="74">
        <v>44604</v>
      </c>
      <c r="AA90" s="32">
        <v>18</v>
      </c>
      <c r="AB90" s="32">
        <f t="shared" si="28"/>
        <v>7</v>
      </c>
      <c r="AC90" s="32"/>
      <c r="AD90" s="74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75"/>
      <c r="AQ90" s="32"/>
      <c r="AR90" s="32"/>
    </row>
    <row r="91" spans="1:44" s="72" customFormat="1" ht="12.75" x14ac:dyDescent="0.2">
      <c r="A91" s="85" t="s">
        <v>158</v>
      </c>
      <c r="B91" s="85"/>
      <c r="C91" s="86" t="s">
        <v>16</v>
      </c>
      <c r="D91" s="32">
        <v>2168</v>
      </c>
      <c r="E91" s="78"/>
      <c r="F91" s="78"/>
      <c r="G91" s="78"/>
      <c r="H91" s="32"/>
      <c r="I91" s="74">
        <v>44471</v>
      </c>
      <c r="J91" s="74">
        <v>44482</v>
      </c>
      <c r="K91" s="32">
        <v>18</v>
      </c>
      <c r="L91" s="32">
        <f t="shared" si="1"/>
        <v>12</v>
      </c>
      <c r="M91" s="32"/>
      <c r="N91" s="32"/>
      <c r="O91" s="32"/>
      <c r="P91" s="32"/>
      <c r="Q91" s="74"/>
      <c r="R91" s="74"/>
      <c r="S91" s="32"/>
      <c r="T91" s="32"/>
      <c r="U91" s="32"/>
      <c r="V91" s="32"/>
      <c r="W91" s="32"/>
      <c r="X91" s="32"/>
      <c r="Y91" s="78"/>
      <c r="Z91" s="78"/>
      <c r="AA91" s="78"/>
      <c r="AB91" s="78"/>
      <c r="AC91" s="78"/>
      <c r="AD91" s="83"/>
      <c r="AE91" s="78"/>
      <c r="AF91" s="78"/>
      <c r="AG91" s="32"/>
      <c r="AH91" s="32"/>
      <c r="AI91" s="32"/>
      <c r="AJ91" s="32"/>
      <c r="AK91" s="32"/>
      <c r="AL91" s="32"/>
      <c r="AM91" s="32"/>
      <c r="AN91" s="32"/>
      <c r="AO91" s="32"/>
      <c r="AP91" s="75"/>
      <c r="AQ91" s="32"/>
      <c r="AR91" s="32"/>
    </row>
    <row r="92" spans="1:44" s="72" customFormat="1" ht="12.75" x14ac:dyDescent="0.2">
      <c r="A92" s="85" t="s">
        <v>155</v>
      </c>
      <c r="B92" s="85"/>
      <c r="C92" s="86" t="s">
        <v>16</v>
      </c>
      <c r="D92" s="32">
        <v>614</v>
      </c>
      <c r="E92" s="78"/>
      <c r="F92" s="78"/>
      <c r="G92" s="78"/>
      <c r="H92" s="32"/>
      <c r="I92" s="74"/>
      <c r="J92" s="74"/>
      <c r="K92" s="32"/>
      <c r="L92" s="32"/>
      <c r="M92" s="32"/>
      <c r="N92" s="32"/>
      <c r="O92" s="32"/>
      <c r="P92" s="32"/>
      <c r="Q92" s="74"/>
      <c r="R92" s="74"/>
      <c r="S92" s="32"/>
      <c r="T92" s="32"/>
      <c r="U92" s="32"/>
      <c r="V92" s="32"/>
      <c r="W92" s="32"/>
      <c r="X92" s="32"/>
      <c r="Y92" s="74">
        <v>44618</v>
      </c>
      <c r="Z92" s="74">
        <v>44620</v>
      </c>
      <c r="AA92" s="32">
        <v>18</v>
      </c>
      <c r="AB92" s="32">
        <f>SUM(Z92,-Y92+1)</f>
        <v>3</v>
      </c>
      <c r="AC92" s="74">
        <v>44621</v>
      </c>
      <c r="AD92" s="74">
        <v>44634</v>
      </c>
      <c r="AE92" s="32">
        <v>18</v>
      </c>
      <c r="AF92" s="32">
        <f>SUM(AD92,-AC92+1)</f>
        <v>14</v>
      </c>
      <c r="AG92" s="32"/>
      <c r="AH92" s="32"/>
      <c r="AI92" s="32"/>
      <c r="AJ92" s="32"/>
      <c r="AK92" s="32"/>
      <c r="AL92" s="32"/>
      <c r="AM92" s="32"/>
      <c r="AN92" s="32"/>
      <c r="AO92" s="32"/>
      <c r="AP92" s="75"/>
      <c r="AQ92" s="32"/>
      <c r="AR92" s="32"/>
    </row>
    <row r="93" spans="1:44" s="72" customFormat="1" ht="12.75" x14ac:dyDescent="0.2">
      <c r="A93" s="85" t="s">
        <v>152</v>
      </c>
      <c r="B93" s="85"/>
      <c r="C93" s="86" t="s">
        <v>16</v>
      </c>
      <c r="D93" s="32">
        <v>503</v>
      </c>
      <c r="E93" s="78"/>
      <c r="F93" s="78"/>
      <c r="G93" s="78"/>
      <c r="H93" s="32"/>
      <c r="I93" s="74"/>
      <c r="J93" s="74"/>
      <c r="K93" s="32"/>
      <c r="L93" s="32"/>
      <c r="M93" s="32"/>
      <c r="N93" s="32"/>
      <c r="O93" s="32"/>
      <c r="P93" s="32"/>
      <c r="Q93" s="74"/>
      <c r="R93" s="74"/>
      <c r="S93" s="32"/>
      <c r="T93" s="32"/>
      <c r="U93" s="32"/>
      <c r="V93" s="32"/>
      <c r="W93" s="32"/>
      <c r="X93" s="32"/>
      <c r="Y93" s="74">
        <v>44607</v>
      </c>
      <c r="Z93" s="74">
        <v>44620</v>
      </c>
      <c r="AA93" s="32">
        <v>18</v>
      </c>
      <c r="AB93" s="32">
        <f t="shared" si="28"/>
        <v>14</v>
      </c>
      <c r="AC93" s="74">
        <v>44621</v>
      </c>
      <c r="AD93" s="74">
        <v>44651</v>
      </c>
      <c r="AE93" s="32">
        <v>18</v>
      </c>
      <c r="AF93" s="32">
        <f t="shared" ref="AF93:AF106" si="36">SUM(AD93,-AC93+1)</f>
        <v>31</v>
      </c>
      <c r="AG93" s="74"/>
      <c r="AH93" s="74"/>
      <c r="AI93" s="32"/>
      <c r="AJ93" s="32"/>
      <c r="AK93" s="74"/>
      <c r="AL93" s="74"/>
      <c r="AM93" s="32"/>
      <c r="AN93" s="32"/>
      <c r="AO93" s="74"/>
      <c r="AP93" s="75"/>
      <c r="AQ93" s="32"/>
      <c r="AR93" s="32"/>
    </row>
    <row r="94" spans="1:44" s="72" customFormat="1" ht="12.75" x14ac:dyDescent="0.2">
      <c r="A94" s="85" t="s">
        <v>165</v>
      </c>
      <c r="B94" s="85"/>
      <c r="C94" s="86" t="s">
        <v>16</v>
      </c>
      <c r="D94" s="32">
        <v>729</v>
      </c>
      <c r="E94" s="78"/>
      <c r="F94" s="78"/>
      <c r="G94" s="78"/>
      <c r="H94" s="32"/>
      <c r="I94" s="74"/>
      <c r="J94" s="74"/>
      <c r="K94" s="32"/>
      <c r="L94" s="32"/>
      <c r="M94" s="32"/>
      <c r="N94" s="32"/>
      <c r="O94" s="32"/>
      <c r="P94" s="32"/>
      <c r="Q94" s="74"/>
      <c r="R94" s="74"/>
      <c r="S94" s="32"/>
      <c r="T94" s="32"/>
      <c r="U94" s="32"/>
      <c r="V94" s="32"/>
      <c r="W94" s="32"/>
      <c r="X94" s="32"/>
      <c r="Y94" s="74"/>
      <c r="Z94" s="74"/>
      <c r="AA94" s="32"/>
      <c r="AB94" s="32"/>
      <c r="AC94" s="74">
        <v>44630</v>
      </c>
      <c r="AD94" s="74">
        <v>44639</v>
      </c>
      <c r="AE94" s="32">
        <v>16</v>
      </c>
      <c r="AF94" s="32">
        <f t="shared" si="36"/>
        <v>10</v>
      </c>
      <c r="AG94" s="74"/>
      <c r="AH94" s="74"/>
      <c r="AI94" s="32"/>
      <c r="AJ94" s="32"/>
      <c r="AK94" s="74"/>
      <c r="AL94" s="74"/>
      <c r="AM94" s="32"/>
      <c r="AN94" s="32"/>
      <c r="AO94" s="74"/>
      <c r="AP94" s="75"/>
      <c r="AQ94" s="32"/>
      <c r="AR94" s="32"/>
    </row>
    <row r="95" spans="1:44" s="72" customFormat="1" ht="12.75" x14ac:dyDescent="0.2">
      <c r="A95" s="85"/>
      <c r="B95" s="85"/>
      <c r="C95" s="86" t="s">
        <v>16</v>
      </c>
      <c r="D95" s="32">
        <v>867</v>
      </c>
      <c r="E95" s="78"/>
      <c r="F95" s="78"/>
      <c r="G95" s="78"/>
      <c r="H95" s="32"/>
      <c r="I95" s="74"/>
      <c r="J95" s="74"/>
      <c r="K95" s="32"/>
      <c r="L95" s="32"/>
      <c r="M95" s="32"/>
      <c r="N95" s="32"/>
      <c r="O95" s="32"/>
      <c r="P95" s="32"/>
      <c r="Q95" s="74"/>
      <c r="R95" s="74"/>
      <c r="S95" s="32"/>
      <c r="T95" s="32"/>
      <c r="U95" s="32"/>
      <c r="V95" s="32"/>
      <c r="W95" s="32"/>
      <c r="X95" s="32"/>
      <c r="Y95" s="74"/>
      <c r="Z95" s="74"/>
      <c r="AA95" s="32"/>
      <c r="AB95" s="32"/>
      <c r="AC95" s="74">
        <v>44640</v>
      </c>
      <c r="AD95" s="74">
        <v>44651</v>
      </c>
      <c r="AE95" s="32">
        <v>16</v>
      </c>
      <c r="AF95" s="32">
        <f t="shared" si="36"/>
        <v>12</v>
      </c>
      <c r="AG95" s="74">
        <v>44652</v>
      </c>
      <c r="AH95" s="74">
        <v>44662</v>
      </c>
      <c r="AI95" s="32">
        <v>16</v>
      </c>
      <c r="AJ95" s="32">
        <f t="shared" ref="AJ95:AJ96" si="37">SUM(AH95,-AG95+1)</f>
        <v>11</v>
      </c>
      <c r="AK95" s="74"/>
      <c r="AL95" s="74"/>
      <c r="AM95" s="32"/>
      <c r="AN95" s="32"/>
      <c r="AO95" s="74"/>
      <c r="AP95" s="75"/>
      <c r="AQ95" s="32"/>
      <c r="AR95" s="32"/>
    </row>
    <row r="96" spans="1:44" s="72" customFormat="1" ht="12.75" x14ac:dyDescent="0.2">
      <c r="A96" s="85"/>
      <c r="B96" s="85"/>
      <c r="C96" s="86" t="s">
        <v>16</v>
      </c>
      <c r="D96" s="32">
        <v>1235</v>
      </c>
      <c r="E96" s="78"/>
      <c r="F96" s="78"/>
      <c r="G96" s="78"/>
      <c r="H96" s="32"/>
      <c r="I96" s="74"/>
      <c r="J96" s="74"/>
      <c r="K96" s="32"/>
      <c r="L96" s="32"/>
      <c r="M96" s="32"/>
      <c r="N96" s="32"/>
      <c r="O96" s="32"/>
      <c r="P96" s="32"/>
      <c r="Q96" s="74"/>
      <c r="R96" s="74"/>
      <c r="S96" s="32"/>
      <c r="T96" s="32"/>
      <c r="U96" s="32"/>
      <c r="V96" s="32"/>
      <c r="W96" s="32"/>
      <c r="X96" s="32"/>
      <c r="Y96" s="74"/>
      <c r="Z96" s="74"/>
      <c r="AA96" s="32"/>
      <c r="AB96" s="32"/>
      <c r="AC96" s="74"/>
      <c r="AD96" s="74"/>
      <c r="AE96" s="32"/>
      <c r="AF96" s="32"/>
      <c r="AG96" s="74">
        <v>44679</v>
      </c>
      <c r="AH96" s="74">
        <v>44681</v>
      </c>
      <c r="AI96" s="32">
        <v>16</v>
      </c>
      <c r="AJ96" s="32">
        <f t="shared" si="37"/>
        <v>3</v>
      </c>
      <c r="AK96" s="74">
        <v>44682</v>
      </c>
      <c r="AL96" s="74">
        <v>44712</v>
      </c>
      <c r="AM96" s="32">
        <v>16</v>
      </c>
      <c r="AN96" s="32">
        <f t="shared" ref="AN96:AN101" si="38">SUM(AL96,-AK96+1)</f>
        <v>31</v>
      </c>
      <c r="AO96" s="74">
        <v>44713</v>
      </c>
      <c r="AP96" s="74">
        <v>44720</v>
      </c>
      <c r="AQ96" s="32">
        <v>16</v>
      </c>
      <c r="AR96" s="32">
        <f t="shared" ref="AR96:AR101" si="39">SUM(AP96,-AO96+1)</f>
        <v>8</v>
      </c>
    </row>
    <row r="97" spans="1:44" s="72" customFormat="1" ht="12.75" x14ac:dyDescent="0.2">
      <c r="A97" s="85"/>
      <c r="B97" s="85"/>
      <c r="C97" s="86" t="s">
        <v>16</v>
      </c>
      <c r="D97" s="32">
        <v>1657</v>
      </c>
      <c r="E97" s="78"/>
      <c r="F97" s="78"/>
      <c r="G97" s="78"/>
      <c r="H97" s="32"/>
      <c r="I97" s="74"/>
      <c r="J97" s="74"/>
      <c r="K97" s="32"/>
      <c r="L97" s="32"/>
      <c r="M97" s="32"/>
      <c r="N97" s="32"/>
      <c r="O97" s="32"/>
      <c r="P97" s="32"/>
      <c r="Q97" s="74"/>
      <c r="R97" s="74"/>
      <c r="S97" s="32"/>
      <c r="T97" s="32"/>
      <c r="U97" s="32"/>
      <c r="V97" s="32"/>
      <c r="W97" s="32"/>
      <c r="X97" s="32"/>
      <c r="Y97" s="74"/>
      <c r="Z97" s="74"/>
      <c r="AA97" s="32"/>
      <c r="AB97" s="32"/>
      <c r="AC97" s="74"/>
      <c r="AD97" s="74"/>
      <c r="AE97" s="32"/>
      <c r="AF97" s="32"/>
      <c r="AG97" s="74"/>
      <c r="AH97" s="74"/>
      <c r="AI97" s="32"/>
      <c r="AJ97" s="32"/>
      <c r="AK97" s="74"/>
      <c r="AL97" s="74"/>
      <c r="AM97" s="32"/>
      <c r="AN97" s="32"/>
      <c r="AO97" s="74">
        <v>44721</v>
      </c>
      <c r="AP97" s="74">
        <v>44721</v>
      </c>
      <c r="AQ97" s="32">
        <v>16</v>
      </c>
      <c r="AR97" s="32">
        <f t="shared" si="39"/>
        <v>1</v>
      </c>
    </row>
    <row r="98" spans="1:44" s="72" customFormat="1" ht="12.75" x14ac:dyDescent="0.2">
      <c r="A98" s="85"/>
      <c r="B98" s="85"/>
      <c r="C98" s="86" t="s">
        <v>16</v>
      </c>
      <c r="D98" s="32">
        <v>1666</v>
      </c>
      <c r="E98" s="78"/>
      <c r="F98" s="78"/>
      <c r="G98" s="78"/>
      <c r="H98" s="32"/>
      <c r="I98" s="74"/>
      <c r="J98" s="74"/>
      <c r="K98" s="32"/>
      <c r="L98" s="32"/>
      <c r="M98" s="32"/>
      <c r="N98" s="32"/>
      <c r="O98" s="32"/>
      <c r="P98" s="32"/>
      <c r="Q98" s="74"/>
      <c r="R98" s="74"/>
      <c r="S98" s="32"/>
      <c r="T98" s="32"/>
      <c r="U98" s="32"/>
      <c r="V98" s="32"/>
      <c r="W98" s="32"/>
      <c r="X98" s="32"/>
      <c r="Y98" s="74"/>
      <c r="Z98" s="74"/>
      <c r="AA98" s="32"/>
      <c r="AB98" s="32"/>
      <c r="AC98" s="74"/>
      <c r="AD98" s="74"/>
      <c r="AE98" s="32"/>
      <c r="AF98" s="32"/>
      <c r="AG98" s="74"/>
      <c r="AH98" s="74"/>
      <c r="AI98" s="32"/>
      <c r="AJ98" s="32"/>
      <c r="AK98" s="74"/>
      <c r="AL98" s="74"/>
      <c r="AM98" s="32"/>
      <c r="AN98" s="32"/>
      <c r="AO98" s="74">
        <v>44723</v>
      </c>
      <c r="AP98" s="74">
        <v>44739</v>
      </c>
      <c r="AQ98" s="32">
        <v>16</v>
      </c>
      <c r="AR98" s="32">
        <f t="shared" si="39"/>
        <v>17</v>
      </c>
    </row>
    <row r="99" spans="1:44" s="72" customFormat="1" ht="12.75" x14ac:dyDescent="0.2">
      <c r="A99" s="85"/>
      <c r="B99" s="85"/>
      <c r="C99" s="86" t="s">
        <v>16</v>
      </c>
      <c r="D99" s="32">
        <v>1803</v>
      </c>
      <c r="E99" s="78"/>
      <c r="F99" s="78"/>
      <c r="G99" s="78"/>
      <c r="H99" s="32"/>
      <c r="I99" s="74"/>
      <c r="J99" s="74"/>
      <c r="K99" s="32"/>
      <c r="L99" s="32"/>
      <c r="M99" s="32"/>
      <c r="N99" s="32"/>
      <c r="O99" s="32"/>
      <c r="P99" s="32"/>
      <c r="Q99" s="74"/>
      <c r="R99" s="74"/>
      <c r="S99" s="32"/>
      <c r="T99" s="32"/>
      <c r="U99" s="32"/>
      <c r="V99" s="32"/>
      <c r="W99" s="32"/>
      <c r="X99" s="32"/>
      <c r="Y99" s="74"/>
      <c r="Z99" s="74"/>
      <c r="AA99" s="32"/>
      <c r="AB99" s="32"/>
      <c r="AC99" s="74"/>
      <c r="AD99" s="74"/>
      <c r="AE99" s="32"/>
      <c r="AF99" s="32"/>
      <c r="AG99" s="74"/>
      <c r="AH99" s="74"/>
      <c r="AI99" s="32"/>
      <c r="AJ99" s="32"/>
      <c r="AK99" s="74"/>
      <c r="AL99" s="74"/>
      <c r="AM99" s="32"/>
      <c r="AN99" s="32"/>
      <c r="AO99" s="74">
        <v>44740</v>
      </c>
      <c r="AP99" s="74">
        <v>44742</v>
      </c>
      <c r="AQ99" s="32">
        <v>16</v>
      </c>
      <c r="AR99" s="32">
        <f t="shared" si="39"/>
        <v>3</v>
      </c>
    </row>
    <row r="100" spans="1:44" s="72" customFormat="1" ht="12.75" x14ac:dyDescent="0.2">
      <c r="A100" s="85" t="s">
        <v>168</v>
      </c>
      <c r="B100" s="85"/>
      <c r="C100" s="86" t="s">
        <v>16</v>
      </c>
      <c r="D100" s="32">
        <v>1312</v>
      </c>
      <c r="E100" s="78"/>
      <c r="F100" s="78"/>
      <c r="G100" s="78"/>
      <c r="H100" s="32"/>
      <c r="I100" s="74"/>
      <c r="J100" s="74"/>
      <c r="K100" s="32"/>
      <c r="L100" s="32"/>
      <c r="M100" s="32"/>
      <c r="N100" s="32"/>
      <c r="O100" s="32"/>
      <c r="P100" s="32"/>
      <c r="Q100" s="74"/>
      <c r="R100" s="74"/>
      <c r="S100" s="32"/>
      <c r="T100" s="32"/>
      <c r="U100" s="32"/>
      <c r="V100" s="32"/>
      <c r="W100" s="32"/>
      <c r="X100" s="32"/>
      <c r="Y100" s="74"/>
      <c r="Z100" s="74"/>
      <c r="AA100" s="32"/>
      <c r="AB100" s="32"/>
      <c r="AC100" s="74"/>
      <c r="AD100" s="74"/>
      <c r="AE100" s="32"/>
      <c r="AF100" s="32"/>
      <c r="AG100" s="74"/>
      <c r="AH100" s="74"/>
      <c r="AI100" s="32"/>
      <c r="AJ100" s="32"/>
      <c r="AK100" s="74">
        <v>44686</v>
      </c>
      <c r="AL100" s="74">
        <v>44698</v>
      </c>
      <c r="AM100" s="32">
        <v>18</v>
      </c>
      <c r="AN100" s="32">
        <f t="shared" si="38"/>
        <v>13</v>
      </c>
      <c r="AO100" s="74"/>
      <c r="AP100" s="74"/>
      <c r="AQ100" s="32"/>
      <c r="AR100" s="32"/>
    </row>
    <row r="101" spans="1:44" s="72" customFormat="1" ht="12.75" x14ac:dyDescent="0.2">
      <c r="A101" s="85"/>
      <c r="B101" s="85"/>
      <c r="C101" s="86" t="s">
        <v>16</v>
      </c>
      <c r="D101" s="32">
        <v>1438</v>
      </c>
      <c r="E101" s="78"/>
      <c r="F101" s="78"/>
      <c r="G101" s="78"/>
      <c r="H101" s="32"/>
      <c r="I101" s="74"/>
      <c r="J101" s="74"/>
      <c r="K101" s="32"/>
      <c r="L101" s="32"/>
      <c r="M101" s="32"/>
      <c r="N101" s="32"/>
      <c r="O101" s="32"/>
      <c r="P101" s="32"/>
      <c r="Q101" s="74"/>
      <c r="R101" s="74"/>
      <c r="S101" s="32"/>
      <c r="T101" s="32"/>
      <c r="U101" s="32"/>
      <c r="V101" s="32"/>
      <c r="W101" s="32"/>
      <c r="X101" s="32"/>
      <c r="Y101" s="74"/>
      <c r="Z101" s="74"/>
      <c r="AA101" s="32"/>
      <c r="AB101" s="32"/>
      <c r="AC101" s="74"/>
      <c r="AD101" s="74"/>
      <c r="AE101" s="32"/>
      <c r="AF101" s="32"/>
      <c r="AG101" s="74"/>
      <c r="AH101" s="74"/>
      <c r="AI101" s="32"/>
      <c r="AJ101" s="32"/>
      <c r="AK101" s="74">
        <v>44699</v>
      </c>
      <c r="AL101" s="74">
        <v>44712</v>
      </c>
      <c r="AM101" s="32">
        <v>18</v>
      </c>
      <c r="AN101" s="32">
        <f t="shared" si="38"/>
        <v>14</v>
      </c>
      <c r="AO101" s="74">
        <v>44713</v>
      </c>
      <c r="AP101" s="74">
        <v>44719</v>
      </c>
      <c r="AQ101" s="32">
        <v>18</v>
      </c>
      <c r="AR101" s="32">
        <f t="shared" si="39"/>
        <v>7</v>
      </c>
    </row>
    <row r="102" spans="1:44" s="72" customFormat="1" ht="12.75" x14ac:dyDescent="0.2">
      <c r="A102" s="85" t="s">
        <v>151</v>
      </c>
      <c r="B102" s="85"/>
      <c r="C102" s="86" t="s">
        <v>16</v>
      </c>
      <c r="D102" s="32">
        <v>1421</v>
      </c>
      <c r="E102" s="78"/>
      <c r="F102" s="78"/>
      <c r="G102" s="78"/>
      <c r="H102" s="32"/>
      <c r="I102" s="74"/>
      <c r="J102" s="74"/>
      <c r="K102" s="32"/>
      <c r="L102" s="32"/>
      <c r="M102" s="32"/>
      <c r="N102" s="32"/>
      <c r="O102" s="32"/>
      <c r="P102" s="32"/>
      <c r="Q102" s="74"/>
      <c r="R102" s="74"/>
      <c r="S102" s="32"/>
      <c r="T102" s="32"/>
      <c r="U102" s="32"/>
      <c r="V102" s="32"/>
      <c r="W102" s="32"/>
      <c r="X102" s="32"/>
      <c r="Y102" s="74"/>
      <c r="Z102" s="74"/>
      <c r="AA102" s="32"/>
      <c r="AB102" s="32"/>
      <c r="AC102" s="74"/>
      <c r="AD102" s="74"/>
      <c r="AE102" s="32"/>
      <c r="AF102" s="32"/>
      <c r="AG102" s="74"/>
      <c r="AH102" s="74"/>
      <c r="AI102" s="32"/>
      <c r="AJ102" s="32"/>
      <c r="AK102" s="74">
        <v>44705</v>
      </c>
      <c r="AL102" s="74">
        <v>44706</v>
      </c>
      <c r="AM102" s="32">
        <v>18</v>
      </c>
      <c r="AN102" s="32">
        <v>2</v>
      </c>
      <c r="AO102" s="74"/>
      <c r="AP102" s="74"/>
      <c r="AQ102" s="32"/>
      <c r="AR102" s="32"/>
    </row>
    <row r="103" spans="1:44" s="72" customFormat="1" ht="12.75" x14ac:dyDescent="0.2">
      <c r="A103" s="85" t="s">
        <v>148</v>
      </c>
      <c r="B103" s="85"/>
      <c r="C103" s="86" t="s">
        <v>16</v>
      </c>
      <c r="D103" s="32">
        <v>285</v>
      </c>
      <c r="E103" s="74"/>
      <c r="F103" s="74"/>
      <c r="G103" s="32"/>
      <c r="H103" s="32">
        <f t="shared" si="3"/>
        <v>1</v>
      </c>
      <c r="I103" s="74"/>
      <c r="J103" s="74"/>
      <c r="K103" s="32"/>
      <c r="L103" s="32">
        <f t="shared" si="1"/>
        <v>1</v>
      </c>
      <c r="M103" s="32"/>
      <c r="N103" s="32"/>
      <c r="O103" s="32"/>
      <c r="P103" s="32">
        <f t="shared" si="2"/>
        <v>1</v>
      </c>
      <c r="Q103" s="74"/>
      <c r="R103" s="74"/>
      <c r="S103" s="32"/>
      <c r="T103" s="32"/>
      <c r="U103" s="74">
        <v>44587</v>
      </c>
      <c r="V103" s="74">
        <v>44592</v>
      </c>
      <c r="W103" s="32">
        <v>6</v>
      </c>
      <c r="X103" s="32">
        <f t="shared" si="23"/>
        <v>6</v>
      </c>
      <c r="Y103" s="74">
        <v>44593</v>
      </c>
      <c r="Z103" s="74">
        <v>44613</v>
      </c>
      <c r="AA103" s="32">
        <v>6</v>
      </c>
      <c r="AB103" s="32">
        <f t="shared" ref="AB103:AB104" si="40">SUM(Z103,-Y103+1)</f>
        <v>21</v>
      </c>
      <c r="AC103" s="32"/>
      <c r="AD103" s="74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75"/>
      <c r="AQ103" s="32"/>
      <c r="AR103" s="32"/>
    </row>
    <row r="104" spans="1:44" s="72" customFormat="1" ht="12.75" x14ac:dyDescent="0.2">
      <c r="A104" s="85"/>
      <c r="B104" s="85"/>
      <c r="C104" s="86" t="s">
        <v>16</v>
      </c>
      <c r="D104" s="32">
        <v>590</v>
      </c>
      <c r="E104" s="74"/>
      <c r="F104" s="74"/>
      <c r="G104" s="32"/>
      <c r="H104" s="32"/>
      <c r="I104" s="74"/>
      <c r="J104" s="74"/>
      <c r="K104" s="32"/>
      <c r="L104" s="32"/>
      <c r="M104" s="32"/>
      <c r="N104" s="32"/>
      <c r="O104" s="32"/>
      <c r="P104" s="32"/>
      <c r="Q104" s="74"/>
      <c r="R104" s="74"/>
      <c r="S104" s="32"/>
      <c r="T104" s="32"/>
      <c r="U104" s="74"/>
      <c r="V104" s="74"/>
      <c r="W104" s="32"/>
      <c r="X104" s="32"/>
      <c r="Y104" s="74">
        <v>44614</v>
      </c>
      <c r="Z104" s="74">
        <v>44620</v>
      </c>
      <c r="AA104" s="32">
        <v>6</v>
      </c>
      <c r="AB104" s="32">
        <f t="shared" si="40"/>
        <v>7</v>
      </c>
      <c r="AC104" s="74">
        <v>44621</v>
      </c>
      <c r="AD104" s="74">
        <v>44642</v>
      </c>
      <c r="AE104" s="32">
        <v>6</v>
      </c>
      <c r="AF104" s="32">
        <f t="shared" si="36"/>
        <v>22</v>
      </c>
      <c r="AG104" s="32"/>
      <c r="AH104" s="32"/>
      <c r="AI104" s="32"/>
      <c r="AJ104" s="32"/>
      <c r="AK104" s="32"/>
      <c r="AL104" s="32"/>
      <c r="AM104" s="32"/>
      <c r="AN104" s="32"/>
      <c r="AO104" s="32"/>
      <c r="AP104" s="75"/>
      <c r="AQ104" s="32"/>
      <c r="AR104" s="32"/>
    </row>
    <row r="105" spans="1:44" s="72" customFormat="1" ht="12.75" x14ac:dyDescent="0.2">
      <c r="A105" s="85"/>
      <c r="B105" s="85"/>
      <c r="C105" s="86" t="s">
        <v>16</v>
      </c>
      <c r="D105" s="32">
        <v>740</v>
      </c>
      <c r="E105" s="74"/>
      <c r="F105" s="74"/>
      <c r="G105" s="32"/>
      <c r="H105" s="32">
        <f t="shared" si="3"/>
        <v>1</v>
      </c>
      <c r="I105" s="74"/>
      <c r="J105" s="74"/>
      <c r="K105" s="32"/>
      <c r="L105" s="32">
        <f t="shared" si="1"/>
        <v>1</v>
      </c>
      <c r="M105" s="32"/>
      <c r="N105" s="32"/>
      <c r="O105" s="32"/>
      <c r="P105" s="32">
        <f t="shared" si="2"/>
        <v>1</v>
      </c>
      <c r="Q105" s="74"/>
      <c r="R105" s="74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74">
        <v>44623</v>
      </c>
      <c r="AD105" s="74">
        <v>44642</v>
      </c>
      <c r="AE105" s="32">
        <v>12</v>
      </c>
      <c r="AF105" s="32">
        <f t="shared" si="36"/>
        <v>20</v>
      </c>
      <c r="AG105" s="32"/>
      <c r="AH105" s="32"/>
      <c r="AI105" s="32"/>
      <c r="AJ105" s="32"/>
      <c r="AK105" s="32"/>
      <c r="AL105" s="32"/>
      <c r="AM105" s="32"/>
      <c r="AN105" s="32"/>
      <c r="AO105" s="32"/>
      <c r="AP105" s="75"/>
      <c r="AQ105" s="32"/>
      <c r="AR105" s="32"/>
    </row>
    <row r="106" spans="1:44" s="72" customFormat="1" ht="12.75" x14ac:dyDescent="0.2">
      <c r="A106" s="85"/>
      <c r="B106" s="85"/>
      <c r="C106" s="86" t="s">
        <v>16</v>
      </c>
      <c r="D106" s="32">
        <v>936</v>
      </c>
      <c r="E106" s="74"/>
      <c r="F106" s="74"/>
      <c r="G106" s="32"/>
      <c r="H106" s="32"/>
      <c r="I106" s="74"/>
      <c r="J106" s="74"/>
      <c r="K106" s="32"/>
      <c r="L106" s="32"/>
      <c r="M106" s="32"/>
      <c r="N106" s="32"/>
      <c r="O106" s="32"/>
      <c r="P106" s="32"/>
      <c r="Q106" s="74"/>
      <c r="R106" s="74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74">
        <v>44643</v>
      </c>
      <c r="AD106" s="74">
        <v>44651</v>
      </c>
      <c r="AE106" s="32">
        <v>18</v>
      </c>
      <c r="AF106" s="32">
        <f t="shared" si="36"/>
        <v>9</v>
      </c>
      <c r="AG106" s="74">
        <v>44652</v>
      </c>
      <c r="AH106" s="74">
        <v>44664</v>
      </c>
      <c r="AI106" s="32">
        <v>18</v>
      </c>
      <c r="AJ106" s="32">
        <f t="shared" ref="AJ106:AJ107" si="41">SUM(AH106,-AG106+1)</f>
        <v>13</v>
      </c>
      <c r="AK106" s="32"/>
      <c r="AL106" s="32"/>
      <c r="AM106" s="32"/>
      <c r="AN106" s="32"/>
      <c r="AO106" s="32"/>
      <c r="AP106" s="75"/>
      <c r="AQ106" s="32"/>
      <c r="AR106" s="32"/>
    </row>
    <row r="107" spans="1:44" s="72" customFormat="1" ht="12.75" x14ac:dyDescent="0.2">
      <c r="A107" s="85"/>
      <c r="B107" s="85"/>
      <c r="C107" s="86" t="s">
        <v>16</v>
      </c>
      <c r="D107" s="32">
        <v>1173</v>
      </c>
      <c r="E107" s="74"/>
      <c r="F107" s="74"/>
      <c r="G107" s="32"/>
      <c r="H107" s="32"/>
      <c r="I107" s="74"/>
      <c r="J107" s="74"/>
      <c r="K107" s="32"/>
      <c r="L107" s="32"/>
      <c r="M107" s="32"/>
      <c r="N107" s="32"/>
      <c r="O107" s="32"/>
      <c r="P107" s="32"/>
      <c r="Q107" s="74"/>
      <c r="R107" s="74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74"/>
      <c r="AD107" s="74"/>
      <c r="AE107" s="32"/>
      <c r="AF107" s="32"/>
      <c r="AG107" s="74">
        <v>44672</v>
      </c>
      <c r="AH107" s="74">
        <v>44681</v>
      </c>
      <c r="AI107" s="32">
        <v>18</v>
      </c>
      <c r="AJ107" s="32">
        <f t="shared" si="41"/>
        <v>10</v>
      </c>
      <c r="AK107" s="74">
        <v>44682</v>
      </c>
      <c r="AL107" s="74">
        <v>44702</v>
      </c>
      <c r="AM107" s="32">
        <v>18</v>
      </c>
      <c r="AN107" s="32">
        <f t="shared" ref="AN107:AN108" si="42">SUM(AL107,-AK107+1)</f>
        <v>21</v>
      </c>
      <c r="AO107" s="32"/>
      <c r="AP107" s="75"/>
      <c r="AQ107" s="32"/>
      <c r="AR107" s="32"/>
    </row>
    <row r="108" spans="1:44" s="72" customFormat="1" ht="12.75" x14ac:dyDescent="0.2">
      <c r="A108" s="85"/>
      <c r="B108" s="85"/>
      <c r="C108" s="86" t="s">
        <v>16</v>
      </c>
      <c r="D108" s="32">
        <v>1489</v>
      </c>
      <c r="E108" s="74"/>
      <c r="F108" s="74"/>
      <c r="G108" s="32"/>
      <c r="H108" s="32"/>
      <c r="I108" s="74"/>
      <c r="J108" s="74"/>
      <c r="K108" s="32"/>
      <c r="L108" s="32"/>
      <c r="M108" s="32"/>
      <c r="N108" s="32"/>
      <c r="O108" s="32"/>
      <c r="P108" s="32"/>
      <c r="Q108" s="74"/>
      <c r="R108" s="74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74"/>
      <c r="AD108" s="74"/>
      <c r="AE108" s="32"/>
      <c r="AF108" s="32"/>
      <c r="AG108" s="74"/>
      <c r="AH108" s="74"/>
      <c r="AI108" s="32"/>
      <c r="AJ108" s="32"/>
      <c r="AK108" s="74">
        <v>44703</v>
      </c>
      <c r="AL108" s="74">
        <v>44712</v>
      </c>
      <c r="AM108" s="32">
        <v>18</v>
      </c>
      <c r="AN108" s="32">
        <f t="shared" si="42"/>
        <v>10</v>
      </c>
      <c r="AO108" s="74">
        <v>44713</v>
      </c>
      <c r="AP108" s="74">
        <v>44721</v>
      </c>
      <c r="AQ108" s="32">
        <v>18</v>
      </c>
      <c r="AR108" s="32">
        <f t="shared" ref="AR108:AR110" si="43">SUM(AP108,-AO108+1)</f>
        <v>9</v>
      </c>
    </row>
    <row r="109" spans="1:44" s="72" customFormat="1" ht="12.75" x14ac:dyDescent="0.2">
      <c r="A109" s="85"/>
      <c r="B109" s="85"/>
      <c r="C109" s="86" t="s">
        <v>16</v>
      </c>
      <c r="D109" s="32">
        <v>1665</v>
      </c>
      <c r="E109" s="74"/>
      <c r="F109" s="74"/>
      <c r="G109" s="32"/>
      <c r="H109" s="32"/>
      <c r="I109" s="74"/>
      <c r="J109" s="74"/>
      <c r="K109" s="32"/>
      <c r="L109" s="32"/>
      <c r="M109" s="32"/>
      <c r="N109" s="32"/>
      <c r="O109" s="32"/>
      <c r="P109" s="32"/>
      <c r="Q109" s="74"/>
      <c r="R109" s="74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74"/>
      <c r="AD109" s="74"/>
      <c r="AE109" s="32"/>
      <c r="AF109" s="32"/>
      <c r="AG109" s="74"/>
      <c r="AH109" s="74"/>
      <c r="AI109" s="32"/>
      <c r="AJ109" s="32"/>
      <c r="AK109" s="74"/>
      <c r="AL109" s="74"/>
      <c r="AM109" s="32"/>
      <c r="AN109" s="32"/>
      <c r="AO109" s="74">
        <v>44723</v>
      </c>
      <c r="AP109" s="74">
        <v>44739</v>
      </c>
      <c r="AQ109" s="32">
        <v>18</v>
      </c>
      <c r="AR109" s="32">
        <f t="shared" si="43"/>
        <v>17</v>
      </c>
    </row>
    <row r="110" spans="1:44" s="72" customFormat="1" ht="12.75" x14ac:dyDescent="0.2">
      <c r="A110" s="85"/>
      <c r="B110" s="85"/>
      <c r="C110" s="86" t="s">
        <v>16</v>
      </c>
      <c r="D110" s="32">
        <v>1804</v>
      </c>
      <c r="E110" s="74"/>
      <c r="F110" s="74"/>
      <c r="G110" s="32"/>
      <c r="H110" s="32"/>
      <c r="I110" s="74"/>
      <c r="J110" s="74"/>
      <c r="K110" s="32"/>
      <c r="L110" s="32"/>
      <c r="M110" s="32"/>
      <c r="N110" s="32"/>
      <c r="O110" s="32"/>
      <c r="P110" s="32"/>
      <c r="Q110" s="74"/>
      <c r="R110" s="74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74"/>
      <c r="AD110" s="74"/>
      <c r="AE110" s="32"/>
      <c r="AF110" s="32"/>
      <c r="AG110" s="74"/>
      <c r="AH110" s="74"/>
      <c r="AI110" s="32"/>
      <c r="AJ110" s="32"/>
      <c r="AK110" s="74"/>
      <c r="AL110" s="74"/>
      <c r="AM110" s="32"/>
      <c r="AN110" s="32"/>
      <c r="AO110" s="74">
        <v>44740</v>
      </c>
      <c r="AP110" s="74">
        <v>44742</v>
      </c>
      <c r="AQ110" s="32">
        <v>18</v>
      </c>
      <c r="AR110" s="32">
        <f t="shared" si="43"/>
        <v>3</v>
      </c>
    </row>
    <row r="111" spans="1:44" s="72" customFormat="1" ht="12.75" x14ac:dyDescent="0.2">
      <c r="A111" s="88" t="s">
        <v>159</v>
      </c>
      <c r="B111" s="88"/>
      <c r="C111" s="87" t="s">
        <v>17</v>
      </c>
      <c r="D111" s="32">
        <v>2193</v>
      </c>
      <c r="E111" s="74"/>
      <c r="F111" s="74"/>
      <c r="G111" s="32">
        <v>18</v>
      </c>
      <c r="H111" s="32"/>
      <c r="I111" s="74">
        <v>44474</v>
      </c>
      <c r="J111" s="74">
        <v>44500</v>
      </c>
      <c r="K111" s="32">
        <v>18</v>
      </c>
      <c r="L111" s="32">
        <f>SUM(J111,-I111+1)</f>
        <v>27</v>
      </c>
      <c r="M111" s="74">
        <v>44501</v>
      </c>
      <c r="N111" s="74">
        <v>44530</v>
      </c>
      <c r="O111" s="32">
        <v>18</v>
      </c>
      <c r="P111" s="32">
        <f>SUM(N111,-M111+1)</f>
        <v>30</v>
      </c>
      <c r="Q111" s="74">
        <v>44531</v>
      </c>
      <c r="R111" s="74">
        <v>44560</v>
      </c>
      <c r="S111" s="32">
        <v>18</v>
      </c>
      <c r="T111" s="32">
        <f>SUM(R111,-Q111+1)</f>
        <v>30</v>
      </c>
      <c r="U111" s="32"/>
      <c r="V111" s="32"/>
      <c r="W111" s="32"/>
      <c r="X111" s="32"/>
      <c r="Y111" s="32"/>
      <c r="Z111" s="32"/>
      <c r="AA111" s="32"/>
      <c r="AB111" s="32"/>
      <c r="AC111" s="32"/>
      <c r="AD111" s="74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75"/>
      <c r="AQ111" s="32"/>
      <c r="AR111" s="32"/>
    </row>
    <row r="112" spans="1:44" s="72" customFormat="1" ht="12.75" x14ac:dyDescent="0.2">
      <c r="A112" s="88" t="s">
        <v>159</v>
      </c>
      <c r="B112" s="88"/>
      <c r="C112" s="87" t="s">
        <v>17</v>
      </c>
      <c r="D112" s="32">
        <v>3047</v>
      </c>
      <c r="E112" s="74"/>
      <c r="F112" s="74"/>
      <c r="G112" s="32"/>
      <c r="H112" s="32"/>
      <c r="I112" s="74"/>
      <c r="J112" s="74"/>
      <c r="K112" s="32"/>
      <c r="L112" s="32"/>
      <c r="M112" s="74"/>
      <c r="N112" s="74"/>
      <c r="O112" s="32"/>
      <c r="P112" s="32"/>
      <c r="Q112" s="74">
        <v>44561</v>
      </c>
      <c r="R112" s="74">
        <v>44561</v>
      </c>
      <c r="S112" s="32">
        <v>18</v>
      </c>
      <c r="T112" s="32">
        <f>SUM(R112,-Q112+1)</f>
        <v>1</v>
      </c>
      <c r="U112" s="74">
        <v>44562</v>
      </c>
      <c r="V112" s="74">
        <v>44592</v>
      </c>
      <c r="W112" s="32">
        <v>18</v>
      </c>
      <c r="X112" s="32">
        <f>SUM(V112,-U112+1)</f>
        <v>31</v>
      </c>
      <c r="Y112" s="74">
        <v>44593</v>
      </c>
      <c r="Z112" s="74">
        <v>44620</v>
      </c>
      <c r="AA112" s="32">
        <v>18</v>
      </c>
      <c r="AB112" s="32">
        <f>SUM(Z112,-Y112+1)</f>
        <v>28</v>
      </c>
      <c r="AC112" s="74">
        <v>44621</v>
      </c>
      <c r="AD112" s="74">
        <v>44651</v>
      </c>
      <c r="AE112" s="32">
        <v>18</v>
      </c>
      <c r="AF112" s="32">
        <f>SUM(AD112,-AC112+1)</f>
        <v>31</v>
      </c>
      <c r="AG112" s="32"/>
      <c r="AH112" s="32"/>
      <c r="AI112" s="32"/>
      <c r="AJ112" s="32"/>
      <c r="AK112" s="32"/>
      <c r="AL112" s="32"/>
      <c r="AM112" s="32"/>
      <c r="AN112" s="32"/>
      <c r="AO112" s="32"/>
      <c r="AP112" s="75"/>
      <c r="AQ112" s="32"/>
      <c r="AR112" s="32"/>
    </row>
    <row r="113" spans="1:44" s="72" customFormat="1" ht="12.75" x14ac:dyDescent="0.2">
      <c r="A113" s="88" t="s">
        <v>159</v>
      </c>
      <c r="B113" s="88"/>
      <c r="C113" s="87" t="s">
        <v>17</v>
      </c>
      <c r="D113" s="32">
        <v>1027</v>
      </c>
      <c r="E113" s="74"/>
      <c r="F113" s="74"/>
      <c r="G113" s="32"/>
      <c r="H113" s="32"/>
      <c r="I113" s="74"/>
      <c r="J113" s="74"/>
      <c r="K113" s="32"/>
      <c r="L113" s="32"/>
      <c r="M113" s="74"/>
      <c r="N113" s="74"/>
      <c r="O113" s="32"/>
      <c r="P113" s="32"/>
      <c r="Q113" s="74"/>
      <c r="R113" s="74"/>
      <c r="S113" s="32"/>
      <c r="T113" s="32"/>
      <c r="U113" s="74"/>
      <c r="V113" s="74"/>
      <c r="W113" s="32"/>
      <c r="X113" s="32"/>
      <c r="Y113" s="74"/>
      <c r="Z113" s="74"/>
      <c r="AA113" s="32"/>
      <c r="AB113" s="32"/>
      <c r="AC113" s="74"/>
      <c r="AD113" s="74"/>
      <c r="AE113" s="32"/>
      <c r="AF113" s="32"/>
      <c r="AG113" s="74">
        <v>44652</v>
      </c>
      <c r="AH113" s="74">
        <v>44681</v>
      </c>
      <c r="AI113" s="32">
        <v>18</v>
      </c>
      <c r="AJ113" s="32">
        <f>SUM(AH113,-AG113+1)</f>
        <v>30</v>
      </c>
      <c r="AK113" s="74">
        <v>44682</v>
      </c>
      <c r="AL113" s="74">
        <v>44712</v>
      </c>
      <c r="AM113" s="32">
        <v>18</v>
      </c>
      <c r="AN113" s="32">
        <f>SUM(AL113,-AK113+1)</f>
        <v>31</v>
      </c>
      <c r="AO113" s="74">
        <v>44713</v>
      </c>
      <c r="AP113" s="74">
        <v>44720</v>
      </c>
      <c r="AQ113" s="32">
        <v>18</v>
      </c>
      <c r="AR113" s="32">
        <f>SUM(AP113,-AO113+1)</f>
        <v>8</v>
      </c>
    </row>
    <row r="114" spans="1:44" s="72" customFormat="1" ht="12.75" x14ac:dyDescent="0.2">
      <c r="A114" s="88" t="s">
        <v>162</v>
      </c>
      <c r="B114" s="88"/>
      <c r="C114" s="87" t="s">
        <v>17</v>
      </c>
      <c r="D114" s="32">
        <v>2126</v>
      </c>
      <c r="E114" s="74">
        <v>44466</v>
      </c>
      <c r="F114" s="74">
        <v>44469</v>
      </c>
      <c r="G114" s="32">
        <v>36</v>
      </c>
      <c r="H114" s="32">
        <f>SUM(F114,-E114+1)</f>
        <v>4</v>
      </c>
      <c r="I114" s="74">
        <v>44470</v>
      </c>
      <c r="J114" s="74">
        <v>44470</v>
      </c>
      <c r="K114" s="32">
        <v>36</v>
      </c>
      <c r="L114" s="32">
        <f>SUM(J114,-I114+1)</f>
        <v>1</v>
      </c>
      <c r="M114" s="32"/>
      <c r="N114" s="32"/>
      <c r="O114" s="32"/>
      <c r="P114" s="32">
        <f>SUM(N114,-M114+1)</f>
        <v>1</v>
      </c>
      <c r="Q114" s="74"/>
      <c r="R114" s="74"/>
      <c r="S114" s="32"/>
      <c r="T114" s="32"/>
      <c r="U114" s="32"/>
      <c r="V114" s="32"/>
      <c r="W114" s="32"/>
      <c r="X114" s="32">
        <f t="shared" ref="X114:X115" si="44">SUM(V114,-U114+1)</f>
        <v>1</v>
      </c>
      <c r="Y114" s="32"/>
      <c r="Z114" s="32"/>
      <c r="AA114" s="32"/>
      <c r="AB114" s="32"/>
      <c r="AC114" s="32"/>
      <c r="AD114" s="74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75"/>
      <c r="AQ114" s="32"/>
      <c r="AR114" s="32"/>
    </row>
    <row r="115" spans="1:44" s="72" customFormat="1" ht="12.75" x14ac:dyDescent="0.2">
      <c r="A115" s="88" t="s">
        <v>162</v>
      </c>
      <c r="B115" s="88"/>
      <c r="C115" s="87" t="s">
        <v>17</v>
      </c>
      <c r="D115" s="32">
        <v>2175</v>
      </c>
      <c r="E115" s="74"/>
      <c r="F115" s="74"/>
      <c r="G115" s="32"/>
      <c r="H115" s="32"/>
      <c r="I115" s="74">
        <v>44471</v>
      </c>
      <c r="J115" s="74">
        <v>44482</v>
      </c>
      <c r="K115" s="32">
        <v>36</v>
      </c>
      <c r="L115" s="32">
        <f>SUM(J115,-I115+1)</f>
        <v>12</v>
      </c>
      <c r="M115" s="32"/>
      <c r="N115" s="32"/>
      <c r="O115" s="32"/>
      <c r="P115" s="32"/>
      <c r="Q115" s="74"/>
      <c r="R115" s="74"/>
      <c r="S115" s="32"/>
      <c r="T115" s="32"/>
      <c r="U115" s="32"/>
      <c r="V115" s="32"/>
      <c r="W115" s="32"/>
      <c r="X115" s="32">
        <f t="shared" si="44"/>
        <v>1</v>
      </c>
      <c r="Y115" s="32"/>
      <c r="Z115" s="32"/>
      <c r="AA115" s="32"/>
      <c r="AB115" s="32"/>
      <c r="AC115" s="32"/>
      <c r="AD115" s="74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75"/>
      <c r="AQ115" s="32"/>
      <c r="AR115" s="32"/>
    </row>
    <row r="116" spans="1:44" s="72" customFormat="1" ht="12.75" x14ac:dyDescent="0.2">
      <c r="A116" s="88" t="s">
        <v>142</v>
      </c>
      <c r="B116" s="88"/>
      <c r="C116" s="87" t="s">
        <v>17</v>
      </c>
      <c r="D116" s="32">
        <v>11</v>
      </c>
      <c r="E116" s="74"/>
      <c r="F116" s="74"/>
      <c r="G116" s="32"/>
      <c r="H116" s="32"/>
      <c r="I116" s="74"/>
      <c r="J116" s="74"/>
      <c r="K116" s="32"/>
      <c r="L116" s="32"/>
      <c r="M116" s="32"/>
      <c r="N116" s="32"/>
      <c r="O116" s="32"/>
      <c r="P116" s="32"/>
      <c r="Q116" s="74"/>
      <c r="R116" s="74"/>
      <c r="S116" s="32"/>
      <c r="T116" s="32"/>
      <c r="U116" s="74">
        <v>44568</v>
      </c>
      <c r="V116" s="74">
        <v>44592</v>
      </c>
      <c r="W116" s="32">
        <v>36</v>
      </c>
      <c r="X116" s="32">
        <f>SUM(V116,-U116+1)</f>
        <v>25</v>
      </c>
      <c r="Y116" s="74">
        <v>44593</v>
      </c>
      <c r="Z116" s="74">
        <v>44620</v>
      </c>
      <c r="AA116" s="32">
        <v>36</v>
      </c>
      <c r="AB116" s="32">
        <f>SUM(Z116,-Y116+1)</f>
        <v>28</v>
      </c>
      <c r="AC116" s="32"/>
      <c r="AD116" s="74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75"/>
      <c r="AQ116" s="32"/>
      <c r="AR116" s="32"/>
    </row>
    <row r="117" spans="1:44" s="72" customFormat="1" ht="12.75" x14ac:dyDescent="0.2">
      <c r="A117" s="88"/>
      <c r="B117" s="88"/>
      <c r="C117" s="87" t="s">
        <v>17</v>
      </c>
      <c r="D117" s="32">
        <v>383</v>
      </c>
      <c r="E117" s="74"/>
      <c r="F117" s="74"/>
      <c r="G117" s="32"/>
      <c r="H117" s="32"/>
      <c r="I117" s="74"/>
      <c r="J117" s="74"/>
      <c r="K117" s="32"/>
      <c r="L117" s="32"/>
      <c r="M117" s="32"/>
      <c r="N117" s="32"/>
      <c r="O117" s="32"/>
      <c r="P117" s="32"/>
      <c r="Q117" s="74"/>
      <c r="R117" s="74"/>
      <c r="S117" s="32"/>
      <c r="T117" s="32"/>
      <c r="U117" s="74"/>
      <c r="V117" s="74"/>
      <c r="W117" s="32"/>
      <c r="X117" s="32"/>
      <c r="Y117" s="74"/>
      <c r="Z117" s="74"/>
      <c r="AA117" s="32"/>
      <c r="AB117" s="32"/>
      <c r="AC117" s="74">
        <v>44621</v>
      </c>
      <c r="AD117" s="74">
        <v>44651</v>
      </c>
      <c r="AE117" s="32">
        <v>36</v>
      </c>
      <c r="AF117" s="32">
        <f>SUM(AD117,-AC117+1)</f>
        <v>31</v>
      </c>
      <c r="AG117" s="74">
        <v>44652</v>
      </c>
      <c r="AH117" s="74">
        <v>44681</v>
      </c>
      <c r="AI117" s="32">
        <v>36</v>
      </c>
      <c r="AJ117" s="32">
        <f>SUM(AH117,-AG117+1)</f>
        <v>30</v>
      </c>
      <c r="AK117" s="32"/>
      <c r="AL117" s="32"/>
      <c r="AM117" s="32"/>
      <c r="AN117" s="32"/>
      <c r="AO117" s="32"/>
      <c r="AP117" s="75"/>
      <c r="AQ117" s="32"/>
      <c r="AR117" s="32"/>
    </row>
    <row r="118" spans="1:44" s="72" customFormat="1" ht="12.75" x14ac:dyDescent="0.2">
      <c r="A118" s="88" t="s">
        <v>133</v>
      </c>
      <c r="B118" s="88"/>
      <c r="C118" s="87" t="s">
        <v>17</v>
      </c>
      <c r="D118" s="32">
        <v>2598</v>
      </c>
      <c r="E118" s="74"/>
      <c r="F118" s="74"/>
      <c r="G118" s="32"/>
      <c r="H118" s="32"/>
      <c r="I118" s="74"/>
      <c r="J118" s="74"/>
      <c r="K118" s="32"/>
      <c r="L118" s="32"/>
      <c r="M118" s="74">
        <v>44512</v>
      </c>
      <c r="N118" s="74">
        <v>44523</v>
      </c>
      <c r="O118" s="32">
        <v>36</v>
      </c>
      <c r="P118" s="32">
        <f>SUM(N118,-M118+1)</f>
        <v>12</v>
      </c>
      <c r="Q118" s="74"/>
      <c r="R118" s="74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74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75"/>
      <c r="AQ118" s="32"/>
      <c r="AR118" s="32"/>
    </row>
    <row r="119" spans="1:44" s="72" customFormat="1" ht="12.75" x14ac:dyDescent="0.2">
      <c r="A119" s="88"/>
      <c r="B119" s="88"/>
      <c r="C119" s="87" t="s">
        <v>17</v>
      </c>
      <c r="D119" s="32">
        <v>2725</v>
      </c>
      <c r="E119" s="74"/>
      <c r="F119" s="74"/>
      <c r="G119" s="32"/>
      <c r="H119" s="32"/>
      <c r="I119" s="74"/>
      <c r="J119" s="74"/>
      <c r="K119" s="32"/>
      <c r="L119" s="32"/>
      <c r="M119" s="74">
        <v>44524</v>
      </c>
      <c r="N119" s="74">
        <v>44530</v>
      </c>
      <c r="O119" s="32">
        <v>36</v>
      </c>
      <c r="P119" s="32">
        <f>SUM(N119,-M119+1)</f>
        <v>7</v>
      </c>
      <c r="Q119" s="74">
        <v>44531</v>
      </c>
      <c r="R119" s="74">
        <v>44550</v>
      </c>
      <c r="S119" s="32">
        <v>36</v>
      </c>
      <c r="T119" s="32">
        <f>SUM(R119,-Q119+1)</f>
        <v>20</v>
      </c>
      <c r="U119" s="32"/>
      <c r="V119" s="32"/>
      <c r="W119" s="32"/>
      <c r="X119" s="32"/>
      <c r="Y119" s="32"/>
      <c r="Z119" s="32"/>
      <c r="AA119" s="32"/>
      <c r="AB119" s="32"/>
      <c r="AC119" s="32"/>
      <c r="AD119" s="74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  <c r="AP119" s="75"/>
      <c r="AQ119" s="32"/>
      <c r="AR119" s="32"/>
    </row>
    <row r="120" spans="1:44" s="72" customFormat="1" ht="12.75" x14ac:dyDescent="0.2">
      <c r="A120" s="88"/>
      <c r="B120" s="88"/>
      <c r="C120" s="87" t="s">
        <v>17</v>
      </c>
      <c r="D120" s="32">
        <v>2983</v>
      </c>
      <c r="E120" s="74"/>
      <c r="F120" s="74"/>
      <c r="G120" s="32"/>
      <c r="H120" s="32"/>
      <c r="I120" s="74"/>
      <c r="J120" s="74"/>
      <c r="K120" s="32"/>
      <c r="L120" s="32"/>
      <c r="M120" s="74"/>
      <c r="N120" s="74"/>
      <c r="O120" s="32"/>
      <c r="P120" s="32"/>
      <c r="Q120" s="74">
        <v>44551</v>
      </c>
      <c r="R120" s="74">
        <v>44561</v>
      </c>
      <c r="S120" s="32">
        <v>36</v>
      </c>
      <c r="T120" s="32">
        <f>SUM(R120,-Q120+1)</f>
        <v>11</v>
      </c>
      <c r="U120" s="74">
        <v>44562</v>
      </c>
      <c r="V120" s="74">
        <v>44571</v>
      </c>
      <c r="W120" s="32">
        <v>36</v>
      </c>
      <c r="X120" s="32">
        <f>SUM(V120,-U120+1)</f>
        <v>10</v>
      </c>
      <c r="Y120" s="32"/>
      <c r="Z120" s="32"/>
      <c r="AA120" s="32"/>
      <c r="AB120" s="32"/>
      <c r="AC120" s="32"/>
      <c r="AD120" s="74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75"/>
      <c r="AQ120" s="32"/>
      <c r="AR120" s="32"/>
    </row>
    <row r="121" spans="1:44" s="72" customFormat="1" ht="12.75" x14ac:dyDescent="0.2">
      <c r="A121" s="88"/>
      <c r="B121" s="88"/>
      <c r="C121" s="87" t="s">
        <v>17</v>
      </c>
      <c r="D121" s="32">
        <v>223</v>
      </c>
      <c r="E121" s="74"/>
      <c r="F121" s="74"/>
      <c r="G121" s="32"/>
      <c r="H121" s="32"/>
      <c r="I121" s="74"/>
      <c r="J121" s="74"/>
      <c r="K121" s="32"/>
      <c r="L121" s="32"/>
      <c r="M121" s="74"/>
      <c r="N121" s="74"/>
      <c r="O121" s="32"/>
      <c r="P121" s="32"/>
      <c r="Q121" s="74"/>
      <c r="R121" s="74"/>
      <c r="S121" s="32"/>
      <c r="T121" s="32"/>
      <c r="U121" s="74">
        <v>44581</v>
      </c>
      <c r="V121" s="74">
        <v>44592</v>
      </c>
      <c r="W121" s="32">
        <v>36</v>
      </c>
      <c r="X121" s="32">
        <f>SUM(V121,-U121+1)</f>
        <v>12</v>
      </c>
      <c r="Y121" s="74">
        <v>44593</v>
      </c>
      <c r="Z121" s="74">
        <v>44598</v>
      </c>
      <c r="AA121" s="32">
        <v>36</v>
      </c>
      <c r="AB121" s="32">
        <f>SUM(Z121,-Y121+1)</f>
        <v>6</v>
      </c>
      <c r="AC121" s="32"/>
      <c r="AD121" s="74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  <c r="AP121" s="75"/>
      <c r="AQ121" s="32"/>
      <c r="AR121" s="32"/>
    </row>
    <row r="122" spans="1:44" s="72" customFormat="1" ht="12.75" x14ac:dyDescent="0.2">
      <c r="A122" s="88"/>
      <c r="B122" s="88"/>
      <c r="C122" s="87" t="s">
        <v>17</v>
      </c>
      <c r="D122" s="32">
        <v>401</v>
      </c>
      <c r="E122" s="74"/>
      <c r="F122" s="74"/>
      <c r="G122" s="32"/>
      <c r="H122" s="32"/>
      <c r="I122" s="74"/>
      <c r="J122" s="74"/>
      <c r="K122" s="32"/>
      <c r="L122" s="32"/>
      <c r="M122" s="74"/>
      <c r="N122" s="74"/>
      <c r="O122" s="32"/>
      <c r="P122" s="32"/>
      <c r="Q122" s="74"/>
      <c r="R122" s="74"/>
      <c r="S122" s="32"/>
      <c r="T122" s="32"/>
      <c r="U122" s="74"/>
      <c r="V122" s="74"/>
      <c r="W122" s="32"/>
      <c r="X122" s="32"/>
      <c r="Y122" s="74">
        <v>44599</v>
      </c>
      <c r="Z122" s="74">
        <v>44605</v>
      </c>
      <c r="AA122" s="32">
        <v>36</v>
      </c>
      <c r="AB122" s="32">
        <f>SUM(Z122,-Y122+1)</f>
        <v>7</v>
      </c>
      <c r="AC122" s="32"/>
      <c r="AD122" s="74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  <c r="AP122" s="75"/>
      <c r="AQ122" s="32"/>
      <c r="AR122" s="32"/>
    </row>
    <row r="123" spans="1:44" s="72" customFormat="1" ht="12.75" x14ac:dyDescent="0.2">
      <c r="A123" s="88"/>
      <c r="B123" s="88"/>
      <c r="C123" s="87" t="s">
        <v>17</v>
      </c>
      <c r="D123" s="32">
        <v>491</v>
      </c>
      <c r="E123" s="74"/>
      <c r="F123" s="74"/>
      <c r="G123" s="32"/>
      <c r="H123" s="32"/>
      <c r="I123" s="74"/>
      <c r="J123" s="74"/>
      <c r="K123" s="32"/>
      <c r="L123" s="32"/>
      <c r="M123" s="74"/>
      <c r="N123" s="74"/>
      <c r="O123" s="32"/>
      <c r="P123" s="32"/>
      <c r="Q123" s="74"/>
      <c r="R123" s="74"/>
      <c r="S123" s="32"/>
      <c r="T123" s="32"/>
      <c r="U123" s="74"/>
      <c r="V123" s="74"/>
      <c r="W123" s="32"/>
      <c r="X123" s="32"/>
      <c r="Y123" s="74">
        <v>44606</v>
      </c>
      <c r="Z123" s="74">
        <v>44620</v>
      </c>
      <c r="AA123" s="32">
        <v>36</v>
      </c>
      <c r="AB123" s="32">
        <f>SUM(Z123,-Y123+1)</f>
        <v>15</v>
      </c>
      <c r="AC123" s="74">
        <v>44621</v>
      </c>
      <c r="AD123" s="74">
        <v>44651</v>
      </c>
      <c r="AE123" s="32">
        <v>36</v>
      </c>
      <c r="AF123" s="32">
        <f>SUM(AD123,-AC123+1)</f>
        <v>31</v>
      </c>
      <c r="AG123" s="74">
        <v>44652</v>
      </c>
      <c r="AH123" s="74">
        <v>44665</v>
      </c>
      <c r="AI123" s="32">
        <v>36</v>
      </c>
      <c r="AJ123" s="32">
        <f>SUM(AH123,-AG123+1)</f>
        <v>14</v>
      </c>
      <c r="AK123" s="32"/>
      <c r="AL123" s="32"/>
      <c r="AM123" s="32"/>
      <c r="AN123" s="32"/>
      <c r="AO123" s="32"/>
      <c r="AP123" s="75"/>
      <c r="AQ123" s="32"/>
      <c r="AR123" s="32"/>
    </row>
    <row r="124" spans="1:44" s="72" customFormat="1" ht="12.75" x14ac:dyDescent="0.2">
      <c r="A124" s="88"/>
      <c r="B124" s="88"/>
      <c r="C124" s="87" t="s">
        <v>17</v>
      </c>
      <c r="D124" s="32">
        <v>1162</v>
      </c>
      <c r="E124" s="74"/>
      <c r="F124" s="74"/>
      <c r="G124" s="32"/>
      <c r="H124" s="32"/>
      <c r="I124" s="74"/>
      <c r="J124" s="74"/>
      <c r="K124" s="32"/>
      <c r="L124" s="32"/>
      <c r="M124" s="74"/>
      <c r="N124" s="74"/>
      <c r="O124" s="32"/>
      <c r="P124" s="32"/>
      <c r="Q124" s="74"/>
      <c r="R124" s="74"/>
      <c r="S124" s="32"/>
      <c r="T124" s="32"/>
      <c r="U124" s="74"/>
      <c r="V124" s="74"/>
      <c r="W124" s="32"/>
      <c r="X124" s="32"/>
      <c r="Y124" s="74"/>
      <c r="Z124" s="74"/>
      <c r="AA124" s="32"/>
      <c r="AB124" s="32"/>
      <c r="AC124" s="74"/>
      <c r="AD124" s="74"/>
      <c r="AE124" s="32"/>
      <c r="AF124" s="32"/>
      <c r="AG124" s="74">
        <v>44666</v>
      </c>
      <c r="AH124" s="74">
        <v>44681</v>
      </c>
      <c r="AI124" s="32">
        <v>36</v>
      </c>
      <c r="AJ124" s="32">
        <f>SUM(AH124,-AG124+1)</f>
        <v>16</v>
      </c>
      <c r="AK124" s="74">
        <v>44682</v>
      </c>
      <c r="AL124" s="74">
        <v>44701</v>
      </c>
      <c r="AM124" s="32">
        <v>36</v>
      </c>
      <c r="AN124" s="32">
        <f>SUM(AL124,-AK124+1)</f>
        <v>20</v>
      </c>
      <c r="AO124" s="32"/>
      <c r="AP124" s="75"/>
      <c r="AQ124" s="32"/>
      <c r="AR124" s="32"/>
    </row>
    <row r="125" spans="1:44" s="72" customFormat="1" ht="12.75" x14ac:dyDescent="0.2">
      <c r="A125" s="88"/>
      <c r="B125" s="88"/>
      <c r="C125" s="87" t="s">
        <v>17</v>
      </c>
      <c r="D125" s="32">
        <v>1463</v>
      </c>
      <c r="E125" s="74"/>
      <c r="F125" s="74"/>
      <c r="G125" s="32"/>
      <c r="H125" s="32"/>
      <c r="I125" s="74"/>
      <c r="J125" s="74"/>
      <c r="K125" s="32"/>
      <c r="L125" s="32"/>
      <c r="M125" s="74"/>
      <c r="N125" s="74"/>
      <c r="O125" s="32"/>
      <c r="P125" s="32"/>
      <c r="Q125" s="74"/>
      <c r="R125" s="74"/>
      <c r="S125" s="32"/>
      <c r="T125" s="32"/>
      <c r="U125" s="74"/>
      <c r="V125" s="74"/>
      <c r="W125" s="32"/>
      <c r="X125" s="32"/>
      <c r="Y125" s="74"/>
      <c r="Z125" s="74"/>
      <c r="AA125" s="32"/>
      <c r="AB125" s="32"/>
      <c r="AC125" s="74"/>
      <c r="AD125" s="74"/>
      <c r="AE125" s="32"/>
      <c r="AF125" s="32"/>
      <c r="AG125" s="74"/>
      <c r="AH125" s="74"/>
      <c r="AI125" s="32"/>
      <c r="AJ125" s="32"/>
      <c r="AK125" s="74">
        <v>44702</v>
      </c>
      <c r="AL125" s="74">
        <v>44709</v>
      </c>
      <c r="AM125" s="32">
        <v>36</v>
      </c>
      <c r="AN125" s="32">
        <f>SUM(AL125,-AK125+1)</f>
        <v>8</v>
      </c>
      <c r="AO125" s="32"/>
      <c r="AP125" s="75"/>
      <c r="AQ125" s="32"/>
      <c r="AR125" s="32"/>
    </row>
    <row r="126" spans="1:44" s="72" customFormat="1" ht="12.75" x14ac:dyDescent="0.2">
      <c r="A126" s="88"/>
      <c r="B126" s="88"/>
      <c r="C126" s="87" t="s">
        <v>17</v>
      </c>
      <c r="D126" s="32">
        <v>1579</v>
      </c>
      <c r="E126" s="74"/>
      <c r="F126" s="74"/>
      <c r="G126" s="32"/>
      <c r="H126" s="32"/>
      <c r="I126" s="74"/>
      <c r="J126" s="74"/>
      <c r="K126" s="32"/>
      <c r="L126" s="32"/>
      <c r="M126" s="74"/>
      <c r="N126" s="74"/>
      <c r="O126" s="32"/>
      <c r="P126" s="32"/>
      <c r="Q126" s="74"/>
      <c r="R126" s="74"/>
      <c r="S126" s="32"/>
      <c r="T126" s="32"/>
      <c r="U126" s="74"/>
      <c r="V126" s="74"/>
      <c r="W126" s="32"/>
      <c r="X126" s="32"/>
      <c r="Y126" s="74"/>
      <c r="Z126" s="74"/>
      <c r="AA126" s="32"/>
      <c r="AB126" s="32"/>
      <c r="AC126" s="74"/>
      <c r="AD126" s="74"/>
      <c r="AE126" s="32"/>
      <c r="AF126" s="32"/>
      <c r="AG126" s="74"/>
      <c r="AH126" s="74"/>
      <c r="AI126" s="32"/>
      <c r="AJ126" s="32"/>
      <c r="AK126" s="74">
        <v>44710</v>
      </c>
      <c r="AL126" s="74">
        <v>44712</v>
      </c>
      <c r="AM126" s="32">
        <v>36</v>
      </c>
      <c r="AN126" s="32">
        <f>SUM(AL126,-AK126+1)</f>
        <v>3</v>
      </c>
      <c r="AO126" s="74">
        <v>44713</v>
      </c>
      <c r="AP126" s="74">
        <v>44720</v>
      </c>
      <c r="AQ126" s="32">
        <v>36</v>
      </c>
      <c r="AR126" s="32">
        <f>SUM(AP126,-AO126+1)</f>
        <v>8</v>
      </c>
    </row>
    <row r="127" spans="1:44" s="72" customFormat="1" ht="12.75" x14ac:dyDescent="0.2">
      <c r="A127" s="88"/>
      <c r="B127" s="88"/>
      <c r="C127" s="87" t="s">
        <v>17</v>
      </c>
      <c r="D127" s="32">
        <v>1660</v>
      </c>
      <c r="E127" s="74"/>
      <c r="F127" s="74"/>
      <c r="G127" s="32"/>
      <c r="H127" s="32"/>
      <c r="I127" s="74"/>
      <c r="J127" s="74"/>
      <c r="K127" s="32"/>
      <c r="L127" s="32"/>
      <c r="M127" s="74"/>
      <c r="N127" s="74"/>
      <c r="O127" s="32"/>
      <c r="P127" s="32"/>
      <c r="Q127" s="74"/>
      <c r="R127" s="74"/>
      <c r="S127" s="32"/>
      <c r="T127" s="32"/>
      <c r="U127" s="74"/>
      <c r="V127" s="74"/>
      <c r="W127" s="32"/>
      <c r="X127" s="32"/>
      <c r="Y127" s="74"/>
      <c r="Z127" s="74"/>
      <c r="AA127" s="32"/>
      <c r="AB127" s="32"/>
      <c r="AC127" s="74"/>
      <c r="AD127" s="74"/>
      <c r="AE127" s="32"/>
      <c r="AF127" s="32"/>
      <c r="AG127" s="74"/>
      <c r="AH127" s="74"/>
      <c r="AI127" s="32"/>
      <c r="AJ127" s="32"/>
      <c r="AK127" s="74"/>
      <c r="AL127" s="74"/>
      <c r="AM127" s="32"/>
      <c r="AN127" s="32"/>
      <c r="AO127" s="74">
        <v>44721</v>
      </c>
      <c r="AP127" s="74">
        <v>44742</v>
      </c>
      <c r="AQ127" s="32">
        <v>36</v>
      </c>
      <c r="AR127" s="32">
        <f>SUM(AP127,-AO127+1)</f>
        <v>22</v>
      </c>
    </row>
    <row r="128" spans="1:44" s="72" customFormat="1" ht="12.75" x14ac:dyDescent="0.2">
      <c r="A128" s="88" t="s">
        <v>163</v>
      </c>
      <c r="B128" s="88"/>
      <c r="C128" s="87" t="s">
        <v>17</v>
      </c>
      <c r="D128" s="32">
        <v>2028</v>
      </c>
      <c r="E128" s="74">
        <v>44456</v>
      </c>
      <c r="F128" s="74">
        <v>44458</v>
      </c>
      <c r="G128" s="32">
        <v>36</v>
      </c>
      <c r="H128" s="32">
        <f>SUM(F128,-E128+1)</f>
        <v>3</v>
      </c>
      <c r="I128" s="74"/>
      <c r="J128" s="74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74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32"/>
      <c r="AP128" s="75"/>
      <c r="AQ128" s="32"/>
      <c r="AR128" s="32"/>
    </row>
    <row r="129" spans="1:44" s="72" customFormat="1" ht="12.75" x14ac:dyDescent="0.2">
      <c r="A129" s="89" t="s">
        <v>131</v>
      </c>
      <c r="B129" s="89"/>
      <c r="C129" s="87" t="s">
        <v>17</v>
      </c>
      <c r="D129" s="32">
        <v>2027</v>
      </c>
      <c r="E129" s="74">
        <v>44456</v>
      </c>
      <c r="F129" s="74">
        <v>44466</v>
      </c>
      <c r="G129" s="32">
        <v>20</v>
      </c>
      <c r="H129" s="32">
        <f>SUM(F129,-E129+1)</f>
        <v>11</v>
      </c>
      <c r="I129" s="74"/>
      <c r="J129" s="74"/>
      <c r="K129" s="32"/>
      <c r="L129" s="32">
        <f>SUM(J129,-I129+1)</f>
        <v>1</v>
      </c>
      <c r="M129" s="32"/>
      <c r="N129" s="32"/>
      <c r="O129" s="32"/>
      <c r="P129" s="32">
        <f>SUM(N129,-M129+1)</f>
        <v>1</v>
      </c>
      <c r="Q129" s="74"/>
      <c r="R129" s="74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74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  <c r="AP129" s="75"/>
      <c r="AQ129" s="32"/>
      <c r="AR129" s="32"/>
    </row>
    <row r="130" spans="1:44" s="72" customFormat="1" ht="12.75" x14ac:dyDescent="0.2">
      <c r="A130" s="89"/>
      <c r="B130" s="89"/>
      <c r="C130" s="87" t="s">
        <v>17</v>
      </c>
      <c r="D130" s="32">
        <v>2196</v>
      </c>
      <c r="E130" s="74">
        <v>44467</v>
      </c>
      <c r="F130" s="74">
        <v>44469</v>
      </c>
      <c r="G130" s="32">
        <v>36</v>
      </c>
      <c r="H130" s="32">
        <f>SUM(F130,-E130+1)</f>
        <v>3</v>
      </c>
      <c r="I130" s="74">
        <v>44470</v>
      </c>
      <c r="J130" s="74">
        <v>44473</v>
      </c>
      <c r="K130" s="32">
        <v>36</v>
      </c>
      <c r="L130" s="32">
        <f>SUM(J130,-I130+1)</f>
        <v>4</v>
      </c>
      <c r="M130" s="32"/>
      <c r="N130" s="32"/>
      <c r="O130" s="32"/>
      <c r="P130" s="32"/>
      <c r="Q130" s="74"/>
      <c r="R130" s="74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74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75"/>
      <c r="AQ130" s="32"/>
      <c r="AR130" s="32"/>
    </row>
    <row r="131" spans="1:44" s="72" customFormat="1" ht="12.75" x14ac:dyDescent="0.2">
      <c r="A131" s="89"/>
      <c r="B131" s="89"/>
      <c r="C131" s="87" t="s">
        <v>17</v>
      </c>
      <c r="D131" s="32">
        <v>2211</v>
      </c>
      <c r="E131" s="74"/>
      <c r="F131" s="74"/>
      <c r="G131" s="32"/>
      <c r="H131" s="32"/>
      <c r="I131" s="74">
        <v>44474</v>
      </c>
      <c r="J131" s="74">
        <v>44500</v>
      </c>
      <c r="K131" s="32">
        <v>36</v>
      </c>
      <c r="L131" s="32">
        <f>SUM(J131,-I131+1)</f>
        <v>27</v>
      </c>
      <c r="M131" s="78"/>
      <c r="N131" s="78"/>
      <c r="O131" s="78"/>
      <c r="P131" s="78"/>
      <c r="Q131" s="78"/>
      <c r="R131" s="78"/>
      <c r="S131" s="78"/>
      <c r="T131" s="78"/>
      <c r="U131" s="32"/>
      <c r="V131" s="32"/>
      <c r="W131" s="32"/>
      <c r="X131" s="32"/>
      <c r="Y131" s="32"/>
      <c r="Z131" s="32"/>
      <c r="AA131" s="32"/>
      <c r="AB131" s="32"/>
      <c r="AC131" s="32"/>
      <c r="AD131" s="74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75"/>
      <c r="AQ131" s="32"/>
      <c r="AR131" s="32"/>
    </row>
    <row r="132" spans="1:44" s="72" customFormat="1" ht="12.75" x14ac:dyDescent="0.2">
      <c r="A132" s="89"/>
      <c r="B132" s="89"/>
      <c r="C132" s="87" t="s">
        <v>17</v>
      </c>
      <c r="D132" s="32">
        <v>2489</v>
      </c>
      <c r="E132" s="74"/>
      <c r="F132" s="74"/>
      <c r="G132" s="32"/>
      <c r="H132" s="32"/>
      <c r="I132" s="74"/>
      <c r="J132" s="74"/>
      <c r="K132" s="32"/>
      <c r="L132" s="32"/>
      <c r="M132" s="74">
        <v>44501</v>
      </c>
      <c r="N132" s="74">
        <v>44530</v>
      </c>
      <c r="O132" s="32">
        <v>36</v>
      </c>
      <c r="P132" s="32">
        <f>SUM(N132,-M132+1)</f>
        <v>30</v>
      </c>
      <c r="Q132" s="74">
        <v>44531</v>
      </c>
      <c r="R132" s="74">
        <v>44561</v>
      </c>
      <c r="S132" s="32">
        <v>36</v>
      </c>
      <c r="T132" s="32">
        <f>SUM(R132,-Q132+1)</f>
        <v>31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74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32"/>
      <c r="AP132" s="75"/>
      <c r="AQ132" s="32"/>
      <c r="AR132" s="32"/>
    </row>
    <row r="133" spans="1:44" s="72" customFormat="1" ht="12.75" x14ac:dyDescent="0.2">
      <c r="A133" s="89"/>
      <c r="B133" s="89"/>
      <c r="C133" s="87" t="s">
        <v>17</v>
      </c>
      <c r="D133" s="32">
        <v>3</v>
      </c>
      <c r="E133" s="74"/>
      <c r="F133" s="74"/>
      <c r="G133" s="32"/>
      <c r="H133" s="32"/>
      <c r="I133" s="74"/>
      <c r="J133" s="74"/>
      <c r="K133" s="32"/>
      <c r="L133" s="32"/>
      <c r="M133" s="74"/>
      <c r="N133" s="74"/>
      <c r="O133" s="32"/>
      <c r="P133" s="32"/>
      <c r="Q133" s="74"/>
      <c r="R133" s="74"/>
      <c r="S133" s="32"/>
      <c r="T133" s="32"/>
      <c r="U133" s="74">
        <v>44562</v>
      </c>
      <c r="V133" s="74">
        <v>44592</v>
      </c>
      <c r="W133" s="32">
        <v>36</v>
      </c>
      <c r="X133" s="32">
        <f>SUM(V133,-U133+1)</f>
        <v>31</v>
      </c>
      <c r="Y133" s="74">
        <v>44593</v>
      </c>
      <c r="Z133" s="74">
        <v>44620</v>
      </c>
      <c r="AA133" s="32">
        <v>36</v>
      </c>
      <c r="AB133" s="32">
        <f>SUM(Z133,-Y133+1)</f>
        <v>28</v>
      </c>
      <c r="AC133" s="32"/>
      <c r="AD133" s="74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  <c r="AP133" s="75"/>
      <c r="AQ133" s="32"/>
      <c r="AR133" s="32"/>
    </row>
    <row r="134" spans="1:44" s="72" customFormat="1" ht="12.75" x14ac:dyDescent="0.2">
      <c r="A134" s="89" t="s">
        <v>156</v>
      </c>
      <c r="B134" s="89"/>
      <c r="C134" s="87" t="s">
        <v>17</v>
      </c>
      <c r="D134" s="32">
        <v>600</v>
      </c>
      <c r="E134" s="74"/>
      <c r="F134" s="74"/>
      <c r="G134" s="32"/>
      <c r="H134" s="32"/>
      <c r="I134" s="74"/>
      <c r="J134" s="74"/>
      <c r="K134" s="32"/>
      <c r="L134" s="32"/>
      <c r="M134" s="74"/>
      <c r="N134" s="74"/>
      <c r="O134" s="32"/>
      <c r="P134" s="32"/>
      <c r="Q134" s="74"/>
      <c r="R134" s="74"/>
      <c r="S134" s="32"/>
      <c r="T134" s="32"/>
      <c r="U134" s="74"/>
      <c r="V134" s="74"/>
      <c r="W134" s="32"/>
      <c r="X134" s="32"/>
      <c r="Y134" s="74">
        <v>44616</v>
      </c>
      <c r="Z134" s="74">
        <v>44620</v>
      </c>
      <c r="AA134" s="32">
        <v>36</v>
      </c>
      <c r="AB134" s="32">
        <f>SUM(Z134,-Y134+1)</f>
        <v>5</v>
      </c>
      <c r="AC134" s="74">
        <v>44621</v>
      </c>
      <c r="AD134" s="74">
        <v>44625</v>
      </c>
      <c r="AE134" s="32">
        <v>36</v>
      </c>
      <c r="AF134" s="32">
        <f>SUM(AD134,-AC134+1)</f>
        <v>5</v>
      </c>
      <c r="AG134" s="32"/>
      <c r="AH134" s="32"/>
      <c r="AI134" s="32"/>
      <c r="AJ134" s="32"/>
      <c r="AK134" s="32"/>
      <c r="AL134" s="32"/>
      <c r="AM134" s="32"/>
      <c r="AN134" s="32"/>
      <c r="AO134" s="32"/>
      <c r="AP134" s="75"/>
      <c r="AQ134" s="32"/>
      <c r="AR134" s="32"/>
    </row>
    <row r="135" spans="1:44" s="72" customFormat="1" ht="12.75" x14ac:dyDescent="0.2">
      <c r="A135" s="89"/>
      <c r="B135" s="89"/>
      <c r="C135" s="87" t="s">
        <v>17</v>
      </c>
      <c r="D135" s="32">
        <v>697</v>
      </c>
      <c r="E135" s="74"/>
      <c r="F135" s="74"/>
      <c r="G135" s="32"/>
      <c r="H135" s="32"/>
      <c r="I135" s="74"/>
      <c r="J135" s="74"/>
      <c r="K135" s="32"/>
      <c r="L135" s="32"/>
      <c r="M135" s="74"/>
      <c r="N135" s="74"/>
      <c r="O135" s="32"/>
      <c r="P135" s="32"/>
      <c r="Q135" s="74"/>
      <c r="R135" s="74"/>
      <c r="S135" s="32"/>
      <c r="T135" s="32"/>
      <c r="U135" s="74"/>
      <c r="V135" s="74"/>
      <c r="W135" s="32"/>
      <c r="X135" s="32"/>
      <c r="Y135" s="74"/>
      <c r="Z135" s="74"/>
      <c r="AA135" s="32"/>
      <c r="AB135" s="32"/>
      <c r="AC135" s="74">
        <v>44626</v>
      </c>
      <c r="AD135" s="74">
        <v>44635</v>
      </c>
      <c r="AE135" s="32">
        <v>36</v>
      </c>
      <c r="AF135" s="32">
        <f>SUM(AD135,-AC135+1)</f>
        <v>10</v>
      </c>
      <c r="AG135" s="32"/>
      <c r="AH135" s="32"/>
      <c r="AI135" s="32"/>
      <c r="AJ135" s="32"/>
      <c r="AK135" s="32"/>
      <c r="AL135" s="32"/>
      <c r="AM135" s="32"/>
      <c r="AN135" s="32"/>
      <c r="AO135" s="32"/>
      <c r="AP135" s="75"/>
      <c r="AQ135" s="32"/>
      <c r="AR135" s="32"/>
    </row>
    <row r="136" spans="1:44" s="72" customFormat="1" ht="12.75" x14ac:dyDescent="0.2">
      <c r="A136" s="89"/>
      <c r="B136" s="89"/>
      <c r="C136" s="87" t="s">
        <v>17</v>
      </c>
      <c r="D136" s="32">
        <v>804</v>
      </c>
      <c r="E136" s="74"/>
      <c r="F136" s="74"/>
      <c r="G136" s="32"/>
      <c r="H136" s="32"/>
      <c r="I136" s="74"/>
      <c r="J136" s="74"/>
      <c r="K136" s="32"/>
      <c r="L136" s="32"/>
      <c r="M136" s="74"/>
      <c r="N136" s="74"/>
      <c r="O136" s="32"/>
      <c r="P136" s="32"/>
      <c r="Q136" s="74"/>
      <c r="R136" s="74"/>
      <c r="S136" s="32"/>
      <c r="T136" s="32"/>
      <c r="U136" s="74"/>
      <c r="V136" s="74"/>
      <c r="W136" s="32"/>
      <c r="X136" s="32"/>
      <c r="Y136" s="74"/>
      <c r="Z136" s="74"/>
      <c r="AA136" s="32"/>
      <c r="AB136" s="32"/>
      <c r="AC136" s="74">
        <v>44636</v>
      </c>
      <c r="AD136" s="74">
        <v>44651</v>
      </c>
      <c r="AE136" s="32">
        <v>36</v>
      </c>
      <c r="AF136" s="32">
        <f>SUM(AD136,-AC136+1)</f>
        <v>16</v>
      </c>
      <c r="AG136" s="74">
        <v>44652</v>
      </c>
      <c r="AH136" s="74">
        <v>44667</v>
      </c>
      <c r="AI136" s="32">
        <v>36</v>
      </c>
      <c r="AJ136" s="32">
        <f>SUM(AH136,-AG136+1)</f>
        <v>16</v>
      </c>
      <c r="AK136" s="32"/>
      <c r="AL136" s="32"/>
      <c r="AM136" s="32"/>
      <c r="AN136" s="32"/>
      <c r="AO136" s="32"/>
      <c r="AP136" s="75"/>
      <c r="AQ136" s="32"/>
      <c r="AR136" s="32"/>
    </row>
    <row r="137" spans="1:44" s="72" customFormat="1" ht="12.75" x14ac:dyDescent="0.2">
      <c r="A137" s="89"/>
      <c r="B137" s="89"/>
      <c r="C137" s="87" t="s">
        <v>170</v>
      </c>
      <c r="D137" s="32">
        <v>1506</v>
      </c>
      <c r="E137" s="74"/>
      <c r="F137" s="74"/>
      <c r="G137" s="32"/>
      <c r="H137" s="32"/>
      <c r="I137" s="74"/>
      <c r="J137" s="74"/>
      <c r="K137" s="32"/>
      <c r="L137" s="32"/>
      <c r="M137" s="74"/>
      <c r="N137" s="74"/>
      <c r="O137" s="32"/>
      <c r="P137" s="32"/>
      <c r="Q137" s="74"/>
      <c r="R137" s="74"/>
      <c r="S137" s="32"/>
      <c r="T137" s="32"/>
      <c r="U137" s="74"/>
      <c r="V137" s="74"/>
      <c r="W137" s="32"/>
      <c r="X137" s="32"/>
      <c r="Y137" s="74"/>
      <c r="Z137" s="74"/>
      <c r="AA137" s="32"/>
      <c r="AB137" s="32"/>
      <c r="AC137" s="74"/>
      <c r="AD137" s="74"/>
      <c r="AE137" s="32"/>
      <c r="AF137" s="32"/>
      <c r="AG137" s="74"/>
      <c r="AH137" s="74"/>
      <c r="AI137" s="32"/>
      <c r="AJ137" s="32"/>
      <c r="AK137" s="74">
        <v>44706</v>
      </c>
      <c r="AL137" s="74">
        <v>44708</v>
      </c>
      <c r="AM137" s="32">
        <v>30</v>
      </c>
      <c r="AN137" s="32">
        <f>SUM(AL137,-AK137+1)</f>
        <v>3</v>
      </c>
      <c r="AO137" s="32"/>
      <c r="AP137" s="75"/>
      <c r="AQ137" s="32"/>
      <c r="AR137" s="32"/>
    </row>
    <row r="138" spans="1:44" s="72" customFormat="1" ht="12.75" x14ac:dyDescent="0.2">
      <c r="A138" s="89"/>
      <c r="B138" s="89"/>
      <c r="C138" s="87" t="s">
        <v>17</v>
      </c>
      <c r="D138" s="32">
        <v>1565</v>
      </c>
      <c r="E138" s="74"/>
      <c r="F138" s="74"/>
      <c r="G138" s="32"/>
      <c r="H138" s="32"/>
      <c r="I138" s="74"/>
      <c r="J138" s="74"/>
      <c r="K138" s="32"/>
      <c r="L138" s="32"/>
      <c r="M138" s="74"/>
      <c r="N138" s="74"/>
      <c r="O138" s="32"/>
      <c r="P138" s="32"/>
      <c r="Q138" s="74"/>
      <c r="R138" s="74"/>
      <c r="S138" s="32"/>
      <c r="T138" s="32"/>
      <c r="U138" s="74"/>
      <c r="V138" s="74"/>
      <c r="W138" s="32"/>
      <c r="X138" s="32"/>
      <c r="Y138" s="74"/>
      <c r="Z138" s="74"/>
      <c r="AA138" s="32"/>
      <c r="AB138" s="32"/>
      <c r="AC138" s="74"/>
      <c r="AD138" s="74"/>
      <c r="AE138" s="32"/>
      <c r="AF138" s="32"/>
      <c r="AG138" s="74"/>
      <c r="AH138" s="74"/>
      <c r="AI138" s="32"/>
      <c r="AJ138" s="32"/>
      <c r="AK138" s="74">
        <v>44709</v>
      </c>
      <c r="AL138" s="74">
        <v>44712</v>
      </c>
      <c r="AM138" s="32">
        <v>30</v>
      </c>
      <c r="AN138" s="32">
        <f>SUM(AL138,-AK138+1)</f>
        <v>4</v>
      </c>
      <c r="AO138" s="74">
        <v>44713</v>
      </c>
      <c r="AP138" s="74">
        <v>44715</v>
      </c>
      <c r="AQ138" s="32">
        <v>30</v>
      </c>
      <c r="AR138" s="32">
        <f>SUM(AP138,-AO138+1)</f>
        <v>3</v>
      </c>
    </row>
    <row r="139" spans="1:44" s="72" customFormat="1" ht="12.75" x14ac:dyDescent="0.2">
      <c r="A139" s="89"/>
      <c r="B139" s="89"/>
      <c r="C139" s="87" t="s">
        <v>17</v>
      </c>
      <c r="D139" s="32">
        <v>1625</v>
      </c>
      <c r="E139" s="74"/>
      <c r="F139" s="74"/>
      <c r="G139" s="32"/>
      <c r="H139" s="32"/>
      <c r="I139" s="74"/>
      <c r="J139" s="74"/>
      <c r="K139" s="32"/>
      <c r="L139" s="32"/>
      <c r="M139" s="74"/>
      <c r="N139" s="74"/>
      <c r="O139" s="32"/>
      <c r="P139" s="32"/>
      <c r="Q139" s="74"/>
      <c r="R139" s="74"/>
      <c r="S139" s="32"/>
      <c r="T139" s="32"/>
      <c r="U139" s="74"/>
      <c r="V139" s="74"/>
      <c r="W139" s="32"/>
      <c r="X139" s="32"/>
      <c r="Y139" s="74"/>
      <c r="Z139" s="74"/>
      <c r="AA139" s="32"/>
      <c r="AB139" s="32"/>
      <c r="AC139" s="74"/>
      <c r="AD139" s="74"/>
      <c r="AE139" s="32"/>
      <c r="AF139" s="32"/>
      <c r="AG139" s="74"/>
      <c r="AH139" s="74"/>
      <c r="AI139" s="32"/>
      <c r="AJ139" s="32"/>
      <c r="AK139" s="74"/>
      <c r="AL139" s="74"/>
      <c r="AM139" s="32"/>
      <c r="AN139" s="32"/>
      <c r="AO139" s="74">
        <v>44716</v>
      </c>
      <c r="AP139" s="74">
        <v>44722</v>
      </c>
      <c r="AQ139" s="32">
        <v>30</v>
      </c>
      <c r="AR139" s="32">
        <f>SUM(AP139,-AO139+1)</f>
        <v>7</v>
      </c>
    </row>
    <row r="140" spans="1:44" s="72" customFormat="1" ht="12.75" x14ac:dyDescent="0.2">
      <c r="A140" s="88" t="s">
        <v>143</v>
      </c>
      <c r="B140" s="88"/>
      <c r="C140" s="87" t="s">
        <v>17</v>
      </c>
      <c r="D140" s="32">
        <v>194</v>
      </c>
      <c r="E140" s="74"/>
      <c r="F140" s="74"/>
      <c r="G140" s="32"/>
      <c r="H140" s="32"/>
      <c r="I140" s="74"/>
      <c r="J140" s="74"/>
      <c r="K140" s="32"/>
      <c r="L140" s="32"/>
      <c r="M140" s="74"/>
      <c r="N140" s="74"/>
      <c r="O140" s="32"/>
      <c r="P140" s="32"/>
      <c r="Q140" s="74"/>
      <c r="R140" s="74"/>
      <c r="S140" s="32"/>
      <c r="T140" s="32"/>
      <c r="U140" s="74">
        <v>44578</v>
      </c>
      <c r="V140" s="74">
        <v>44583</v>
      </c>
      <c r="W140" s="32">
        <v>36</v>
      </c>
      <c r="X140" s="32">
        <f>SUM(V140,-U140+1)</f>
        <v>6</v>
      </c>
      <c r="Y140" s="74"/>
      <c r="Z140" s="74"/>
      <c r="AA140" s="32"/>
      <c r="AB140" s="32"/>
      <c r="AC140" s="32"/>
      <c r="AD140" s="74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  <c r="AP140" s="75"/>
      <c r="AQ140" s="32"/>
      <c r="AR140" s="32"/>
    </row>
    <row r="141" spans="1:44" s="72" customFormat="1" ht="12.75" x14ac:dyDescent="0.2">
      <c r="A141" s="88" t="s">
        <v>139</v>
      </c>
      <c r="B141" s="88"/>
      <c r="C141" s="87" t="s">
        <v>17</v>
      </c>
      <c r="D141" s="32">
        <v>2194</v>
      </c>
      <c r="E141" s="74"/>
      <c r="F141" s="74"/>
      <c r="G141" s="32"/>
      <c r="H141" s="32"/>
      <c r="I141" s="74">
        <v>44474</v>
      </c>
      <c r="J141" s="74">
        <v>44500</v>
      </c>
      <c r="K141" s="32">
        <v>30</v>
      </c>
      <c r="L141" s="32">
        <f>SUM(J141,-I141+1)</f>
        <v>27</v>
      </c>
      <c r="M141" s="74">
        <v>44501</v>
      </c>
      <c r="N141" s="74">
        <v>44530</v>
      </c>
      <c r="O141" s="32">
        <v>30</v>
      </c>
      <c r="P141" s="32">
        <f>SUM(N141,-M141+1)</f>
        <v>30</v>
      </c>
      <c r="Q141" s="74">
        <v>44531</v>
      </c>
      <c r="R141" s="74">
        <v>44560</v>
      </c>
      <c r="S141" s="32">
        <v>30</v>
      </c>
      <c r="T141" s="32">
        <f>SUM(R141,-Q141+1)</f>
        <v>30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74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75"/>
      <c r="AQ141" s="32"/>
      <c r="AR141" s="32"/>
    </row>
    <row r="142" spans="1:44" s="72" customFormat="1" ht="12.75" x14ac:dyDescent="0.2">
      <c r="A142" s="88"/>
      <c r="B142" s="88"/>
      <c r="C142" s="87" t="s">
        <v>17</v>
      </c>
      <c r="D142" s="32">
        <v>3048</v>
      </c>
      <c r="E142" s="74"/>
      <c r="F142" s="74"/>
      <c r="G142" s="32"/>
      <c r="H142" s="32"/>
      <c r="I142" s="74"/>
      <c r="J142" s="74"/>
      <c r="K142" s="32"/>
      <c r="L142" s="32"/>
      <c r="M142" s="74"/>
      <c r="N142" s="74"/>
      <c r="O142" s="32"/>
      <c r="P142" s="32"/>
      <c r="Q142" s="74">
        <v>44561</v>
      </c>
      <c r="R142" s="74">
        <v>44561</v>
      </c>
      <c r="S142" s="32">
        <v>30</v>
      </c>
      <c r="T142" s="32">
        <v>1</v>
      </c>
      <c r="U142" s="74">
        <v>44562</v>
      </c>
      <c r="V142" s="74">
        <v>44592</v>
      </c>
      <c r="W142" s="32">
        <v>30</v>
      </c>
      <c r="X142" s="32">
        <f>SUM(V142,-U142+1)</f>
        <v>31</v>
      </c>
      <c r="Y142" s="74">
        <v>44593</v>
      </c>
      <c r="Z142" s="74">
        <v>44620</v>
      </c>
      <c r="AA142" s="32">
        <v>30</v>
      </c>
      <c r="AB142" s="32">
        <f>SUM(Z142,-Y142+1)</f>
        <v>28</v>
      </c>
      <c r="AC142" s="74">
        <v>44621</v>
      </c>
      <c r="AD142" s="74">
        <v>44651</v>
      </c>
      <c r="AE142" s="32">
        <v>30</v>
      </c>
      <c r="AF142" s="32">
        <f>SUM(AD142,-AC142+1)</f>
        <v>31</v>
      </c>
      <c r="AG142" s="32"/>
      <c r="AH142" s="32"/>
      <c r="AI142" s="32"/>
      <c r="AJ142" s="32"/>
      <c r="AK142" s="32"/>
      <c r="AL142" s="32"/>
      <c r="AM142" s="32"/>
      <c r="AN142" s="32"/>
      <c r="AO142" s="32"/>
      <c r="AP142" s="75"/>
      <c r="AQ142" s="32"/>
      <c r="AR142" s="32"/>
    </row>
    <row r="143" spans="1:44" s="72" customFormat="1" ht="12.75" x14ac:dyDescent="0.2">
      <c r="A143" s="88"/>
      <c r="B143" s="88"/>
      <c r="C143" s="87" t="s">
        <v>17</v>
      </c>
      <c r="D143" s="32">
        <v>1025</v>
      </c>
      <c r="E143" s="74"/>
      <c r="F143" s="74"/>
      <c r="G143" s="32"/>
      <c r="H143" s="32"/>
      <c r="I143" s="74"/>
      <c r="J143" s="74"/>
      <c r="K143" s="32"/>
      <c r="L143" s="32"/>
      <c r="M143" s="74"/>
      <c r="N143" s="74"/>
      <c r="O143" s="32"/>
      <c r="P143" s="32"/>
      <c r="Q143" s="74"/>
      <c r="R143" s="74"/>
      <c r="S143" s="32"/>
      <c r="T143" s="32"/>
      <c r="U143" s="74"/>
      <c r="V143" s="74"/>
      <c r="W143" s="32"/>
      <c r="X143" s="32"/>
      <c r="Y143" s="74"/>
      <c r="Z143" s="74"/>
      <c r="AA143" s="32"/>
      <c r="AB143" s="32"/>
      <c r="AC143" s="74"/>
      <c r="AD143" s="74"/>
      <c r="AE143" s="32"/>
      <c r="AF143" s="32"/>
      <c r="AG143" s="74">
        <v>44652</v>
      </c>
      <c r="AH143" s="74">
        <v>44681</v>
      </c>
      <c r="AI143" s="32">
        <v>30</v>
      </c>
      <c r="AJ143" s="32">
        <f>SUM(AH143,-AG143+1)</f>
        <v>30</v>
      </c>
      <c r="AK143" s="74">
        <v>44682</v>
      </c>
      <c r="AL143" s="74">
        <v>44712</v>
      </c>
      <c r="AM143" s="32">
        <v>30</v>
      </c>
      <c r="AN143" s="32">
        <f>SUM(AL143,-AK143+1)</f>
        <v>31</v>
      </c>
      <c r="AO143" s="74">
        <v>44713</v>
      </c>
      <c r="AP143" s="74">
        <v>44720</v>
      </c>
      <c r="AQ143" s="32">
        <v>30</v>
      </c>
      <c r="AR143" s="32">
        <f>SUM(AP143,-AO143+1)</f>
        <v>8</v>
      </c>
    </row>
    <row r="144" spans="1:44" s="72" customFormat="1" ht="12.75" x14ac:dyDescent="0.2">
      <c r="A144" s="88" t="s">
        <v>164</v>
      </c>
      <c r="B144" s="88"/>
      <c r="C144" s="87" t="s">
        <v>17</v>
      </c>
      <c r="D144" s="32">
        <v>1859</v>
      </c>
      <c r="E144" s="74">
        <v>44445</v>
      </c>
      <c r="F144" s="74">
        <v>44447</v>
      </c>
      <c r="G144" s="32">
        <v>36</v>
      </c>
      <c r="H144" s="32">
        <f>SUM(F144,-E144+1)</f>
        <v>3</v>
      </c>
      <c r="I144" s="74"/>
      <c r="J144" s="74"/>
      <c r="K144" s="32"/>
      <c r="L144" s="32">
        <f>SUM(J144,-I144+1)</f>
        <v>1</v>
      </c>
      <c r="M144" s="32"/>
      <c r="N144" s="32"/>
      <c r="O144" s="32"/>
      <c r="P144" s="32">
        <f>SUM(N144,-M144+1)</f>
        <v>1</v>
      </c>
      <c r="Q144" s="74"/>
      <c r="R144" s="74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74"/>
      <c r="AE144" s="32"/>
      <c r="AF144" s="32"/>
      <c r="AG144" s="32"/>
      <c r="AH144" s="32"/>
      <c r="AI144" s="32"/>
      <c r="AJ144" s="32"/>
      <c r="AK144" s="32"/>
      <c r="AL144" s="32"/>
      <c r="AM144" s="32"/>
      <c r="AN144" s="32"/>
      <c r="AO144" s="32"/>
      <c r="AP144" s="75"/>
      <c r="AQ144" s="32"/>
      <c r="AR144" s="32"/>
    </row>
    <row r="145" spans="1:44" s="72" customFormat="1" ht="12.75" x14ac:dyDescent="0.2">
      <c r="A145" s="88" t="s">
        <v>132</v>
      </c>
      <c r="B145" s="88"/>
      <c r="C145" s="87" t="s">
        <v>17</v>
      </c>
      <c r="D145" s="32">
        <v>2661</v>
      </c>
      <c r="E145" s="74"/>
      <c r="F145" s="74"/>
      <c r="G145" s="32"/>
      <c r="H145" s="32"/>
      <c r="I145" s="74"/>
      <c r="J145" s="74"/>
      <c r="K145" s="32"/>
      <c r="L145" s="32"/>
      <c r="M145" s="74">
        <v>44518</v>
      </c>
      <c r="N145" s="74">
        <v>44518</v>
      </c>
      <c r="O145" s="32">
        <v>36</v>
      </c>
      <c r="P145" s="32">
        <v>1</v>
      </c>
      <c r="Q145" s="74"/>
      <c r="R145" s="74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74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  <c r="AP145" s="75"/>
      <c r="AQ145" s="32"/>
      <c r="AR145" s="32"/>
    </row>
    <row r="146" spans="1:44" s="72" customFormat="1" ht="12.75" x14ac:dyDescent="0.2">
      <c r="A146" s="88"/>
      <c r="B146" s="88"/>
      <c r="C146" s="87" t="s">
        <v>17</v>
      </c>
      <c r="D146" s="32">
        <v>2661</v>
      </c>
      <c r="E146" s="74"/>
      <c r="F146" s="74"/>
      <c r="G146" s="32"/>
      <c r="H146" s="32"/>
      <c r="I146" s="74"/>
      <c r="J146" s="74"/>
      <c r="K146" s="32"/>
      <c r="L146" s="32"/>
      <c r="M146" s="74">
        <v>44519</v>
      </c>
      <c r="N146" s="74">
        <v>44530</v>
      </c>
      <c r="O146" s="32">
        <v>36</v>
      </c>
      <c r="P146" s="32">
        <f>SUM(N146,-M146+1)</f>
        <v>12</v>
      </c>
      <c r="Q146" s="74">
        <v>44531</v>
      </c>
      <c r="R146" s="74">
        <v>44535</v>
      </c>
      <c r="S146" s="32">
        <v>36</v>
      </c>
      <c r="T146" s="32">
        <f>SUM(R146,-Q146+1)</f>
        <v>5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74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  <c r="AP146" s="75"/>
      <c r="AQ146" s="32"/>
      <c r="AR146" s="32"/>
    </row>
    <row r="147" spans="1:44" s="72" customFormat="1" ht="12.75" x14ac:dyDescent="0.2">
      <c r="A147" s="88"/>
      <c r="B147" s="88"/>
      <c r="C147" s="87" t="s">
        <v>17</v>
      </c>
      <c r="D147" s="32">
        <v>2830</v>
      </c>
      <c r="E147" s="74"/>
      <c r="F147" s="74"/>
      <c r="G147" s="32"/>
      <c r="H147" s="32"/>
      <c r="I147" s="74"/>
      <c r="J147" s="74"/>
      <c r="K147" s="32"/>
      <c r="L147" s="32"/>
      <c r="M147" s="74"/>
      <c r="N147" s="74"/>
      <c r="O147" s="32"/>
      <c r="P147" s="32"/>
      <c r="Q147" s="74">
        <v>44536</v>
      </c>
      <c r="R147" s="74">
        <v>44554</v>
      </c>
      <c r="S147" s="32">
        <v>36</v>
      </c>
      <c r="T147" s="32">
        <f>SUM(R147,-Q147+1)</f>
        <v>19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74"/>
      <c r="AE147" s="32"/>
      <c r="AF147" s="32"/>
      <c r="AG147" s="32"/>
      <c r="AH147" s="32"/>
      <c r="AI147" s="32"/>
      <c r="AJ147" s="32"/>
      <c r="AK147" s="32"/>
      <c r="AL147" s="32"/>
      <c r="AM147" s="32"/>
      <c r="AN147" s="32"/>
      <c r="AO147" s="32"/>
      <c r="AP147" s="75"/>
      <c r="AQ147" s="32"/>
      <c r="AR147" s="32"/>
    </row>
    <row r="148" spans="1:44" s="72" customFormat="1" ht="12.75" x14ac:dyDescent="0.2">
      <c r="A148" s="88" t="s">
        <v>138</v>
      </c>
      <c r="B148" s="88"/>
      <c r="C148" s="88" t="s">
        <v>17</v>
      </c>
      <c r="D148" s="32">
        <v>2323</v>
      </c>
      <c r="E148" s="74"/>
      <c r="F148" s="74"/>
      <c r="G148" s="32"/>
      <c r="H148" s="32"/>
      <c r="I148" s="74">
        <v>44485</v>
      </c>
      <c r="J148" s="74">
        <v>44500</v>
      </c>
      <c r="K148" s="32">
        <v>6</v>
      </c>
      <c r="L148" s="32">
        <f>SUM(J148,-I148+1)</f>
        <v>16</v>
      </c>
      <c r="M148" s="74">
        <v>44501</v>
      </c>
      <c r="N148" s="74">
        <v>44530</v>
      </c>
      <c r="O148" s="32">
        <v>6</v>
      </c>
      <c r="P148" s="32">
        <f>SUM(N148,-M148+1)</f>
        <v>30</v>
      </c>
      <c r="Q148" s="74">
        <v>44531</v>
      </c>
      <c r="R148" s="74">
        <v>44560</v>
      </c>
      <c r="S148" s="32">
        <v>6</v>
      </c>
      <c r="T148" s="32">
        <f>SUM(R148,-Q148+1)</f>
        <v>30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74"/>
      <c r="AE148" s="32"/>
      <c r="AF148" s="32"/>
      <c r="AG148" s="32"/>
      <c r="AH148" s="32"/>
      <c r="AI148" s="32"/>
      <c r="AJ148" s="32"/>
      <c r="AK148" s="32"/>
      <c r="AL148" s="32"/>
      <c r="AM148" s="32"/>
      <c r="AN148" s="32"/>
      <c r="AO148" s="32"/>
      <c r="AP148" s="75"/>
      <c r="AQ148" s="32"/>
      <c r="AR148" s="32"/>
    </row>
    <row r="149" spans="1:44" s="72" customFormat="1" ht="12.75" x14ac:dyDescent="0.2">
      <c r="A149" s="88"/>
      <c r="B149" s="88"/>
      <c r="C149" s="88"/>
      <c r="D149" s="32">
        <v>3049</v>
      </c>
      <c r="E149" s="74"/>
      <c r="F149" s="74"/>
      <c r="G149" s="32"/>
      <c r="H149" s="32">
        <f>SUM(F149,-E149+1)</f>
        <v>1</v>
      </c>
      <c r="I149" s="74"/>
      <c r="J149" s="74"/>
      <c r="K149" s="32"/>
      <c r="L149" s="32">
        <f>SUM(J149,-I149+1)</f>
        <v>1</v>
      </c>
      <c r="M149" s="32"/>
      <c r="N149" s="32"/>
      <c r="O149" s="32"/>
      <c r="P149" s="32">
        <f>SUM(N149,-M149+1)</f>
        <v>1</v>
      </c>
      <c r="Q149" s="74">
        <v>44561</v>
      </c>
      <c r="R149" s="74">
        <v>44561</v>
      </c>
      <c r="S149" s="32">
        <v>6</v>
      </c>
      <c r="T149" s="32">
        <f>SUM(R149,-Q149+1)</f>
        <v>1</v>
      </c>
      <c r="U149" s="74">
        <v>44562</v>
      </c>
      <c r="V149" s="74">
        <v>44592</v>
      </c>
      <c r="W149" s="32">
        <v>6</v>
      </c>
      <c r="X149" s="32">
        <f>SUM(V149,-U149+1)</f>
        <v>31</v>
      </c>
      <c r="Y149" s="74">
        <v>44593</v>
      </c>
      <c r="Z149" s="74">
        <v>44620</v>
      </c>
      <c r="AA149" s="32">
        <v>6</v>
      </c>
      <c r="AB149" s="32">
        <f>SUM(Z149,-Y149+1)</f>
        <v>28</v>
      </c>
      <c r="AC149" s="74">
        <v>44621</v>
      </c>
      <c r="AD149" s="74">
        <v>44651</v>
      </c>
      <c r="AE149" s="32">
        <v>6</v>
      </c>
      <c r="AF149" s="32">
        <f>SUM(AD149,-AC149+1)</f>
        <v>31</v>
      </c>
      <c r="AG149" s="32"/>
      <c r="AH149" s="32"/>
      <c r="AI149" s="32"/>
      <c r="AJ149" s="32"/>
      <c r="AK149" s="32"/>
      <c r="AL149" s="32"/>
      <c r="AM149" s="32"/>
      <c r="AN149" s="32"/>
      <c r="AO149" s="32"/>
      <c r="AP149" s="75"/>
      <c r="AQ149" s="32"/>
      <c r="AR149" s="32"/>
    </row>
    <row r="150" spans="1:44" s="72" customFormat="1" ht="12.75" x14ac:dyDescent="0.2">
      <c r="A150" s="88"/>
      <c r="B150" s="88"/>
      <c r="C150" s="88"/>
      <c r="D150" s="32">
        <v>1024</v>
      </c>
      <c r="E150" s="74"/>
      <c r="F150" s="74"/>
      <c r="G150" s="32"/>
      <c r="H150" s="32"/>
      <c r="I150" s="74"/>
      <c r="J150" s="74"/>
      <c r="K150" s="32"/>
      <c r="L150" s="32"/>
      <c r="M150" s="32"/>
      <c r="N150" s="32"/>
      <c r="O150" s="32"/>
      <c r="P150" s="32"/>
      <c r="Q150" s="74"/>
      <c r="R150" s="74"/>
      <c r="S150" s="32"/>
      <c r="T150" s="32"/>
      <c r="U150" s="74"/>
      <c r="V150" s="74"/>
      <c r="W150" s="32"/>
      <c r="X150" s="32"/>
      <c r="Y150" s="74"/>
      <c r="Z150" s="74"/>
      <c r="AA150" s="32"/>
      <c r="AB150" s="32"/>
      <c r="AC150" s="74"/>
      <c r="AD150" s="74"/>
      <c r="AE150" s="32"/>
      <c r="AF150" s="32"/>
      <c r="AG150" s="74">
        <v>44652</v>
      </c>
      <c r="AH150" s="74">
        <v>44681</v>
      </c>
      <c r="AI150" s="32">
        <v>6</v>
      </c>
      <c r="AJ150" s="32">
        <f>SUM(AH150,-AG150+1)</f>
        <v>30</v>
      </c>
      <c r="AK150" s="74">
        <v>44682</v>
      </c>
      <c r="AL150" s="74">
        <v>44701</v>
      </c>
      <c r="AM150" s="32">
        <v>6</v>
      </c>
      <c r="AN150" s="32">
        <f>SUM(AL150,-AK150+1)</f>
        <v>20</v>
      </c>
      <c r="AO150" s="32"/>
      <c r="AP150" s="75"/>
      <c r="AQ150" s="32"/>
      <c r="AR150" s="32"/>
    </row>
    <row r="151" spans="1:44" s="72" customFormat="1" ht="12.75" x14ac:dyDescent="0.2"/>
    <row r="152" spans="1:44" s="72" customFormat="1" ht="12.75" x14ac:dyDescent="0.2"/>
    <row r="153" spans="1:44" s="72" customFormat="1" ht="12.75" x14ac:dyDescent="0.2"/>
  </sheetData>
  <mergeCells count="59">
    <mergeCell ref="A141:B143"/>
    <mergeCell ref="A144:B144"/>
    <mergeCell ref="A145:B147"/>
    <mergeCell ref="A148:B150"/>
    <mergeCell ref="C148:C150"/>
    <mergeCell ref="A116:B117"/>
    <mergeCell ref="A118:B127"/>
    <mergeCell ref="A128:B128"/>
    <mergeCell ref="A129:B133"/>
    <mergeCell ref="A134:B139"/>
    <mergeCell ref="A140:B140"/>
    <mergeCell ref="A103:B110"/>
    <mergeCell ref="A111:B111"/>
    <mergeCell ref="A112:B112"/>
    <mergeCell ref="A113:B113"/>
    <mergeCell ref="A114:B114"/>
    <mergeCell ref="A115:B115"/>
    <mergeCell ref="A91:B91"/>
    <mergeCell ref="A92:B92"/>
    <mergeCell ref="A93:B93"/>
    <mergeCell ref="A94:B99"/>
    <mergeCell ref="A100:B101"/>
    <mergeCell ref="A102:B102"/>
    <mergeCell ref="A67:B74"/>
    <mergeCell ref="A75:B75"/>
    <mergeCell ref="A76:B77"/>
    <mergeCell ref="A78:B82"/>
    <mergeCell ref="A83:B87"/>
    <mergeCell ref="A88:B90"/>
    <mergeCell ref="A51:B52"/>
    <mergeCell ref="A53:B53"/>
    <mergeCell ref="A54:B58"/>
    <mergeCell ref="A59:B61"/>
    <mergeCell ref="A62:B63"/>
    <mergeCell ref="A64:B66"/>
    <mergeCell ref="A29:B31"/>
    <mergeCell ref="A32:B32"/>
    <mergeCell ref="A33:B34"/>
    <mergeCell ref="A35:B45"/>
    <mergeCell ref="A46:B47"/>
    <mergeCell ref="A48:B50"/>
    <mergeCell ref="A9:B13"/>
    <mergeCell ref="A14:B20"/>
    <mergeCell ref="A21:B24"/>
    <mergeCell ref="A25:B26"/>
    <mergeCell ref="A27:B27"/>
    <mergeCell ref="A28:B28"/>
    <mergeCell ref="AC1:AD1"/>
    <mergeCell ref="AG1:AH1"/>
    <mergeCell ref="AK1:AL1"/>
    <mergeCell ref="AO1:AP1"/>
    <mergeCell ref="A2:B2"/>
    <mergeCell ref="A3:B3"/>
    <mergeCell ref="E1:F1"/>
    <mergeCell ref="I1:J1"/>
    <mergeCell ref="M1:N1"/>
    <mergeCell ref="Q1:R1"/>
    <mergeCell ref="U1:V1"/>
    <mergeCell ref="Y1:Z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2253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S.A.</vt:lpstr>
      <vt:lpstr>S.B.</vt:lpstr>
      <vt:lpstr>S.A.!_FiltroDatabase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Roberta Rondini</dc:creator>
  <dc:description/>
  <cp:lastModifiedBy>user</cp:lastModifiedBy>
  <cp:revision>53</cp:revision>
  <cp:lastPrinted>2022-06-08T07:54:24Z</cp:lastPrinted>
  <dcterms:created xsi:type="dcterms:W3CDTF">2016-05-06T07:16:45Z</dcterms:created>
  <dcterms:modified xsi:type="dcterms:W3CDTF">2024-05-25T08:33:25Z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