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E:\Ragioneria\Laura\trasparenza corruzione\"/>
    </mc:Choice>
  </mc:AlternateContent>
  <xr:revisionPtr revIDLastSave="0" documentId="13_ncr:1_{010D36F3-F44C-43B9-A17F-9D78F09AC91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C5" i="1" l="1"/>
  <c r="C4" i="1"/>
  <c r="C3" i="1" l="1"/>
  <c r="C2" i="1"/>
  <c r="C6" i="1" l="1"/>
</calcChain>
</file>

<file path=xl/sharedStrings.xml><?xml version="1.0" encoding="utf-8"?>
<sst xmlns="http://schemas.openxmlformats.org/spreadsheetml/2006/main" count="3" uniqueCount="3">
  <si>
    <t>Annualità</t>
  </si>
  <si>
    <t>Premi stanziati</t>
  </si>
  <si>
    <t>Premi effettivamente distribuiti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</si>
</sst>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0]\ #,##0.00;[Red]\-[$€-410]\ #,##0.00"/>
  </numFmts>
  <fonts count="1" x14ac:knownFonts="1"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Ragioneria\Laura\STIPENDI\2021\produttivita%202021\UTILIZZO%202021.xls" TargetMode="External"/><Relationship Id="rId1" Type="http://schemas.openxmlformats.org/officeDocument/2006/relationships/externalLinkPath" Target="/Ragioneria/Laura/STIPENDI/2021/produttivita%202021/UTILIZZO%202021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Ragioneria\Laura\STIPENDI\2021\produttivita%202021\COSTITUZIONE%20fondo%202021%20bertagna\2021.11.04_COMUNE%20DI%20GIANICO_FONDO%202021.xlsx" TargetMode="External"/><Relationship Id="rId1" Type="http://schemas.openxmlformats.org/officeDocument/2006/relationships/externalLinkPath" Target="/Ragioneria/Laura/STIPENDI/2021/produttivita%202021/COSTITUZIONE%20fondo%202021%20bertagna/2021.11.04_COMUNE%20DI%20GIANICO_FONDO%202021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Ragioneria\Laura\SEGRETARIO%20COMUNALE\RESCIGNO%20DAL%201DIC2022\costi.xlsx" TargetMode="External"/><Relationship Id="rId1" Type="http://schemas.openxmlformats.org/officeDocument/2006/relationships/externalLinkPath" Target="/Ragioneria/Laura/SEGRETARIO%20COMUNALE/RESCIGNO%20DAL%201DIC2022/costi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Ragioneria\Laura\STIPENDI\2024\accessorio%202024\IND%20RISULTATO%20PO%202024.xls" TargetMode="External"/><Relationship Id="rId1" Type="http://schemas.openxmlformats.org/officeDocument/2006/relationships/externalLinkPath" Target="/Ragioneria/Laura/STIPENDI/2024/accessorio%202024/IND%20RISULTATO%20PO%202024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Ragioneria\Laura\STIPENDI\2024\accessorio%202024\PRONTA%20DISPONIBILITA%202024.xls" TargetMode="External"/><Relationship Id="rId1" Type="http://schemas.openxmlformats.org/officeDocument/2006/relationships/externalLinkPath" Target="/Ragioneria/Laura/STIPENDI/2024/accessorio%202024/PRONTA%20DISPONIBILITA%202024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Ragioneria\Laura\STIPENDI\2024\accessorio%202024\NEVE%20GHIACCIO%202024.xls" TargetMode="External"/><Relationship Id="rId1" Type="http://schemas.openxmlformats.org/officeDocument/2006/relationships/externalLinkPath" Target="/Ragioneria/Laura/STIPENDI/2024/accessorio%202024/NEVE%20GHIACCIO%202024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Ragioneria\Laura\STIPENDI\2021\produttivita%202021\PERFORMANCE%20IND%20NEVE%20GHIACCIO%202021.xls" TargetMode="External"/><Relationship Id="rId1" Type="http://schemas.openxmlformats.org/officeDocument/2006/relationships/externalLinkPath" Target="/Ragioneria/Laura/STIPENDI/2021/produttivita%202021/PERFORMANCE%20IND%20NEVE%20GHIACCIO%202021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Ragioneria\Laura\STIPENDI\2021\produttivita%202021\PRONTA%20DISPONIBILITA%202021.xls" TargetMode="External"/><Relationship Id="rId1" Type="http://schemas.openxmlformats.org/officeDocument/2006/relationships/externalLinkPath" Target="/Ragioneria/Laura/STIPENDI/2021/produttivita%202021/PRONTA%20DISPONIBILITA%202021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Ragioneria\Laura\STIPENDI\2021\produttivita%202021\IND%20RISULTATO%20PO%202021.xls" TargetMode="External"/><Relationship Id="rId1" Type="http://schemas.openxmlformats.org/officeDocument/2006/relationships/externalLinkPath" Target="/Ragioneria/Laura/STIPENDI/2021/produttivita%202021/IND%20RISULTATO%20PO%202021.xls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Ragioneria\Laura\STIPENDI\2022\produttivita%202022\IND%20RISULTATO%20PO%202022.xls" TargetMode="External"/><Relationship Id="rId1" Type="http://schemas.openxmlformats.org/officeDocument/2006/relationships/externalLinkPath" Target="/Ragioneria/Laura/STIPENDI/2022/produttivita%202022/IND%20RISULTATO%20PO%202022.xls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Ragioneria\Laura\STIPENDI\2023\accessorio%202023\IND%20RISULTATO%20PO%202023.xls" TargetMode="External"/><Relationship Id="rId1" Type="http://schemas.openxmlformats.org/officeDocument/2006/relationships/externalLinkPath" Target="/Ragioneria/Laura/STIPENDI/2023/accessorio%202023/IND%20RISULTATO%20PO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Ragioneria\Laura\STIPENDI\2022\produttivita%202022\UTILIZZO%202022.xls" TargetMode="External"/><Relationship Id="rId1" Type="http://schemas.openxmlformats.org/officeDocument/2006/relationships/externalLinkPath" Target="/Ragioneria/Laura/STIPENDI/2022/produttivita%202022/UTILIZZO%202022.xls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Ragioneria\Laura\STIPENDI\2025\accessorio%202025\IND%20RISULTATO%20PO%202025.xls" TargetMode="External"/><Relationship Id="rId1" Type="http://schemas.openxmlformats.org/officeDocument/2006/relationships/externalLinkPath" Target="/Ragioneria/Laura/STIPENDI/2025/accessorio%202025/IND%20RISULTATO%20PO%202025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Ragioneria\Laura\STIPENDI\2023\accessorio%202023\UTILIZZO%202023.xls" TargetMode="External"/><Relationship Id="rId1" Type="http://schemas.openxmlformats.org/officeDocument/2006/relationships/externalLinkPath" Target="/Ragioneria/Laura/STIPENDI/2023/accessorio%202023/UTILIZZO%202023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Ragioneria\Laura\STIPENDI\2024\accessorio%202024\UTILIZZO%202024.xls" TargetMode="External"/><Relationship Id="rId1" Type="http://schemas.openxmlformats.org/officeDocument/2006/relationships/externalLinkPath" Target="/Ragioneria/Laura/STIPENDI/2024/accessorio%202024/UTILIZZO%202024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Ragioneria\Laura\STIPENDI\2025\accessorio%202025\UTILIZZO%202025.xls" TargetMode="External"/><Relationship Id="rId1" Type="http://schemas.openxmlformats.org/officeDocument/2006/relationships/externalLinkPath" Target="/Ragioneria/Laura/STIPENDI/2025/accessorio%202025/UTILIZZO%202025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Ragioneria\Laura\STIPENDI\2025\accessorio%202025\2025%20COSTITUZIONE%20FONDO.xlsx" TargetMode="External"/><Relationship Id="rId1" Type="http://schemas.openxmlformats.org/officeDocument/2006/relationships/externalLinkPath" Target="/Ragioneria/Laura/STIPENDI/2025/accessorio%202025/2025%20COSTITUZIONE%20FONDO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Ragioneria\Laura\STIPENDI\2024\accessorio%202024\2024%20COSTITUZIONE%20FONDO.xlsx" TargetMode="External"/><Relationship Id="rId1" Type="http://schemas.openxmlformats.org/officeDocument/2006/relationships/externalLinkPath" Target="/Ragioneria/Laura/STIPENDI/2024/accessorio%202024/2024%20COSTITUZIONE%20FONDO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Ragioneria\Laura\STIPENDI\2023\accessorio%202023\COSTITUZIONE%20fondo%202023%20bertagna\COMUNE%20DI%20GIANICO_COSTITUZIONE%20FONDO%202021_2023.xlsx" TargetMode="External"/><Relationship Id="rId1" Type="http://schemas.openxmlformats.org/officeDocument/2006/relationships/externalLinkPath" Target="/Ragioneria/Laura/STIPENDI/2023/accessorio%202023/COSTITUZIONE%20fondo%202023%20bertagna/COMUNE%20DI%20GIANICO_COSTITUZIONE%20FONDO%202021_2023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Ragioneria\Laura\STIPENDI\2022\produttivita%202022\COSTITUZIONE%20FONDO%202022.xlsx" TargetMode="External"/><Relationship Id="rId1" Type="http://schemas.openxmlformats.org/officeDocument/2006/relationships/externalLinkPath" Target="/Ragioneria/Laura/STIPENDI/2022/produttivita%202022/COSTITUZIONE%20FOND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tilizzo approvato"/>
      <sheetName val="ipotesi utilizzo"/>
      <sheetName val="comparto"/>
      <sheetName val="silvia"/>
      <sheetName val="RIEPILOGO"/>
      <sheetName val="differenziali 2016"/>
      <sheetName val="differenziali 2017"/>
      <sheetName val="differenziali 2018"/>
    </sheetNames>
    <sheetDataSet>
      <sheetData sheetId="0">
        <row r="32">
          <cell r="D32">
            <v>10984.237823688894</v>
          </cell>
        </row>
        <row r="36">
          <cell r="D36">
            <v>3107.5304958666693</v>
          </cell>
        </row>
        <row r="38">
          <cell r="D38">
            <v>15691.768319555564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STITUZIONE FONDO 2021"/>
      <sheetName val="AD_LIMIT 2021"/>
      <sheetName val="AD_LIMIT 2020"/>
      <sheetName val="ACCESSORIO SEGRETARIO"/>
      <sheetName val="VOCI ACC SEGR"/>
      <sheetName val="Foglio1"/>
      <sheetName val="economie"/>
      <sheetName val="dati agg."/>
      <sheetName val="VALORE MEDIO"/>
      <sheetName val="ACCESSORIO LAURA"/>
    </sheetNames>
    <sheetDataSet>
      <sheetData sheetId="0">
        <row r="91">
          <cell r="F91">
            <v>24061</v>
          </cell>
        </row>
        <row r="92">
          <cell r="F92">
            <v>-8036.85</v>
          </cell>
        </row>
        <row r="93">
          <cell r="F93">
            <v>3222.8326499999998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ISULTATO_2024"/>
      <sheetName val="costi"/>
      <sheetName val="2025"/>
      <sheetName val="2026"/>
    </sheetNames>
    <sheetDataSet>
      <sheetData sheetId="0">
        <row r="17">
          <cell r="B17">
            <v>3099.275200000001</v>
          </cell>
        </row>
      </sheetData>
      <sheetData sheetId="1"/>
      <sheetData sheetId="2">
        <row r="8">
          <cell r="F8">
            <v>3310.9534000000008</v>
          </cell>
        </row>
      </sheetData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COLO "/>
      <sheetName val="Foglio1"/>
    </sheetNames>
    <sheetDataSet>
      <sheetData sheetId="0">
        <row r="16">
          <cell r="H16">
            <v>16096.849999999999</v>
          </cell>
          <cell r="I16">
            <v>4024.2124999999996</v>
          </cell>
        </row>
      </sheetData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quidazione"/>
    </sheetNames>
    <sheetDataSet>
      <sheetData sheetId="0">
        <row r="23">
          <cell r="K23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quidazione"/>
    </sheetNames>
    <sheetDataSet>
      <sheetData sheetId="0">
        <row r="17">
          <cell r="K17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quidazione"/>
    </sheetNames>
    <sheetDataSet>
      <sheetData sheetId="0">
        <row r="19">
          <cell r="K19">
            <v>150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quidazione"/>
    </sheetNames>
    <sheetDataSet>
      <sheetData sheetId="0">
        <row r="14">
          <cell r="K14">
            <v>40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COLO "/>
      <sheetName val="Foglio1"/>
    </sheetNames>
    <sheetDataSet>
      <sheetData sheetId="0">
        <row r="21">
          <cell r="E21">
            <v>4810.3824999999997</v>
          </cell>
        </row>
      </sheetData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COLO "/>
      <sheetName val="Foglio1"/>
    </sheetNames>
    <sheetDataSet>
      <sheetData sheetId="0">
        <row r="7">
          <cell r="D7">
            <v>4249.95</v>
          </cell>
        </row>
        <row r="9">
          <cell r="D9">
            <v>8499.9</v>
          </cell>
        </row>
      </sheetData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COLO "/>
      <sheetName val="Foglio1"/>
    </sheetNames>
    <sheetDataSet>
      <sheetData sheetId="0">
        <row r="17">
          <cell r="G17">
            <v>13507.09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POTESI UTILIZZO "/>
      <sheetName val="comparto"/>
      <sheetName val="silvia"/>
      <sheetName val="differenziali 2016"/>
      <sheetName val="differenziali 2017"/>
      <sheetName val="differenziali 2018"/>
      <sheetName val="acconto"/>
      <sheetName val="saldo"/>
    </sheetNames>
    <sheetDataSet>
      <sheetData sheetId="0">
        <row r="32">
          <cell r="D32">
            <v>15229.781388888896</v>
          </cell>
        </row>
        <row r="33">
          <cell r="D33">
            <v>6527.0491666666703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9">
          <cell r="C9">
            <v>150</v>
          </cell>
        </row>
        <row r="18">
          <cell r="D18">
            <v>190</v>
          </cell>
          <cell r="E18">
            <v>5877.05</v>
          </cell>
          <cell r="F18">
            <v>15229.72</v>
          </cell>
          <cell r="G18">
            <v>3187.4700000000003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COLO "/>
      <sheetName val="Foglio1"/>
    </sheetNames>
    <sheetDataSet>
      <sheetData sheetId="0">
        <row r="10">
          <cell r="F10">
            <v>17163.37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POTESI UTILIZZO "/>
      <sheetName val="comparto 2023"/>
      <sheetName val="silvia"/>
      <sheetName val="differenziali 2016"/>
      <sheetName val="differenziali 2017"/>
      <sheetName val="differenziali 2018"/>
      <sheetName val="riepilogo "/>
    </sheetNames>
    <sheetDataSet>
      <sheetData sheetId="0">
        <row r="37">
          <cell r="D37">
            <v>11336.017</v>
          </cell>
        </row>
        <row r="38">
          <cell r="D38">
            <v>4858.2929999999997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2">
          <cell r="F12">
            <v>300</v>
          </cell>
          <cell r="H12">
            <v>65</v>
          </cell>
        </row>
        <row r="13">
          <cell r="J13">
            <v>3376.78</v>
          </cell>
          <cell r="P13">
            <v>3608.35</v>
          </cell>
          <cell r="R13">
            <v>11219.47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POTESI UTILIZZO "/>
      <sheetName val="comparto 2024"/>
      <sheetName val="silvia"/>
      <sheetName val="differenziali 2016"/>
      <sheetName val="differenziali 2017"/>
      <sheetName val="differenziali 2018"/>
    </sheetNames>
    <sheetDataSet>
      <sheetData sheetId="0">
        <row r="38">
          <cell r="D38">
            <v>9829.7309431750728</v>
          </cell>
        </row>
        <row r="39">
          <cell r="D39">
            <v>4212.7418327893165</v>
          </cell>
        </row>
        <row r="40">
          <cell r="D40">
            <v>800</v>
          </cell>
        </row>
        <row r="43">
          <cell r="D43">
            <v>2412.7418327893165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TILIZZO DEFINITIVO"/>
      <sheetName val="IPOTESI UTILIZZO "/>
      <sheetName val="comparto 2025"/>
      <sheetName val="differenziali 2016"/>
      <sheetName val="differenziali 2017"/>
      <sheetName val="differenziali 2018"/>
      <sheetName val="riepilogo"/>
    </sheetNames>
    <sheetDataSet>
      <sheetData sheetId="0">
        <row r="34">
          <cell r="D34">
            <v>10535.856588055562</v>
          </cell>
        </row>
        <row r="35">
          <cell r="D35">
            <v>4515.3671091666693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8">
          <cell r="F38">
            <v>600</v>
          </cell>
          <cell r="G38">
            <v>800</v>
          </cell>
          <cell r="H38">
            <v>50</v>
          </cell>
          <cell r="J38">
            <v>4290.8500000000004</v>
          </cell>
          <cell r="K38">
            <v>600</v>
          </cell>
          <cell r="L38">
            <v>1572.67</v>
          </cell>
          <cell r="M38">
            <v>10535.89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STITUZIONE FONDO 2021"/>
      <sheetName val="AD_LIMIT 2021"/>
      <sheetName val="AD_LIMIT 2020"/>
      <sheetName val="ACCESSORIO SEGRETARIO"/>
      <sheetName val="economie"/>
      <sheetName val="dati agg."/>
      <sheetName val="VALORE MEDIO"/>
      <sheetName val="COSTIT_FONDO 2025"/>
      <sheetName val="CALCOLO 0,22% MONTESALARI 2018"/>
      <sheetName val="t12 CONTO ANNUALE2018"/>
      <sheetName val="t13CONTO ANNUALE2018"/>
      <sheetName val="t14CONTO ANNUALE2018"/>
      <sheetName val="MOD_RGS_LIMITE_20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99">
          <cell r="F99">
            <v>21686.254207155027</v>
          </cell>
        </row>
        <row r="100">
          <cell r="F100">
            <v>-147.48497638579781</v>
          </cell>
        </row>
        <row r="101">
          <cell r="F101">
            <v>9258.4854335999989</v>
          </cell>
        </row>
        <row r="103">
          <cell r="F103">
            <v>-4463.12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STITUZIONE FONDO 2021"/>
      <sheetName val="AD_LIMIT 2021"/>
      <sheetName val="AD_LIMIT 2020"/>
      <sheetName val="ACCESSORIO SEGRETARIO"/>
      <sheetName val="economie"/>
      <sheetName val="dati agg."/>
      <sheetName val="VALORE MEDIO"/>
      <sheetName val="COSTIT_FONDO 2024"/>
      <sheetName val="CALCOLO 0,22% MONTESALARI 2018"/>
      <sheetName val="t12 CONTO ANNUALE2018"/>
      <sheetName val="t13CONTO ANNUALE2018"/>
      <sheetName val="t14CONTO ANNUALE2018"/>
      <sheetName val="MOD_RGS_LIMITE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6">
          <cell r="F96">
            <v>23897.484976385796</v>
          </cell>
        </row>
        <row r="97">
          <cell r="F97">
            <v>-147.48497638579781</v>
          </cell>
        </row>
        <row r="98">
          <cell r="F98">
            <v>6805.3960000000006</v>
          </cell>
        </row>
        <row r="100">
          <cell r="F100">
            <v>-4463.12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STITUZIONE FONDO 2021"/>
      <sheetName val="AD_LIMIT 2021"/>
      <sheetName val="AD_LIMIT 2020"/>
      <sheetName val="ACCESSORIO SEGRETARIO"/>
      <sheetName val="economie"/>
      <sheetName val="dati agg."/>
      <sheetName val="VALORE MEDIO"/>
      <sheetName val="COSTIT_FONDO 2023"/>
      <sheetName val="CALCOLO 0,22% MONTESALARI 2018"/>
      <sheetName val="t12 CONTO ANNUALE2018"/>
      <sheetName val="t13CONTO ANNUALE2018"/>
      <sheetName val="t14CONTO ANNUALE2018"/>
      <sheetName val="MOD_RGS_LIMITE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6">
          <cell r="F96">
            <v>23897.484976385796</v>
          </cell>
        </row>
        <row r="97">
          <cell r="F97">
            <v>-147.48497638579781</v>
          </cell>
        </row>
        <row r="98">
          <cell r="F98">
            <v>5982.380000000001</v>
          </cell>
        </row>
        <row r="100">
          <cell r="F100">
            <v>-4463.12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STITUZIONE FONDO 2022"/>
      <sheetName val="AD_LIMIT 2022"/>
      <sheetName val="economie"/>
      <sheetName val="dati agg."/>
      <sheetName val="ACCESSORIO SEGRETARIO"/>
      <sheetName val="VOCI ACC SEGR"/>
      <sheetName val="VALORE MEDIO"/>
      <sheetName val="ACCESSORIO LAURA"/>
    </sheetNames>
    <sheetDataSet>
      <sheetData sheetId="0">
        <row r="72">
          <cell r="C72">
            <v>45273.37000000001</v>
          </cell>
        </row>
        <row r="91">
          <cell r="F91">
            <v>21250</v>
          </cell>
        </row>
        <row r="92">
          <cell r="F92">
            <v>-8036.85</v>
          </cell>
        </row>
        <row r="93">
          <cell r="F93">
            <v>3222.8326499999998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tabSelected="1" zoomScaleNormal="100" workbookViewId="0">
      <selection activeCell="B25" sqref="B25"/>
    </sheetView>
  </sheetViews>
  <sheetFormatPr defaultColWidth="11.5703125" defaultRowHeight="12.75" customHeight="1" x14ac:dyDescent="0.2"/>
  <cols>
    <col min="1" max="1" width="9" customWidth="1"/>
    <col min="2" max="2" width="13.42578125" style="1" customWidth="1"/>
    <col min="3" max="3" width="25.85546875" customWidth="1"/>
  </cols>
  <sheetData>
    <row r="1" spans="1:3" x14ac:dyDescent="0.2">
      <c r="A1" t="s">
        <v>0</v>
      </c>
      <c r="B1" s="1" t="s">
        <v>1</v>
      </c>
      <c r="C1" t="s">
        <v>2</v>
      </c>
    </row>
    <row r="2" spans="1:3" x14ac:dyDescent="0.2">
      <c r="A2">
        <v>2025</v>
      </c>
      <c r="B2" s="2">
        <f>'[5]UTILIZZO DEFINITIVO'!$D$34+'[5]UTILIZZO DEFINITIVO'!$D$35+'[6]COSTIT_FONDO 2025'!$F$99+'[6]COSTIT_FONDO 2025'!$F$100+'[6]COSTIT_FONDO 2025'!$F$101+'[6]COSTIT_FONDO 2025'!$F$103-'[20]CALCOLO '!$F$10</f>
        <v>24221.988361591455</v>
      </c>
      <c r="C2" s="3">
        <f>[5]riepilogo!$L$38+[5]riepilogo!$M$38+[5]riepilogo!$J$38+[5]riepilogo!$G$38+[5]riepilogo!$F$38+[5]riepilogo!$K$38+[5]riepilogo!$H$38+'[11]2025'!$F$8</f>
        <v>21760.363400000002</v>
      </c>
    </row>
    <row r="3" spans="1:3" x14ac:dyDescent="0.2">
      <c r="A3">
        <v>2024</v>
      </c>
      <c r="B3" s="2">
        <f>'[4]IPOTESI UTILIZZO '!$D$38+'[4]IPOTESI UTILIZZO '!$D$39+'[7]COSTIT_FONDO 2024'!$F$96+'[7]COSTIT_FONDO 2024'!$F$97+'[7]COSTIT_FONDO 2024'!$F$98+'[7]COSTIT_FONDO 2024'!$F$100-'[12]CALCOLO '!$H$16</f>
        <v>24037.898775964386</v>
      </c>
      <c r="C3" s="3">
        <f>[11]RISULTATO_2024!$B$17+'[12]CALCOLO '!$I$16+'[4]IPOTESI UTILIZZO '!$D$38+'[4]IPOTESI UTILIZZO '!$D$43+'[4]IPOTESI UTILIZZO '!$D$40+[13]Liquidazione!$K$23+[14]Liquidazione!$K$17</f>
        <v>20165.960475964392</v>
      </c>
    </row>
    <row r="4" spans="1:3" x14ac:dyDescent="0.2">
      <c r="A4">
        <v>2023</v>
      </c>
      <c r="B4" s="2">
        <f>'[3]IPOTESI UTILIZZO '!$D$37+'[3]IPOTESI UTILIZZO '!$D$38+'[8]COSTIT_FONDO 2023'!$F$96+'[8]COSTIT_FONDO 2023'!$F$97+'[8]COSTIT_FONDO 2023'!$F$98+'[8]COSTIT_FONDO 2023'!$F$100-'[19]CALCOLO '!$G$17</f>
        <v>27956.48</v>
      </c>
      <c r="C4" s="3">
        <f>'[3]riepilogo '!$R$13+'[3]riepilogo '!$P$13+'[3]riepilogo '!$J$13+'[3]riepilogo '!$H$12+'[3]riepilogo '!$F$12+'[3]riepilogo '!$Q$19+2279.26</f>
        <v>20848.86</v>
      </c>
    </row>
    <row r="5" spans="1:3" x14ac:dyDescent="0.2">
      <c r="A5">
        <v>2022</v>
      </c>
      <c r="B5" s="2">
        <f>'[2]IPOTESI UTILIZZO '!$D$32+'[2]IPOTESI UTILIZZO '!$D$33+'[9]COSTITUZIONE FONDO 2022'!$F$91+'[9]COSTITUZIONE FONDO 2022'!$F$92+'[9]COSTITUZIONE FONDO 2022'!$F$93-'[18]CALCOLO '!$D$7-'[18]CALCOLO '!$D$9</f>
        <v>25442.96320555557</v>
      </c>
      <c r="C5" s="3">
        <f>[2]saldo!$C$9+[2]saldo!$D$18+[2]saldo!$E$18+[2]saldo!$F$18+[2]saldo!$G$18</f>
        <v>24634.240000000002</v>
      </c>
    </row>
    <row r="6" spans="1:3" x14ac:dyDescent="0.2">
      <c r="A6">
        <v>2021</v>
      </c>
      <c r="B6" s="2">
        <f>'[1]utilizzo approvato'!$D$38+'[10]COSTITUZIONE FONDO 2021'!$F$91+'[10]COSTITUZIONE FONDO 2021'!$F$92+'[10]COSTITUZIONE FONDO 2021'!$F$93+3607.67-19241.53</f>
        <v>19304.890969555563</v>
      </c>
      <c r="C6" s="3">
        <f>'[1]utilizzo approvato'!$D$32+'[1]utilizzo approvato'!$D$36+[15]Liquidazione!$K$19+[16]Liquidazione!$K$14+'[17]CALCOLO '!$E$21</f>
        <v>19092.150819555565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Faiferri</dc:creator>
  <dc:description/>
  <cp:lastModifiedBy>Laura Sabrina Rinaldi</cp:lastModifiedBy>
  <cp:revision>1</cp:revision>
  <dcterms:created xsi:type="dcterms:W3CDTF">2025-12-08T16:28:31Z</dcterms:created>
  <dcterms:modified xsi:type="dcterms:W3CDTF">2026-03-04T11:09:39Z</dcterms:modified>
  <dc:language>it-IT</dc:language>
</cp:coreProperties>
</file>