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46" firstSheet="3" activeTab="4"/>
  </bookViews>
  <sheets>
    <sheet name="Rispetto dei Vincoli di F.P." sheetId="1" r:id="rId1"/>
    <sheet name="Composizione FPV 2018" sheetId="2" r:id="rId2"/>
    <sheet name="Composizione FPV 2019" sheetId="3" r:id="rId3"/>
    <sheet name="Composizione FPV 2020" sheetId="4" r:id="rId4"/>
    <sheet name="Composizione FCDE 2018" sheetId="5" r:id="rId5"/>
    <sheet name="Composizione FCDE 2019" sheetId="6" r:id="rId6"/>
    <sheet name="Composizione FCDE 2020" sheetId="7" r:id="rId7"/>
    <sheet name="Limiti di indebitamento 2018" sheetId="8" r:id="rId8"/>
    <sheet name="Limiti di indebitamento 2019" sheetId="9" r:id="rId9"/>
    <sheet name="Limiti di indebitamento 2020" sheetId="10" r:id="rId10"/>
    <sheet name="Utilizzo di contributi" sheetId="11" r:id="rId11"/>
    <sheet name="Funzioni delegate" sheetId="12" r:id="rId12"/>
    <sheet name="Dati analitici Entrate" sheetId="13" r:id="rId13"/>
    <sheet name="Dati analitici Uscite" sheetId="14" r:id="rId14"/>
    <sheet name="Nuove voci analitiche Uscite" sheetId="15" r:id="rId15"/>
    <sheet name="Errori nel file ZIP" sheetId="16" r:id="rId16"/>
  </sheets>
  <definedNames>
    <definedName name="_xlnm.Print_Area" localSheetId="1">'Composizione FPV 2018'!$A$1:$M$145</definedName>
    <definedName name="_xlnm.Print_Area" localSheetId="7">'Limiti di indebitamento 2018'!$B$2:$G$46</definedName>
    <definedName name="Excel_BuiltIn__FilterDatabase" localSheetId="1">'Composizione FPV 2018'!$B$1:$B$143</definedName>
    <definedName name="Excel_BuiltIn_Print_Titles" localSheetId="1">('Composizione FPV 2018'!$A$1:$B$65516,'Composizione FPV 2018'!$1:$8)</definedName>
    <definedName name="_xlnm.Print_Titles" localSheetId="1">('Composizione FPV 2018'!$A:$B,'Composizione FPV 2018'!$1:$8)</definedName>
  </definedNames>
  <calcPr fullCalcOnLoad="1"/>
</workbook>
</file>

<file path=xl/sharedStrings.xml><?xml version="1.0" encoding="utf-8"?>
<sst xmlns="http://schemas.openxmlformats.org/spreadsheetml/2006/main" count="9148" uniqueCount="2160">
  <si>
    <t>COD</t>
  </si>
  <si>
    <t>COL_01</t>
  </si>
  <si>
    <t>VOCE</t>
  </si>
  <si>
    <t>COL_02</t>
  </si>
  <si>
    <t>COL_03</t>
  </si>
  <si>
    <t>COL_04</t>
  </si>
  <si>
    <t>COL_05</t>
  </si>
  <si>
    <t>TIPOLOGIA</t>
  </si>
  <si>
    <t>Entrate correnti di natura tributaria, contributiva e perequativa</t>
  </si>
  <si>
    <t>previsione di competenza</t>
  </si>
  <si>
    <t>previsione di cassa</t>
  </si>
  <si>
    <t>TOTALE TITOLO 1</t>
  </si>
  <si>
    <t>Trasferimenti correnti</t>
  </si>
  <si>
    <t>TOTALE TITOLO 2</t>
  </si>
  <si>
    <t>Entrate extratributarie</t>
  </si>
  <si>
    <t>TOTALE TITOLO 3</t>
  </si>
  <si>
    <t>Entrate in conto capitale</t>
  </si>
  <si>
    <t>TOTALE TITOLO 4</t>
  </si>
  <si>
    <t>Entrate da riduzione di attività finanziarie</t>
  </si>
  <si>
    <t>Tipologia 100: Alienazione di attività finanziarie</t>
  </si>
  <si>
    <t>Tipologia 200: Riscossione crediti di breve termine</t>
  </si>
  <si>
    <t>Tipologia 300: Riscossione crediti di medio-lungo termine</t>
  </si>
  <si>
    <t>Tipologia 400: Altre entrate per riduzione di attività finanziarie</t>
  </si>
  <si>
    <t>TOTALE TITOLO 5</t>
  </si>
  <si>
    <t>Anticipazioni da istituto tesoriere/cassiere</t>
  </si>
  <si>
    <t>Entrate per conto terzi e partite di giro</t>
  </si>
  <si>
    <t>CODICI</t>
  </si>
  <si>
    <t>VOCI</t>
  </si>
  <si>
    <t>MISSIONE</t>
  </si>
  <si>
    <t>01</t>
  </si>
  <si>
    <t xml:space="preserve">Servizi istituzionali, generali e di gestione </t>
  </si>
  <si>
    <t>Programma</t>
  </si>
  <si>
    <t>Organi istituzionali</t>
  </si>
  <si>
    <t>Titolo 1</t>
  </si>
  <si>
    <t>Spese correnti</t>
  </si>
  <si>
    <t>di cui già impegnato*</t>
  </si>
  <si>
    <t>di cui fondo pluriennale vincolato</t>
  </si>
  <si>
    <t>Titolo 2</t>
  </si>
  <si>
    <t>Spese in conto capitale</t>
  </si>
  <si>
    <t>Totale Programma</t>
  </si>
  <si>
    <t>02</t>
  </si>
  <si>
    <t xml:space="preserve">Segreteria generale </t>
  </si>
  <si>
    <t>03</t>
  </si>
  <si>
    <t>Gestione economica, finanziaria,  programmazione, provveditorato</t>
  </si>
  <si>
    <t>Titolo 3</t>
  </si>
  <si>
    <t>Spese per incremento di attività finanziarie</t>
  </si>
  <si>
    <t xml:space="preserve">Gestione economica, finanziaria,  programmazione, provveditorato </t>
  </si>
  <si>
    <t>04</t>
  </si>
  <si>
    <t>Gestione delle entrate tributarie e servizi fiscali</t>
  </si>
  <si>
    <t>05</t>
  </si>
  <si>
    <t>Gestione dei beni demaniali e patrimoniali</t>
  </si>
  <si>
    <t>06</t>
  </si>
  <si>
    <t>Ufficio tecnico</t>
  </si>
  <si>
    <t>07</t>
  </si>
  <si>
    <t xml:space="preserve">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</si>
  <si>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</si>
  <si>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</si>
  <si>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</si>
  <si>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</si>
  <si>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</si>
  <si>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</si>
  <si>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</si>
  <si>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</si>
  <si>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TOTALE MISSIONE 01</t>
  </si>
  <si>
    <t>Giustizia</t>
  </si>
  <si>
    <t>Uffici giudiziari</t>
  </si>
  <si>
    <t>Casa circondariale e altri servizi</t>
  </si>
  <si>
    <t>TOTALE MISSIONE 02</t>
  </si>
  <si>
    <t>Ordine pubblico e sicurezza</t>
  </si>
  <si>
    <t>Polizia locale e amministrativa</t>
  </si>
  <si>
    <t xml:space="preserve">02 </t>
  </si>
  <si>
    <t>Sistema integrato di sicurezza urbana</t>
  </si>
  <si>
    <t>TOTALE MISSIONE 03</t>
  </si>
  <si>
    <t>Istruzione e diritto allo studio</t>
  </si>
  <si>
    <t xml:space="preserve"> Istruzione prescolastica</t>
  </si>
  <si>
    <t>Altri ordini di istruzione non universitaria</t>
  </si>
  <si>
    <t>Istruzione universitaria</t>
  </si>
  <si>
    <t xml:space="preserve">05 </t>
  </si>
  <si>
    <t>Istruzione tecnica superiore</t>
  </si>
  <si>
    <t xml:space="preserve">06 </t>
  </si>
  <si>
    <t>Servizi ausiliari all’istruzione</t>
  </si>
  <si>
    <t xml:space="preserve">07 </t>
  </si>
  <si>
    <t>Diritto allo studio</t>
  </si>
  <si>
    <t>TOTALE MISSIONE 04</t>
  </si>
  <si>
    <t>Tutela e valorizzazione dei beni e attività culturali</t>
  </si>
  <si>
    <t>Valorizzazione dei beni di interesse storico</t>
  </si>
  <si>
    <t>Attività culturali e interventi diversi nel settore culturale</t>
  </si>
  <si>
    <t>TOTALE MISSIONE 05</t>
  </si>
  <si>
    <t>Politiche giovanili, sport e tempo libero</t>
  </si>
  <si>
    <t xml:space="preserve">01 </t>
  </si>
  <si>
    <t>Sport e tempo libero</t>
  </si>
  <si>
    <t>Giovani</t>
  </si>
  <si>
    <t>TOTALE MISSIONE 06</t>
  </si>
  <si>
    <t>Turismo</t>
  </si>
  <si>
    <t>Sviluppo e valorizzazione del turismo</t>
  </si>
  <si>
    <t>TOTALE MISSIONE 07</t>
  </si>
  <si>
    <t>Assetto del territorio ed edilizia abitativa</t>
  </si>
  <si>
    <t>Urbanistica e  assetto del territorio</t>
  </si>
  <si>
    <t>Urbanistica e assetto del territorio</t>
  </si>
  <si>
    <t>Edilizia residenziale pubblica e locale e piani di edilizia economico-popolare</t>
  </si>
  <si>
    <t>TOTALE MISSIONE 08</t>
  </si>
  <si>
    <t>Sviluppo sostenibile e tutela del territorio e dell'ambiente</t>
  </si>
  <si>
    <t>Difesa del suolo</t>
  </si>
  <si>
    <t xml:space="preserve"> Tutela, valorizzazione e recupero ambientale </t>
  </si>
  <si>
    <t xml:space="preserve">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</si>
  <si>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</si>
  <si>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</si>
  <si>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</si>
  <si>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</si>
  <si>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</si>
  <si>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</si>
  <si>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09</t>
  </si>
  <si>
    <t>Trasporti e diritto alla mobilità</t>
  </si>
  <si>
    <t xml:space="preserve">Trasporto ferroviario </t>
  </si>
  <si>
    <t>Trasporto ferroviario</t>
  </si>
  <si>
    <t xml:space="preserve">Trasporto pubblico locale </t>
  </si>
  <si>
    <t>Trasporto per vie d'acqua</t>
  </si>
  <si>
    <t xml:space="preserve">04 </t>
  </si>
  <si>
    <t xml:space="preserve">Altre modalità di trasporto </t>
  </si>
  <si>
    <t>Viabilità e infrastrutture stradali</t>
  </si>
  <si>
    <t>TOTALE MISSIONE 10</t>
  </si>
  <si>
    <t>Soccorso civile</t>
  </si>
  <si>
    <t>Sistema di protezione civile</t>
  </si>
  <si>
    <t>Interventi a seguito di calamità naturali</t>
  </si>
  <si>
    <t>TOTALE MISSIONE 11</t>
  </si>
  <si>
    <t>12</t>
  </si>
  <si>
    <t>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</si>
  <si>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</si>
  <si>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</si>
  <si>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</si>
  <si>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</si>
  <si>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</si>
  <si>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</si>
  <si>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Programmazione e governo della rete dei servizi sociosanitari e sociali</t>
  </si>
  <si>
    <t xml:space="preserve">08 </t>
  </si>
  <si>
    <t>Cooperazione e associazionismo</t>
  </si>
  <si>
    <t xml:space="preserve">09 </t>
  </si>
  <si>
    <t>Servizio necroscopico e cimiteriale</t>
  </si>
  <si>
    <t>TOTALE MISSIONE 12</t>
  </si>
  <si>
    <t>13</t>
  </si>
  <si>
    <t>Tutela della salute</t>
  </si>
  <si>
    <t>Ulteriori spese in materia sanitaria</t>
  </si>
  <si>
    <t>TOTALE MISSIONE 13</t>
  </si>
  <si>
    <t>14</t>
  </si>
  <si>
    <t>Sviluppo economico e competitività</t>
  </si>
  <si>
    <t>Industria PMI e Artigianato</t>
  </si>
  <si>
    <t>Commercio - reti distributive - tutela dei consumatori</t>
  </si>
  <si>
    <t xml:space="preserve">03 </t>
  </si>
  <si>
    <t xml:space="preserve">Ricerca e innovazione </t>
  </si>
  <si>
    <t xml:space="preserve">Reti e altri servizi di pubblica utilità </t>
  </si>
  <si>
    <t>TOTALE MISSIONE 14</t>
  </si>
  <si>
    <t>15</t>
  </si>
  <si>
    <t>Politiche per il lavoro e la formazione professionale</t>
  </si>
  <si>
    <t>Servizi per lo sviluppo del mercato del lavoro</t>
  </si>
  <si>
    <t>Formazione professionale</t>
  </si>
  <si>
    <t>Sostegno all'occupazione</t>
  </si>
  <si>
    <t>TOTALE MISSIONE 15</t>
  </si>
  <si>
    <t>16</t>
  </si>
  <si>
    <t>Agricoltura, politiche agroalimentari e pesca</t>
  </si>
  <si>
    <t>Sviluppo del settore agricolo e del sistema agroalimentare</t>
  </si>
  <si>
    <t>Caccia e pesca</t>
  </si>
  <si>
    <t>TOTALE MISSIONE 16</t>
  </si>
  <si>
    <t>17</t>
  </si>
  <si>
    <t>Energia e diversificazione delle fonti energetiche</t>
  </si>
  <si>
    <t>Fonti energetiche</t>
  </si>
  <si>
    <t>TOTALE MISSIONE 17</t>
  </si>
  <si>
    <t>18</t>
  </si>
  <si>
    <t>Relazioni con le altre autonomie territoriali e locali</t>
  </si>
  <si>
    <t>Relazioni finanziarie con le altre autonomie territoriali</t>
  </si>
  <si>
    <t>TOTALE MISSIONE 18</t>
  </si>
  <si>
    <t>19</t>
  </si>
  <si>
    <t>Relazioni internazionali</t>
  </si>
  <si>
    <t>Relazioni internazionali e Cooperazione allo sviluppo</t>
  </si>
  <si>
    <t>TOTALE MISSIONE 19</t>
  </si>
  <si>
    <t>20</t>
  </si>
  <si>
    <t>Fondi e accantonamenti</t>
  </si>
  <si>
    <t>Fondo di riserva</t>
  </si>
  <si>
    <t>Fondo crediti di dubbia esigibilità</t>
  </si>
  <si>
    <t>Altri fondi</t>
  </si>
  <si>
    <t>TOTALE MISSIONE 20</t>
  </si>
  <si>
    <t>50</t>
  </si>
  <si>
    <t>Debito pubblico</t>
  </si>
  <si>
    <t>Quota interessi ammortamento mutui e prestiti obbligazionari</t>
  </si>
  <si>
    <t>Quota capitale ammortamento mutui e prestiti obbligazionari</t>
  </si>
  <si>
    <t>Titolo 4</t>
  </si>
  <si>
    <t>Rimborso prestiti</t>
  </si>
  <si>
    <t>TOTALE MISSIONE 50</t>
  </si>
  <si>
    <t>60</t>
  </si>
  <si>
    <t>Anticipazioni finanziarie</t>
  </si>
  <si>
    <t>Restituzione anticipazione di tesoreria</t>
  </si>
  <si>
    <t>Titolo 5</t>
  </si>
  <si>
    <t>Chiusura Anticipazioni ricevute da istituto tesoriere/cassiere</t>
  </si>
  <si>
    <t>TOTALE MISSIONE 60</t>
  </si>
  <si>
    <t>99</t>
  </si>
  <si>
    <t>Servizi per conto terzi</t>
  </si>
  <si>
    <t>Servizi per conto terzi e Partite di giro</t>
  </si>
  <si>
    <t>Titolo 7</t>
  </si>
  <si>
    <t>Spese per conto terzi e partite di giro</t>
  </si>
  <si>
    <t>Anticipazioni per il finanziamento del sistema sanitario nazionale</t>
  </si>
  <si>
    <t>TOTALE MISSIONE 99</t>
  </si>
  <si>
    <t>TOTALE MISSIONI</t>
  </si>
  <si>
    <t>TOTALE GENERALE DELLE SPESE</t>
  </si>
  <si>
    <t>(+)</t>
  </si>
  <si>
    <t>(-)</t>
  </si>
  <si>
    <t>Allegato n.9 - Bilancio di previsione</t>
  </si>
  <si>
    <t>BILANCIO ARMONIZZATO PER BDAP</t>
  </si>
  <si>
    <t>EQUILIBRIO ENTRATE FINALI - SPESE FINALI 
(ART. 1, comma 711, Legge di stabilità 2016)</t>
  </si>
  <si>
    <t>COL_06</t>
  </si>
  <si>
    <t>COL_07</t>
  </si>
  <si>
    <t>COL_08</t>
  </si>
  <si>
    <t>Anni successivi</t>
  </si>
  <si>
    <t>Imputazione non ancora definita</t>
  </si>
  <si>
    <t>(a)</t>
  </si>
  <si>
    <t>(b)</t>
  </si>
  <si>
    <t>( c)  = (a) - (b)</t>
  </si>
  <si>
    <t>(d)</t>
  </si>
  <si>
    <t>(e)</t>
  </si>
  <si>
    <t>(f)</t>
  </si>
  <si>
    <t>(g)</t>
  </si>
  <si>
    <t>(h) = ( c)+(d)+(e)+(f)+(g)</t>
  </si>
  <si>
    <t xml:space="preserve">MISSIONE 1 - Servizi istituzionali, generali e di gestione </t>
  </si>
  <si>
    <t>Segreteria generale</t>
  </si>
  <si>
    <t xml:space="preserve">Gestione economica, finanziaria,  programmazione e provveditorato </t>
  </si>
  <si>
    <t xml:space="preserve"> Elezioni e consultazioni popolari - Anagrafe e stato civile </t>
  </si>
  <si>
    <r>
      <t>TOTALE MISSIONE 1 - Servizi istituzionali, generali e di gestione</t>
    </r>
    <r>
      <rPr>
        <b/>
        <i/>
        <strike/>
        <sz val="11"/>
        <rFont val="Calibri"/>
        <family val="2"/>
      </rPr>
      <t xml:space="preserve"> </t>
    </r>
  </si>
  <si>
    <t>MISSIONE 2 - Giustizia</t>
  </si>
  <si>
    <t>TOTALE MISSIONE 2 - Giustizia</t>
  </si>
  <si>
    <t>MISSIONE 3 - Ordine pubblico e sicurezza</t>
  </si>
  <si>
    <t>TOTALE MISSIONE 3 - Ordine pubblico e sicurezza</t>
  </si>
  <si>
    <t>MISSIONE 4 - Istruzione e diritto allo studio</t>
  </si>
  <si>
    <t>TOTALE MISSIONE 4 - Istruzione e diritto allo studio</t>
  </si>
  <si>
    <t>MISSIONE 5 - Tutela e valorizzazione dei beni e attività culturali</t>
  </si>
  <si>
    <t xml:space="preserve">Valorizzazione dei beni di interesse storico. </t>
  </si>
  <si>
    <t>TOTALE MISSIONE 5 - Tutela e valorizzazione dei beni e attività culturali</t>
  </si>
  <si>
    <t>MISSIONE 6 - Politiche giovanili, sport e tempo libero</t>
  </si>
  <si>
    <t>TOTALE MISSIONE 6 - Politiche giovanili, sport e tempo libero</t>
  </si>
  <si>
    <t>MISSIONE 7 - Turismo</t>
  </si>
  <si>
    <t>TOTALE MISSIONE 7 - Turismo</t>
  </si>
  <si>
    <t>MISSIONE 8 - Assetto del territorio ed edilizia abitativa</t>
  </si>
  <si>
    <r>
      <t>Urbanistica e</t>
    </r>
    <r>
      <rPr>
        <strike/>
        <sz val="11"/>
        <rFont val="Calibri"/>
        <family val="2"/>
      </rPr>
      <t xml:space="preserve"> </t>
    </r>
    <r>
      <rPr>
        <sz val="11"/>
        <rFont val="Calibri"/>
        <family val="2"/>
      </rPr>
      <t>assetto del territorio</t>
    </r>
  </si>
  <si>
    <t>TOTALE MISSIONE 8 - Assetto del territorio ed edilizia abitativa</t>
  </si>
  <si>
    <t>MISSIONE 9 - Sviluppo sostenibile e tutela del territorio e dell'ambiente</t>
  </si>
  <si>
    <t>TOTALE MISSIONE 9 - Sviluppo sostenibile e tutela del territorio e dell'ambiente</t>
  </si>
  <si>
    <t>MISSIONE 10 - Trasporti e diritto alla mobilità</t>
  </si>
  <si>
    <t>Altre modalità di trasporto</t>
  </si>
  <si>
    <t>TOTALE MISSIONE 10 - Trasporti e diritto alla mobilità</t>
  </si>
  <si>
    <t>MISSIONE 11 - Soccorso civile</t>
  </si>
  <si>
    <t>TOTALE MISSIONE 11 - Soccorso civile</t>
  </si>
  <si>
    <t>MISSIONE 12 - Diritti sociali, politiche sociali e famiglia</t>
  </si>
  <si>
    <t xml:space="preserve">Programmazione e governo della rete dei servizi sociosanitari e sociali </t>
  </si>
  <si>
    <t>TOTALE MISSIONE 12 - Diritti sociali, politiche sociali e famiglia</t>
  </si>
  <si>
    <t>MISSIONE 13 - Tutela della salute</t>
  </si>
  <si>
    <t>TOTALE MISSIONE 13 - Tutela della salute</t>
  </si>
  <si>
    <t>MISSIONE 14 - Sviluppo economico e competitività</t>
  </si>
  <si>
    <t>Industria, PMI e Artigianato</t>
  </si>
  <si>
    <t>Ricerca e innovazione</t>
  </si>
  <si>
    <t xml:space="preserve">Reti e altri servizi di pubblica utilità  </t>
  </si>
  <si>
    <t>TOTALE MISSIONE 14 - Sviluppo economico e competitività</t>
  </si>
  <si>
    <t>MISSIONE 15 - Politiche per il lavoro e la formazione professionale</t>
  </si>
  <si>
    <t>TOTALE MISSIONE 15 - Politiche per il lavoro e la formazione professionale</t>
  </si>
  <si>
    <t>MISSIONE 16 - Agricoltura, politiche agroalimentari e pesca</t>
  </si>
  <si>
    <t>TOTALE MISSIONE 16 - Agricoltura, politiche agroalimentari e pesca</t>
  </si>
  <si>
    <t>MISSIONE 17 - Energia e diversificazione delle fonti energetiche</t>
  </si>
  <si>
    <t>TOTALE MISSIONE 17 - Energia e diversificazione delle fonti energetiche</t>
  </si>
  <si>
    <t>MISSIONE 18 - Relazioni con le altre autonomie territoriali e locali</t>
  </si>
  <si>
    <t>TOTALE MISSIONE 18 - Relazioni con le altre autonomie territoriali e locali</t>
  </si>
  <si>
    <t>MISSIONE 19 - Relazioni internazionali</t>
  </si>
  <si>
    <t>TOTALE MISSIONE 19 - Relazioni internazionali</t>
  </si>
  <si>
    <t>TOTALE</t>
  </si>
  <si>
    <r>
      <t xml:space="preserve">STANZIAMENTI DI BILANCIO 
</t>
    </r>
    <r>
      <rPr>
        <b/>
        <i/>
        <sz val="10"/>
        <rFont val="Calibri"/>
        <family val="2"/>
      </rPr>
      <t>(a)</t>
    </r>
  </si>
  <si>
    <r>
      <t xml:space="preserve">ACCANTONAMENTO OBBLIGATORIO AL FONDO (*)
</t>
    </r>
    <r>
      <rPr>
        <b/>
        <i/>
        <sz val="10"/>
        <rFont val="Calibri"/>
        <family val="2"/>
      </rPr>
      <t>(b)</t>
    </r>
  </si>
  <si>
    <r>
      <t xml:space="preserve">ACCANTONAMENTO EFFETTIVO DI BILANCIO (**)
</t>
    </r>
    <r>
      <rPr>
        <b/>
        <i/>
        <sz val="10"/>
        <rFont val="Calibri"/>
        <family val="2"/>
      </rPr>
      <t xml:space="preserve">(c) </t>
    </r>
  </si>
  <si>
    <t>% di stanziamento accantonato al fondo nel rispetto del principio contabile applicato 3.3
(d)=(c/a)</t>
  </si>
  <si>
    <t>ENTRATE CORRENTI DI NATURA TRIBUTARIA, CONTRIBUTIVA E PEREQUATIVA</t>
  </si>
  <si>
    <t>Imposte, tasse e proventi assimilati</t>
  </si>
  <si>
    <t xml:space="preserve"> di cui accertati per cassa sulla base del principio contabile 3.7 </t>
  </si>
  <si>
    <t>Tipologia 101: Imposte, tasse e proventi assimilati non accertati per cassa</t>
  </si>
  <si>
    <t>Compartecipazioni di tributi</t>
  </si>
  <si>
    <t>Fondi perequativi da Amministrazioni Centrali</t>
  </si>
  <si>
    <r>
      <t xml:space="preserve">Fondi perequativi dalla Regione o Provincia autonoma </t>
    </r>
    <r>
      <rPr>
        <b/>
        <i/>
        <sz val="10"/>
        <rFont val="Calibri"/>
        <family val="2"/>
      </rPr>
      <t>(solo per gli Enti locali)</t>
    </r>
  </si>
  <si>
    <t>TRASFERIMENTI CORRENTI</t>
  </si>
  <si>
    <t>Trasferimenti correnti da Amministrazioni pubbliche</t>
  </si>
  <si>
    <t>Trasferimenti correnti da Famiglie</t>
  </si>
  <si>
    <t>Trasferimenti correnti da Imprese</t>
  </si>
  <si>
    <t>Trasferimenti correnti da Istituzioni Sociali Private</t>
  </si>
  <si>
    <t>Trasferimenti correnti dall'Unione Europea e dal Resto del Mondo</t>
  </si>
  <si>
    <t>Trasferimenti correnti dall'Unione Europea</t>
  </si>
  <si>
    <t xml:space="preserve"> Trasferimenti correnti dal Resto del Mondo</t>
  </si>
  <si>
    <t>ENTRATE EXTRATRIBUTARIE</t>
  </si>
  <si>
    <t>Vendita di beni e servizi e proventi derivanti dalla gestione dei beni</t>
  </si>
  <si>
    <t>Proventi derivanti dall'attività di controllo e repressione delle irregolarità e degli illeciti</t>
  </si>
  <si>
    <t>Interessi attivi</t>
  </si>
  <si>
    <t>Altre entrate da redditi da capitale</t>
  </si>
  <si>
    <t>Rimborsi e altre entrate correnti</t>
  </si>
  <si>
    <t xml:space="preserve">ENTRATE IN CONTO CAPITALE </t>
  </si>
  <si>
    <t>Tributi in conto capitale</t>
  </si>
  <si>
    <t>Contributi agli investimenti</t>
  </si>
  <si>
    <t xml:space="preserve">Contributi agli investimenti da amministrazioni pubbliche </t>
  </si>
  <si>
    <t>Contributi agli investimenti da UE</t>
  </si>
  <si>
    <t>Tipologia 200: Contributi agli investimenti al netto dei contributi da PA e da UE</t>
  </si>
  <si>
    <t>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</si>
  <si>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</si>
  <si>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</si>
  <si>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</si>
  <si>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Entrate da alienazione di beni materiali e immateriali</t>
  </si>
  <si>
    <t>Altre entrate in conto capitale</t>
  </si>
  <si>
    <t>ENTRATE DA RIDUZIONE DI ATTIVITA' FINANZIARIE</t>
  </si>
  <si>
    <t>TOTALE GENERALE (***)</t>
  </si>
  <si>
    <r>
      <t xml:space="preserve">DI CUI   FONDO CREDITI DI DUBBIA ESIGIBILITA' DI PARTE CORRENTE </t>
    </r>
    <r>
      <rPr>
        <i/>
        <sz val="11"/>
        <rFont val="Calibri"/>
        <family val="2"/>
      </rPr>
      <t>(**)</t>
    </r>
  </si>
  <si>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</si>
  <si>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</si>
  <si>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</si>
  <si>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</si>
  <si>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t>PROSPETTO DIMOSTRATIVO  DEL RISPETTO DEI VINCOLI DI INDEBITAMENTO DEGLI ENTI LOCALI</t>
  </si>
  <si>
    <r>
      <t xml:space="preserve">ENTRATE RELATIVE AI PRIMI TRE TITOLI DELLE ENTRATE
 </t>
    </r>
    <r>
      <rPr>
        <i/>
        <sz val="10"/>
        <rFont val="Arial"/>
        <family val="2"/>
      </rPr>
      <t xml:space="preserve">(rendiconto penultimo anno precedente quello in cui viene prevista l'assunzione dei mutui), </t>
    </r>
    <r>
      <rPr>
        <sz val="10"/>
        <rFont val="Arial"/>
        <family val="2"/>
      </rPr>
      <t>ex art. 204, c. 1 del D.L.gs. N. 267/2000</t>
    </r>
  </si>
  <si>
    <t>1) Entrate correnti di natura tributaria, contributiva e perequativa (Titolo I)</t>
  </si>
  <si>
    <t>2) Trasferimenti correnti (titolo II)</t>
  </si>
  <si>
    <t>3) Entrate extratributarie  (titolo III)</t>
  </si>
  <si>
    <t>TOTALE ENTRATE PRIMI TRE TITOLI</t>
  </si>
  <si>
    <t>SPESA ANNUALE PER RATE MUTUI/OBBLIGAZIONI</t>
  </si>
  <si>
    <t xml:space="preserve">Livello massimo di spesa annuale (1): </t>
  </si>
  <si>
    <r>
      <t>Ammontare interessi per mutui, prestiti obbligazionari, aperture di credito e garanzie di cui all'articolo 207 del TUEL autorizzati fino al 31/12/</t>
    </r>
    <r>
      <rPr>
        <i/>
        <sz val="10"/>
        <rFont val="Arial"/>
        <family val="2"/>
      </rPr>
      <t>esercizio precedente (2)</t>
    </r>
  </si>
  <si>
    <t>Ammontare interessi per mutui, prestiti obbligazionari, aperture di credito e garanzie di cui all'articolo 207 del TUEL autorizzati nell'esercizio in corso</t>
  </si>
  <si>
    <t>Contributi contributi erariali in c/interessi su mutui</t>
  </si>
  <si>
    <t>Ammontare interessi riguardanti debiti espressamente esclusi dai limiti di indebitamento</t>
  </si>
  <si>
    <t>Ammontare disponibile per nuovi interessi</t>
  </si>
  <si>
    <t>TOTALE DEBITO CONTRATTO</t>
  </si>
  <si>
    <r>
      <t>Debito contratto al 31/12/</t>
    </r>
    <r>
      <rPr>
        <i/>
        <sz val="10"/>
        <rFont val="Arial"/>
        <family val="2"/>
      </rPr>
      <t>esercizio precedente</t>
    </r>
  </si>
  <si>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</si>
  <si>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</si>
  <si>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</si>
  <si>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</si>
  <si>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</si>
  <si>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</si>
  <si>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</si>
  <si>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</si>
  <si>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t>SPESE PER FUNZIONI DELEGATE DALLE REGIONI</t>
  </si>
  <si>
    <t>SIGLA</t>
  </si>
  <si>
    <t>E.1.00.00.00.000</t>
  </si>
  <si>
    <t>E.1.01.00.00.000</t>
  </si>
  <si>
    <t>Tributi</t>
  </si>
  <si>
    <t>E.1.01.01.00.000</t>
  </si>
  <si>
    <t>E.1.01.01.01.000</t>
  </si>
  <si>
    <t>Imposta sul reddito delle persone fisiche (ex IRPEF)</t>
  </si>
  <si>
    <t>E.1.01.01.02.000</t>
  </si>
  <si>
    <t>Imposta sul reddito delle società (ex IRPEG)</t>
  </si>
  <si>
    <t>E.1.01.01.03.000</t>
  </si>
  <si>
    <t>Imposta sostitutiva dell'IRPEF e dell'imposta di registro e di bollo sulle locazioni di immobili per finalità abitative (cedolare secca)</t>
  </si>
  <si>
    <t>E.1.01.01.04.000</t>
  </si>
  <si>
    <t>Imposte sostitutive su risparmio gestito</t>
  </si>
  <si>
    <t>E.1.01.01.05.000</t>
  </si>
  <si>
    <t>Imposta sostitutiva in materia di conferimenti di aziende, fusioni e scissioni</t>
  </si>
  <si>
    <t>E.1.01.01.06.000</t>
  </si>
  <si>
    <t>Imposta municipale propria</t>
  </si>
  <si>
    <t>E.1.01.01.07.000</t>
  </si>
  <si>
    <t>Imposte municipale propria riservata all'erario</t>
  </si>
  <si>
    <t>E.1.01.01.08.000</t>
  </si>
  <si>
    <t>Imposta comunale sugli immobili (ICI)</t>
  </si>
  <si>
    <t>E.1.01.01.09.000</t>
  </si>
  <si>
    <t>Imposta patrimoniale sul valore degli immobili situati all'estero</t>
  </si>
  <si>
    <t>E.1.01.01.10.000</t>
  </si>
  <si>
    <t>Imposta sulle riserve matematiche delle imprese di assicurazione</t>
  </si>
  <si>
    <t>E.1.01.01.11.000</t>
  </si>
  <si>
    <t>Imposta sul valore delle attività finanziarie detenute all'estero dalle persone fisiche residenti nel territorio dello stato</t>
  </si>
  <si>
    <t>E.1.01.01.12.000</t>
  </si>
  <si>
    <t>Imposta sulle plusvalenze da cessione di attività finanziarie</t>
  </si>
  <si>
    <t>E.1.01.01.13.000</t>
  </si>
  <si>
    <t>Imposta sostitutiva delle imposte sui redditi su plusvalenze da cessione a titolo oneroso di azioni e di altri rapporti partecipativi</t>
  </si>
  <si>
    <t>E.1.01.01.14.000</t>
  </si>
  <si>
    <t>Imposte su assicurazione vita</t>
  </si>
  <si>
    <t>E.1.01.01.15.000</t>
  </si>
  <si>
    <t>Imposta erariale sugli aeromobili privati</t>
  </si>
  <si>
    <t>E.1.01.01.16.000</t>
  </si>
  <si>
    <t>Addizionale comunale IRPEF</t>
  </si>
  <si>
    <t>E.1.01.01.17.000</t>
  </si>
  <si>
    <t>Addizionale regionale IRPEF non sanità</t>
  </si>
  <si>
    <t>E.1.01.01.18.000</t>
  </si>
  <si>
    <t>Ritenute sugli interessi e su altri redditi da capitale</t>
  </si>
  <si>
    <t>E.1.01.01.19.000</t>
  </si>
  <si>
    <t>Ritenute e imposte sostitutive sugli utili distribuiti dalle società di capitali</t>
  </si>
  <si>
    <t>E.1.01.01.20.000</t>
  </si>
  <si>
    <t>Imposta regionale sulle attività produttive (IRAP) non Sanità</t>
  </si>
  <si>
    <t>E.1.01.01.21.000</t>
  </si>
  <si>
    <t>Imposta sul valore aggiunto (IVA) sugli scambi interni</t>
  </si>
  <si>
    <t>E.1.01.01.22.000</t>
  </si>
  <si>
    <t>Imposta sul valore aggiunto (IVA) sulle importazioni</t>
  </si>
  <si>
    <t>E.1.01.01.23.000</t>
  </si>
  <si>
    <t>Imposta sulle assicurazioni</t>
  </si>
  <si>
    <t>E.1.01.01.24.000</t>
  </si>
  <si>
    <t>Accisa sui tabacchi</t>
  </si>
  <si>
    <t>E.1.01.01.25.000</t>
  </si>
  <si>
    <t>Accisa sull'alcole e le bevande alcoliche</t>
  </si>
  <si>
    <t>E.1.01.01.26.000</t>
  </si>
  <si>
    <t>Accisa sull'energia elettrica</t>
  </si>
  <si>
    <t>E.1.01.01.27.000</t>
  </si>
  <si>
    <t>Accisa sui prodotti energetici</t>
  </si>
  <si>
    <t>E.1.01.01.28.000</t>
  </si>
  <si>
    <t>Accisa sulla benzina per autotrazione - non sanità</t>
  </si>
  <si>
    <t>E.1.01.01.29.000</t>
  </si>
  <si>
    <t>Accisa sul gasolio</t>
  </si>
  <si>
    <t>E.1.01.01.30.000</t>
  </si>
  <si>
    <t>Imposta sul gas naturale</t>
  </si>
  <si>
    <t>E.1.01.01.31.000</t>
  </si>
  <si>
    <t>Imposta regionale sulla benzina per autotrazione</t>
  </si>
  <si>
    <t>E.1.01.01.32.000</t>
  </si>
  <si>
    <t>Imposta di consumo su oli lubrificanti e bitumi di petrolio</t>
  </si>
  <si>
    <t>E.1.01.01.33.000</t>
  </si>
  <si>
    <t>Imposta di registro</t>
  </si>
  <si>
    <t>E.1.01.01.34.000</t>
  </si>
  <si>
    <t>Imposta di bollo</t>
  </si>
  <si>
    <t>E.1.01.01.35.000</t>
  </si>
  <si>
    <t>Imposta ipotecaria</t>
  </si>
  <si>
    <t>E.1.01.01.36.000</t>
  </si>
  <si>
    <t>Imposta unica sui concorsi pronostici e sulle scommesse</t>
  </si>
  <si>
    <t>E.1.01.01.37.000</t>
  </si>
  <si>
    <t>Proventi da lotto, lotterie e altri giochi</t>
  </si>
  <si>
    <t>E.1.01.01.38.000</t>
  </si>
  <si>
    <t>Imposta sugli intrattenimenti</t>
  </si>
  <si>
    <t>E.1.01.01.39.000</t>
  </si>
  <si>
    <t>Imposta sulle assicurazioni RC auto</t>
  </si>
  <si>
    <t>E.1.01.01.40.000</t>
  </si>
  <si>
    <t>Imposta di iscrizione al pubblico registro automobilistico (PRA)</t>
  </si>
  <si>
    <t>E.1.01.01.41.000</t>
  </si>
  <si>
    <t>Imposta di soggiorno</t>
  </si>
  <si>
    <t>E.1.01.01.42.000</t>
  </si>
  <si>
    <t>Imposta regionale sulle concessioni statali sui beni del demanio marittimo</t>
  </si>
  <si>
    <t>E.1.01.01.43.000</t>
  </si>
  <si>
    <t>Imposta regionale sulle concessioni statali sui beni del patrimonio indisponibile</t>
  </si>
  <si>
    <t>E.1.01.01.44.000</t>
  </si>
  <si>
    <t>Imposta regionale per le emissioni sonore degli aeromobili</t>
  </si>
  <si>
    <t>E.1.01.01.45.000</t>
  </si>
  <si>
    <t>Tassa sulle concessioni governative</t>
  </si>
  <si>
    <t>E.1.01.01.46.000</t>
  </si>
  <si>
    <t>Tassa regionale per il diritto allo studio universitario</t>
  </si>
  <si>
    <t>E.1.01.01.47.000</t>
  </si>
  <si>
    <t>Tassa sulla concessione per la caccia e per la pesca</t>
  </si>
  <si>
    <t>E.1.01.01.48.000</t>
  </si>
  <si>
    <t>Tasse sulle concessioni regionali</t>
  </si>
  <si>
    <t>E.1.01.01.49.000</t>
  </si>
  <si>
    <t>Tasse sulle concessioni comunali</t>
  </si>
  <si>
    <t>E.1.01.01.50.000</t>
  </si>
  <si>
    <t>Tassa di circolazione dei veicoli a motore (tassa automobilistica)</t>
  </si>
  <si>
    <t>E.1.01.01.51.000</t>
  </si>
  <si>
    <t>Tassa smaltimento rifiuti solidi urbani</t>
  </si>
  <si>
    <t>E.1.01.01.52.000</t>
  </si>
  <si>
    <t>Tassa occupazione spazi e aree pubbliche</t>
  </si>
  <si>
    <t>E.1.01.01.53.000</t>
  </si>
  <si>
    <t>Imposta comunale sulla pubblicità e diritto sulle pubbliche affissioni</t>
  </si>
  <si>
    <t>E.1.01.01.54.000</t>
  </si>
  <si>
    <t>Imposta municipale secondaria</t>
  </si>
  <si>
    <t>E.1.01.01.55.000</t>
  </si>
  <si>
    <t>Tassa di abilitazione all'esercizio professionale</t>
  </si>
  <si>
    <t>E.1.01.01.56.000</t>
  </si>
  <si>
    <t>Tassa sulle emissioni di anidride solforosa</t>
  </si>
  <si>
    <t>E.1.01.01.57.000</t>
  </si>
  <si>
    <t>Tassa relativa ad operazioni su atti notarili</t>
  </si>
  <si>
    <t>E.1.01.01.58.000</t>
  </si>
  <si>
    <t>Canone radiotelevisivo</t>
  </si>
  <si>
    <t>E.1.01.01.59.000</t>
  </si>
  <si>
    <t>Tributo speciale per il deposito in discarica dei rifiuti solidi</t>
  </si>
  <si>
    <t>E.1.01.01.60.000</t>
  </si>
  <si>
    <t>Tributo per l'esercizio delle funzioni di tutela, protezione e igiene dell'ambiente</t>
  </si>
  <si>
    <t>E.1.01.01.61.000</t>
  </si>
  <si>
    <t>Tributo comunale sui rifiuti e sui servizi</t>
  </si>
  <si>
    <t>E.1.01.01.62.000</t>
  </si>
  <si>
    <t>Diritti catastali</t>
  </si>
  <si>
    <t>E.1.01.01.63.000</t>
  </si>
  <si>
    <t>Diritti delle Camere di commercio</t>
  </si>
  <si>
    <t>E.1.01.01.64.000</t>
  </si>
  <si>
    <t>Diritti mattatoi</t>
  </si>
  <si>
    <t>E.1.01.01.65.000</t>
  </si>
  <si>
    <t>Diritti degli Enti provinciali turismo</t>
  </si>
  <si>
    <t>E.1.01.01.66.000</t>
  </si>
  <si>
    <t>Addizionali comunali</t>
  </si>
  <si>
    <t>E.1.01.01.67.000</t>
  </si>
  <si>
    <t>Addizionali provinciali</t>
  </si>
  <si>
    <t>E.1.01.01.68.000</t>
  </si>
  <si>
    <t>Addizionale regionale sui canoni per le utenze di acque pubbliche</t>
  </si>
  <si>
    <t>E.1.01.01.69.000</t>
  </si>
  <si>
    <t>Altre addizionali regionali</t>
  </si>
  <si>
    <t>E.1.01.01.70.000</t>
  </si>
  <si>
    <t>Proventi dei Casinò</t>
  </si>
  <si>
    <t>E.1.01.01.71.000</t>
  </si>
  <si>
    <t>Proventi della vendita di denaturanti e contrassegni di Stato</t>
  </si>
  <si>
    <t>E.1.01.01.72.000</t>
  </si>
  <si>
    <t>Proventi vari dei Monopoli di Stato</t>
  </si>
  <si>
    <t>E.1.01.01.73.000</t>
  </si>
  <si>
    <t>Rimborsi sulle esportazioni</t>
  </si>
  <si>
    <t>E.1.01.01.74.000</t>
  </si>
  <si>
    <t>Imposte sulle successioni e donazioni</t>
  </si>
  <si>
    <t>E.1.01.01.75.000</t>
  </si>
  <si>
    <t>Imposta unica comunale (IUC)</t>
  </si>
  <si>
    <t>E.1.01.01.76.000</t>
  </si>
  <si>
    <t>Tassa sui servizi comunali (TASI)</t>
  </si>
  <si>
    <t>E.1.01.01.95.000</t>
  </si>
  <si>
    <t>Altre ritenute n.a.c.</t>
  </si>
  <si>
    <t>E.1.01.01.96.000</t>
  </si>
  <si>
    <t>Altre entrate su lotto, lotterie e altre attività di gioco n.a.c.</t>
  </si>
  <si>
    <t>E.1.01.01.97.000</t>
  </si>
  <si>
    <t>Altre accise n.a.c.</t>
  </si>
  <si>
    <t>E.1.01.01.98.000</t>
  </si>
  <si>
    <t>Altre imposte sostitutive n.a.c.</t>
  </si>
  <si>
    <t>E.1.01.01.99.000</t>
  </si>
  <si>
    <t>Altre imposte, tasse e proventi assimilati n.a.c.</t>
  </si>
  <si>
    <t>E.1.01.02.00.000</t>
  </si>
  <si>
    <t>Tributi destinati al finanziamento della sanità</t>
  </si>
  <si>
    <t>E.1.01.02.01.000</t>
  </si>
  <si>
    <t>Imposta regionale sulle attività produttive - IRAP - Sanità</t>
  </si>
  <si>
    <t>E.1.01.02.02.000</t>
  </si>
  <si>
    <t>Imposta regionale sulle attività produttive - IRAP - Sanità derivante da manovra fiscale regionale</t>
  </si>
  <si>
    <t>E.1.01.02.03.000</t>
  </si>
  <si>
    <t>Compartecipazione IVA - Sanità</t>
  </si>
  <si>
    <t>E.1.01.02.04.000</t>
  </si>
  <si>
    <t>Addizionale IRPEF - Sanità</t>
  </si>
  <si>
    <t>E.1.01.02.05.000</t>
  </si>
  <si>
    <t>Addizionale IRPEF - Sanità derivante da manovra fiscale regionale</t>
  </si>
  <si>
    <t>E.1.01.02.06.000</t>
  </si>
  <si>
    <t>Accisa sulla benzina per autotrazione - sanità</t>
  </si>
  <si>
    <t>E.1.01.02.99.000</t>
  </si>
  <si>
    <t>Altri tributi destinati al finanziamento della spesa sanitaria n.a.c.</t>
  </si>
  <si>
    <t>E.1.01.03.00.000</t>
  </si>
  <si>
    <t>Tributi devoluti e regolati alle autonomie speciali</t>
  </si>
  <si>
    <t>E.1.01.03.01.000</t>
  </si>
  <si>
    <t>E.1.01.03.02.000</t>
  </si>
  <si>
    <t>E.1.01.03.03.000</t>
  </si>
  <si>
    <t>E.1.01.03.04.000</t>
  </si>
  <si>
    <t>E.1.01.03.05.000</t>
  </si>
  <si>
    <t>E.1.01.03.07.000</t>
  </si>
  <si>
    <t>E.1.01.03.09.000</t>
  </si>
  <si>
    <t>E.1.01.03.10.000</t>
  </si>
  <si>
    <t>E.1.01.03.11.000</t>
  </si>
  <si>
    <t>E.1.01.03.12.000</t>
  </si>
  <si>
    <t>E.1.01.03.13.000</t>
  </si>
  <si>
    <t>E.1.01.03.14.000</t>
  </si>
  <si>
    <t>E.1.01.03.15.000</t>
  </si>
  <si>
    <t>E.1.01.03.18.000</t>
  </si>
  <si>
    <t>E.1.01.03.19.000</t>
  </si>
  <si>
    <t>E.1.01.03.21.000</t>
  </si>
  <si>
    <t>E.1.01.03.22.000</t>
  </si>
  <si>
    <t>E.1.01.03.23.000</t>
  </si>
  <si>
    <t>E.1.01.03.24.000</t>
  </si>
  <si>
    <t>E.1.01.03.25.000</t>
  </si>
  <si>
    <t>Accisa sull'alcool e le bevande alcoliche</t>
  </si>
  <si>
    <t>E.1.01.03.26.000</t>
  </si>
  <si>
    <t>E.1.01.03.27.000</t>
  </si>
  <si>
    <t>E.1.01.03.28.000</t>
  </si>
  <si>
    <t>E.1.01.03.29.000</t>
  </si>
  <si>
    <t>E.1.01.03.30.000</t>
  </si>
  <si>
    <t>E.1.01.03.32.000</t>
  </si>
  <si>
    <t>E.1.01.03.33.000</t>
  </si>
  <si>
    <t>E.1.01.03.34.000</t>
  </si>
  <si>
    <t>E.1.01.03.35.000</t>
  </si>
  <si>
    <t>E.1.01.03.36.000</t>
  </si>
  <si>
    <t>E.1.01.03.37.000</t>
  </si>
  <si>
    <t>E.1.01.03.38.000</t>
  </si>
  <si>
    <t>E.1.01.03.45.000</t>
  </si>
  <si>
    <t>E.1.01.03.50.000</t>
  </si>
  <si>
    <t>E.1.01.03.56.000</t>
  </si>
  <si>
    <t>E.1.01.03.58.000</t>
  </si>
  <si>
    <t>E.1.01.03.62.000</t>
  </si>
  <si>
    <t>E.1.01.03.68.000</t>
  </si>
  <si>
    <t>E.1.01.03.71.000</t>
  </si>
  <si>
    <t>E.1.01.03.72.000</t>
  </si>
  <si>
    <t>E.1.01.03.74.000</t>
  </si>
  <si>
    <t>E.1.01.03.95.000</t>
  </si>
  <si>
    <t>E.1.01.03.96.000</t>
  </si>
  <si>
    <t>E.1.01.03.97.000</t>
  </si>
  <si>
    <t>E.1.01.03.98.000</t>
  </si>
  <si>
    <t>E.1.01.03.99.000</t>
  </si>
  <si>
    <t>Altri tributi devoluti e regolati alle autonomie speciali n.a.c.</t>
  </si>
  <si>
    <t>E.1.01.04.00.000</t>
  </si>
  <si>
    <t>E.1.01.04.01.000</t>
  </si>
  <si>
    <t>Compartecipazione IVA a Regioni - non Sanità</t>
  </si>
  <si>
    <t>E.1.01.04.02.000</t>
  </si>
  <si>
    <t>Addizionale regionale alla compartecipazione IVA</t>
  </si>
  <si>
    <t>E.1.01.04.03.000</t>
  </si>
  <si>
    <t>Compartecipazione al bollo auto</t>
  </si>
  <si>
    <t>E.1.01.04.04.000</t>
  </si>
  <si>
    <t>Compartecipazione al gasolio</t>
  </si>
  <si>
    <t>E.1.01.04.05.000</t>
  </si>
  <si>
    <t>Compartecipazione IVA ai Comuni</t>
  </si>
  <si>
    <t>E.1.01.04.06.000</t>
  </si>
  <si>
    <t>Compartecipazione IRPEF ai Comuni</t>
  </si>
  <si>
    <t>E.1.01.04.07.000</t>
  </si>
  <si>
    <t>Compartecipazione IRPEF alle Province</t>
  </si>
  <si>
    <t>E.1.01.04.08.000</t>
  </si>
  <si>
    <t>Tributo provinciale deposito in discarica dei rifiuti solidi</t>
  </si>
  <si>
    <t>E.1.01.04.09.000</t>
  </si>
  <si>
    <t>Compartecipazioni accise benzina e gasolio destinate ad alimentare il Fondo Nazionale Trasporti di cui all'art.16 bis del DL 95/2012</t>
  </si>
  <si>
    <t>E.1.01.04.97.000</t>
  </si>
  <si>
    <t>Altre compartecipazioni di imposte a Regioni non destinati al finanziamento della spesa sanitaria</t>
  </si>
  <si>
    <t>E.1.01.04.98.000</t>
  </si>
  <si>
    <t>Altre compartecipazioni alle province n.a.c.</t>
  </si>
  <si>
    <t>E.1.01.04.99.000</t>
  </si>
  <si>
    <t>Altre compartecipazioni a comuni n.a.c.</t>
  </si>
  <si>
    <t>E.1.02.00.00.000</t>
  </si>
  <si>
    <t>Contributi sociali e premi</t>
  </si>
  <si>
    <t>E.1.02.01.00.000</t>
  </si>
  <si>
    <t>Contributi sociali e premi a carico del datore di lavoro e dei lavoratori</t>
  </si>
  <si>
    <t>E.1.02.01.01.000</t>
  </si>
  <si>
    <t>Contributi sociali a copertura di trattamenti pensionistici a carico del datore di lavoro e dei lavoratori</t>
  </si>
  <si>
    <t>E.1.02.01.02.000</t>
  </si>
  <si>
    <t>Contributi sociali a copertura di altri trattamenti previdenziali a carico del datore di lavoro e dei lavoratori</t>
  </si>
  <si>
    <t>E.1.02.01.03.000</t>
  </si>
  <si>
    <t>Premi assicurativi a carico del datore di lavoro e dei lavoratori</t>
  </si>
  <si>
    <t>E.1.02.01.04.000</t>
  </si>
  <si>
    <t>Quote di partecipazione a carico degli iscritti</t>
  </si>
  <si>
    <t>E.1.02.02.00.000</t>
  </si>
  <si>
    <t>Contributi sociali a carico delle persone non occupate</t>
  </si>
  <si>
    <t>E.1.02.02.01.000</t>
  </si>
  <si>
    <t>Contributi sociali a copertura di trattamenti pensionistici a carico delle persone non occupate</t>
  </si>
  <si>
    <t>E.1.02.02.02.000</t>
  </si>
  <si>
    <t>Contributi sociali a copertura di altri trattamenti previdenziali a carico delle persone non occupate</t>
  </si>
  <si>
    <t>E.1.02.02.03.000</t>
  </si>
  <si>
    <t>Premi assicurativi a carico delle persone non occupate</t>
  </si>
  <si>
    <t>E.1.03.00.00.000</t>
  </si>
  <si>
    <t>Fondi perequativi</t>
  </si>
  <si>
    <t>E.1.03.01.00.000</t>
  </si>
  <si>
    <t>E.1.03.01.01.000</t>
  </si>
  <si>
    <t>Fondi perequativi dallo Stato</t>
  </si>
  <si>
    <t>E.1.03.01.02.000</t>
  </si>
  <si>
    <t>Fondo perequativo dallo Stato - Sanità</t>
  </si>
  <si>
    <t>E.1.03.02.00.000</t>
  </si>
  <si>
    <t>Fondi perequativi dalla Regione o Provincia autonoma</t>
  </si>
  <si>
    <t>E.1.03.02.01.000</t>
  </si>
  <si>
    <t>E.2.00.00.00.000</t>
  </si>
  <si>
    <t>E.2.01.00.00.000</t>
  </si>
  <si>
    <t>E.2.01.01.00.000</t>
  </si>
  <si>
    <t>E.2.01.01.01.000</t>
  </si>
  <si>
    <t>Trasferimenti correnti da Amministrazioni Centrali</t>
  </si>
  <si>
    <t>E.2.01.01.02.000</t>
  </si>
  <si>
    <t>Trasferimenti correnti da Amministrazioni Locali</t>
  </si>
  <si>
    <t>E.2.01.01.03.000</t>
  </si>
  <si>
    <t>Trasferimenti correnti da Enti di Previdenza</t>
  </si>
  <si>
    <t>E.2.01.01.04.000</t>
  </si>
  <si>
    <t>Trasferimenti correnti da organismi interni e/o unità locali della amministrazione</t>
  </si>
  <si>
    <t>E.2.01.02.00.000</t>
  </si>
  <si>
    <t>E.2.01.02.01.000</t>
  </si>
  <si>
    <t>Trasferimenti correnti da famiglie</t>
  </si>
  <si>
    <t>E.2.01.03.00.000</t>
  </si>
  <si>
    <t>E.2.01.03.01.000</t>
  </si>
  <si>
    <t>Sponsorizzazioni da imprese</t>
  </si>
  <si>
    <t>E.2.01.03.02.000</t>
  </si>
  <si>
    <t>Altri trasferimenti correnti da imprese</t>
  </si>
  <si>
    <t>E.2.01.04.00.000</t>
  </si>
  <si>
    <t>E.2.01.04.01.000</t>
  </si>
  <si>
    <t>E.2.01.05.00.000</t>
  </si>
  <si>
    <t>E.2.01.05.01.000</t>
  </si>
  <si>
    <t>E.2.01.05.02.000</t>
  </si>
  <si>
    <t>Trasferimenti correnti dal Resto del Mondo</t>
  </si>
  <si>
    <t>E.3.00.00.00.000</t>
  </si>
  <si>
    <t>E.3.01.00.00.000</t>
  </si>
  <si>
    <t>E.3.01.01.00.000</t>
  </si>
  <si>
    <t>Vendita di beni</t>
  </si>
  <si>
    <t>E.3.01.01.01.000</t>
  </si>
  <si>
    <t>E.3.01.02.00.000</t>
  </si>
  <si>
    <t>Entrate dalla vendita e dall'erogazione di servizi</t>
  </si>
  <si>
    <t>E.3.01.02.01.000</t>
  </si>
  <si>
    <t>Entrate dalla vendita di servizi</t>
  </si>
  <si>
    <t>E.3.01.02.02.000</t>
  </si>
  <si>
    <t>Entrate dall'erogazione di servizi universitari</t>
  </si>
  <si>
    <t>E.3.01.03.00.000</t>
  </si>
  <si>
    <t>Proventi derivanti dalla gestione dei beni</t>
  </si>
  <si>
    <t>E.3.01.03.01.000</t>
  </si>
  <si>
    <t>Canoni e concessioni e diritti reali di godimento</t>
  </si>
  <si>
    <t>E.3.01.03.02.000</t>
  </si>
  <si>
    <t>Fitti, noleggi e locazioni</t>
  </si>
  <si>
    <t>E.3.02.00.00.000</t>
  </si>
  <si>
    <t>E.3.02.01.00.000</t>
  </si>
  <si>
    <t>Entrate da amministrazioni pubbliche derivanti dall'attività di controllo e repressione delle irregolarità e degli illeciti</t>
  </si>
  <si>
    <t>E.3.02.01.01.000</t>
  </si>
  <si>
    <t>Proventi da multe, ammende, sanzioni e oblazioni a carico delle amministrazioni pubbliche</t>
  </si>
  <si>
    <t>E.3.02.01.02.000</t>
  </si>
  <si>
    <t>Proventi da risarcimento danni a carico delle amministrazioni pubbliche</t>
  </si>
  <si>
    <t>E.3.02.01.99.000</t>
  </si>
  <si>
    <t>Altre entrate derivanti dall'attività di controllo e repressione di irregolarità e illeciti delle amministrazioni pubbliche n.a.c.</t>
  </si>
  <si>
    <t>E.3.02.02.00.000</t>
  </si>
  <si>
    <t>Entrate da famiglie derivanti dall'attività di controllo e repressione delle irregolarità e degli illeciti</t>
  </si>
  <si>
    <t>E.3.02.02.01.000</t>
  </si>
  <si>
    <t>Proventi da multe, ammende, sanzioni e oblazioni a carico delle famiglie</t>
  </si>
  <si>
    <t>E.3.02.02.02.000</t>
  </si>
  <si>
    <t>Proventi da risarcimento danni a carico delle famiglie</t>
  </si>
  <si>
    <t>E.3.02.02.03.000</t>
  </si>
  <si>
    <t>Proventi da confische e sequestri in denaro a famiglie</t>
  </si>
  <si>
    <t>E.3.02.02.99.000</t>
  </si>
  <si>
    <t>Altre entrate derivanti dall'attività di controllo e repressione di irregolarità e illeciti delle famiglie n.a.c.</t>
  </si>
  <si>
    <t>E.3.02.03.00.000</t>
  </si>
  <si>
    <t>Entrate da Imprese derivanti dall'attività di controllo e repressione delle irregolarità e degli illeciti</t>
  </si>
  <si>
    <t>E.3.02.03.01.000</t>
  </si>
  <si>
    <t>Proventi da multe, ammende, sanzioni e oblazioni a carico delle imprese</t>
  </si>
  <si>
    <t>E.3.02.03.02.000</t>
  </si>
  <si>
    <t>Proventi da risarcimento danni a carico delle imprese</t>
  </si>
  <si>
    <t>E.3.02.03.03.000</t>
  </si>
  <si>
    <t>Proventi da confische e sequestri in denaro a carico delle imprese</t>
  </si>
  <si>
    <t>E.3.02.03.99.000</t>
  </si>
  <si>
    <t>Altre entrate derivanti dall'attività di controllo e repressione delle irregolarità e degli illeciti delle imprese n.a.c.</t>
  </si>
  <si>
    <t>E.3.02.04.00.000</t>
  </si>
  <si>
    <t>Entrate da Istituzioni Sociali Private derivanti dall'attività di controllo e repressione delle irregolarità e degli illeciti</t>
  </si>
  <si>
    <t>E.3.02.04.01.000</t>
  </si>
  <si>
    <t>Proventi da multe, ammende, sanzioni e oblazioni a carico delle Istituzioni Sociali Private</t>
  </si>
  <si>
    <t>E.3.02.04.02.000</t>
  </si>
  <si>
    <t>Proventi da risarcimento danni a carico delle Istituzioni Sociali Private</t>
  </si>
  <si>
    <t>E.3.02.04.03.000</t>
  </si>
  <si>
    <t>Proventi da confische e sequestri in denaro a Istituzioni Sociali Private</t>
  </si>
  <si>
    <t>E.3.02.04.99.000</t>
  </si>
  <si>
    <t>Altre entrate derivanti dall'attività di controllo e repressione delle irregolarità e degli illeciti delle Istituzioni Sociali Private n.a.c.</t>
  </si>
  <si>
    <t>E.3.03.00.00.000</t>
  </si>
  <si>
    <t>E.3.03.01.00.000</t>
  </si>
  <si>
    <t>Interessi attivi da titoli o finanziamenti a breve termine</t>
  </si>
  <si>
    <t>E.3.03.01.01.000</t>
  </si>
  <si>
    <t>Interessi attivi da titoli obbligazionari a breve termine</t>
  </si>
  <si>
    <t>E.3.03.01.02.000</t>
  </si>
  <si>
    <t>Interessi attivi da finanziamenti a breve termine</t>
  </si>
  <si>
    <t>E.3.03.02.00.000</t>
  </si>
  <si>
    <t>Interessi attivi da titoli o finanziamenti a medio - lungo termine</t>
  </si>
  <si>
    <t>E.3.03.02.01.000</t>
  </si>
  <si>
    <t>Interessi attivi da titoli obbligazionari a medio - lungo termine</t>
  </si>
  <si>
    <t>E.3.03.02.02.000</t>
  </si>
  <si>
    <t>Interessi attivi da mutui e altri finanziamenti a medio lungo termine</t>
  </si>
  <si>
    <t>E.3.03.03.00.000</t>
  </si>
  <si>
    <t>Altri interessi attivi</t>
  </si>
  <si>
    <t>E.3.03.03.01.000</t>
  </si>
  <si>
    <t>Interessi attivi da derivati</t>
  </si>
  <si>
    <t>E.3.03.03.02.000</t>
  </si>
  <si>
    <t>Interessi attivi di mora</t>
  </si>
  <si>
    <t>E.3.03.03.03.000</t>
  </si>
  <si>
    <t>Interessi attivi da conti della tesoreria dello Stato o di altre Amministrazioni pubbliche</t>
  </si>
  <si>
    <t>E.3.03.03.04.000</t>
  </si>
  <si>
    <t>Interessi attivi da depositi bancari o postali</t>
  </si>
  <si>
    <t>E.3.03.03.05.000</t>
  </si>
  <si>
    <t>Retrocessioni interessi</t>
  </si>
  <si>
    <t>E.3.03.03.06.000</t>
  </si>
  <si>
    <t>Remunerazione conto disponibilità</t>
  </si>
  <si>
    <t>E.3.03.03.07.000</t>
  </si>
  <si>
    <t>Remunerazione su depositi fruttiferi presso Banca d'Italia</t>
  </si>
  <si>
    <t>E.3.03.03.99.000</t>
  </si>
  <si>
    <t>Altri interessi attivi diversi</t>
  </si>
  <si>
    <t>E.3.04.00.00.000</t>
  </si>
  <si>
    <t>E.3.04.01.00.000</t>
  </si>
  <si>
    <t>Rendimenti da fondi comuni di investimento</t>
  </si>
  <si>
    <t>E.3.04.01.01.000</t>
  </si>
  <si>
    <t>Rendimenti da fondi immobiliari</t>
  </si>
  <si>
    <t>E.3.04.01.02.000</t>
  </si>
  <si>
    <t>Rendimenti da altri fondi comuni di investimento</t>
  </si>
  <si>
    <t>E.3.04.02.00.000</t>
  </si>
  <si>
    <t>Entrate derivanti dalla distribuzione di dividendi</t>
  </si>
  <si>
    <t>E.3.04.02.01.000</t>
  </si>
  <si>
    <t>Entrate derivanti dalla distribuzione di dividendi da imprese incluse nelle Amministrazioni Centrali</t>
  </si>
  <si>
    <t>E.3.04.02.02.000</t>
  </si>
  <si>
    <t>Entrate derivanti dalla distribuzione di dividendi da imprese incluse nelle Amministrazioni Locali</t>
  </si>
  <si>
    <t>E.3.04.02.03.000</t>
  </si>
  <si>
    <t>Entrate derivanti dalla distribuzione di dividendi da altre imprese</t>
  </si>
  <si>
    <t>E.3.04.03.00.000</t>
  </si>
  <si>
    <t>Entrate derivanti dalla distribuzione di utili e avanzi</t>
  </si>
  <si>
    <t>E.3.04.03.01.000</t>
  </si>
  <si>
    <t>E.3.04.99.00.000</t>
  </si>
  <si>
    <t>E.3.04.99.01.000</t>
  </si>
  <si>
    <t>Proventi finanziari derivanti dalla estinzione anticipata di prestiti</t>
  </si>
  <si>
    <t>E.3.04.99.99.000</t>
  </si>
  <si>
    <t>Altre entrate da redditi da capitale n.a.c.</t>
  </si>
  <si>
    <t>E.3.05.00.00.000</t>
  </si>
  <si>
    <t>E.3.05.01.00.000</t>
  </si>
  <si>
    <t>Indennizzi di assicurazione</t>
  </si>
  <si>
    <t>E.3.05.01.01.000</t>
  </si>
  <si>
    <t>Indennizzi di assicurazione contro i danni</t>
  </si>
  <si>
    <t>E.3.05.01.99.000</t>
  </si>
  <si>
    <t>Altri indennizzi di assicurazione n.a.c.</t>
  </si>
  <si>
    <t>E.3.05.02.00.000</t>
  </si>
  <si>
    <t>Rimborsi in entrata</t>
  </si>
  <si>
    <t>E.3.05.02.01.000</t>
  </si>
  <si>
    <t>Rimborsi ricevuti per spese di personale (comando, distacco, fuori ruolo, convenzioni, ecc.)</t>
  </si>
  <si>
    <t>E.3.05.02.02.000</t>
  </si>
  <si>
    <t>Entrate per rimborsi di imposte</t>
  </si>
  <si>
    <t>E.3.05.02.03.000</t>
  </si>
  <si>
    <t>Entrate da rimborsi, recuperi e restituzioni di somme non dovute o incassate in eccesso</t>
  </si>
  <si>
    <t>E.3.05.02.04.000</t>
  </si>
  <si>
    <t>Incassi per azioni di rivalsa nei confronti di terzi</t>
  </si>
  <si>
    <t>E.3.05.99.00.000</t>
  </si>
  <si>
    <t>Altre entrate correnti n.a.c.</t>
  </si>
  <si>
    <t>E.3.05.99.01.000</t>
  </si>
  <si>
    <t>Flussi attivi SWAP Infrastrutture S.p.A.</t>
  </si>
  <si>
    <t>E.3.05.99.02.000</t>
  </si>
  <si>
    <t>Fondi incentivanti il personale (legge Merloni)</t>
  </si>
  <si>
    <t>E.3.05.99.03.000</t>
  </si>
  <si>
    <t>Entrate per sterilizzazione Inversione contabile IVA (reverse charge)</t>
  </si>
  <si>
    <t>E.3.05.99.99.000</t>
  </si>
  <si>
    <t>E.4.00.00.00.000</t>
  </si>
  <si>
    <t>E.4.01.00.00.000</t>
  </si>
  <si>
    <t>E.4.01.01.00.000</t>
  </si>
  <si>
    <t>Imposte da sanatorie e condoni</t>
  </si>
  <si>
    <t>E.4.01.01.01.000</t>
  </si>
  <si>
    <t>Condoni edilizi e sanatoria opere edilizie abusive</t>
  </si>
  <si>
    <t>E.4.01.01.99.000</t>
  </si>
  <si>
    <t>Altre imposte in conto capitale relative a condoni e sanatorie n.a.c.</t>
  </si>
  <si>
    <t>E.4.01.02.00.000</t>
  </si>
  <si>
    <t>Altre imposte in conto capitale</t>
  </si>
  <si>
    <t>E.4.01.02.99.000</t>
  </si>
  <si>
    <t>Altre imposte in conto capitale n.a.c.</t>
  </si>
  <si>
    <t>E.4.02.00.00.000</t>
  </si>
  <si>
    <t>E.4.02.01.00.000</t>
  </si>
  <si>
    <t>Contributi agli investimenti da amministrazioni pubbliche</t>
  </si>
  <si>
    <t>E.4.02.01.01.000</t>
  </si>
  <si>
    <t>Contributi agli investimenti da Amministrazioni Centrali</t>
  </si>
  <si>
    <t>E.4.02.01.02.000</t>
  </si>
  <si>
    <t>Contributi agli investimenti da Amministrazioni Locali</t>
  </si>
  <si>
    <t>E.4.02.01.03.000</t>
  </si>
  <si>
    <t>Contributi agli investimenti da Enti di Previdenza</t>
  </si>
  <si>
    <t>E.4.02.01.04.000</t>
  </si>
  <si>
    <t>Contributi agli investimenti interni da organismi interni e/o unità locali della amministrazione</t>
  </si>
  <si>
    <t>E.4.02.02.00.000</t>
  </si>
  <si>
    <t>Contributi agli investimenti da Famiglie</t>
  </si>
  <si>
    <t>E.4.02.02.01.000</t>
  </si>
  <si>
    <t>E.4.02.03.00.000</t>
  </si>
  <si>
    <t>Contributi agli investimenti da Imprese</t>
  </si>
  <si>
    <t>E.4.02.03.01.000</t>
  </si>
  <si>
    <t>Contributi agli investimenti da imprese controllate</t>
  </si>
  <si>
    <t>E.4.02.03.02.000</t>
  </si>
  <si>
    <t>Contributi agli investimenti da altre imprese partecipate</t>
  </si>
  <si>
    <t>E.4.02.03.03.000</t>
  </si>
  <si>
    <t>Contributi agli investimenti da altre Imprese</t>
  </si>
  <si>
    <t>E.4.02.04.00.000</t>
  </si>
  <si>
    <t>Contributi agli investimenti da Istituzioni Sociali Private</t>
  </si>
  <si>
    <t>E.4.02.04.01.000</t>
  </si>
  <si>
    <t>E.4.02.05.00.000</t>
  </si>
  <si>
    <t>Contributi agli investimenti dall'Unione Europea e dal Resto del Mondo</t>
  </si>
  <si>
    <t>E.4.02.05.01.000</t>
  </si>
  <si>
    <t>Fondo europeo agricolo per lo sviluppo rurale (FEASR)</t>
  </si>
  <si>
    <t>E.4.02.05.02.000</t>
  </si>
  <si>
    <t>Fondo europeo per la pesca (FEP)</t>
  </si>
  <si>
    <t>E.4.02.05.03.000</t>
  </si>
  <si>
    <t>Fondo europeo di sviluppo regionale (FESR)</t>
  </si>
  <si>
    <t>E.4.02.05.04.000</t>
  </si>
  <si>
    <t>Fondo Sociale Europeo (FSE)</t>
  </si>
  <si>
    <t>E.4.02.05.05.000</t>
  </si>
  <si>
    <t>Fondo Europeo Agricolo di Orientamento e di Garanzia</t>
  </si>
  <si>
    <t>E.4.02.05.06.000</t>
  </si>
  <si>
    <t>Strumento finanziario di orientamento della pesca (SFOP)</t>
  </si>
  <si>
    <t>E.4.02.05.07.000</t>
  </si>
  <si>
    <t>Contributi agli investimenti dal Resto del Mondo</t>
  </si>
  <si>
    <t>E.4.02.05.99.000</t>
  </si>
  <si>
    <t>Altri contributi agli investimenti dall'Unione Europea</t>
  </si>
  <si>
    <t>E.4.02.06.00.000</t>
  </si>
  <si>
    <t>Contributi agli investimenti direttamente destinati al rimborso di prestiti da amministrazioni pubbliche</t>
  </si>
  <si>
    <t>E.4.02.06.01.000</t>
  </si>
  <si>
    <t>Contributi agli investimenti direttamente destinati al rimborso di prestiti da Amministrazioni Centrali</t>
  </si>
  <si>
    <t>E.4.02.06.02.000</t>
  </si>
  <si>
    <t>Contributi agli investimenti direttamente destinati al rimborso di prestiti da Amministrazioni Locali</t>
  </si>
  <si>
    <t>E.4.02.06.03.000</t>
  </si>
  <si>
    <t>Contributi agli investimenti direttamente destinati al rimborso di prestiti da Enti di Previdenza</t>
  </si>
  <si>
    <t>E.4.02.06.04.000</t>
  </si>
  <si>
    <t>Contributi agli investimenti direttamente destinati al rimborso di prestiti da organismi interni e/o unità locali della amministrazione</t>
  </si>
  <si>
    <t>E.4.02.07.00.000</t>
  </si>
  <si>
    <t>Contributi agli investimenti direttamente destinati al rimborso di prestiti  da Famiglie</t>
  </si>
  <si>
    <t>E.4.02.07.01.000</t>
  </si>
  <si>
    <t>E.4.02.08.00.000</t>
  </si>
  <si>
    <t>Contributi agli investimenti direttamente destinati al rimborso di prestiti  da Imprese</t>
  </si>
  <si>
    <t>E.4.02.08.01.000</t>
  </si>
  <si>
    <t>Contributi agli investimenti direttamente destinati al rimborso di prestiti  da imprese controllate</t>
  </si>
  <si>
    <t>E.4.02.08.02.000</t>
  </si>
  <si>
    <t>Contributi agli investimenti direttamente destinati al rimborso di prestiti  da altre imprese partecipate</t>
  </si>
  <si>
    <t>E.4.02.08.03.000</t>
  </si>
  <si>
    <t>Contributi agli investimenti direttamente destinati al rimborso di prestiti  da altre Imprese</t>
  </si>
  <si>
    <t>E.4.02.09.00.000</t>
  </si>
  <si>
    <t>Contributi agli investimenti direttamente destinati al rimborso di prestiti  da Istituzioni Sociali Private</t>
  </si>
  <si>
    <t>E.4.02.09.01.000</t>
  </si>
  <si>
    <t>E.4.02.10.00.000</t>
  </si>
  <si>
    <t>Contributi agli investimenti direttamente destinati al rimborso di prestiti  dall'Unione Europea e dal Resto del Mondo</t>
  </si>
  <si>
    <t>E.4.02.10.01.000</t>
  </si>
  <si>
    <t>Contributi agli investimenti direttamente destinati al rimborso di prestiti  dall'Unione Europea</t>
  </si>
  <si>
    <t>E.4.02.10.02.000</t>
  </si>
  <si>
    <t>Contributi agli investimenti direttamente destinati al rimborso di prestiti  dal Resto del Mondo</t>
  </si>
  <si>
    <t>E.4.03.00.00.000</t>
  </si>
  <si>
    <t>E.4.03.01.00.000</t>
  </si>
  <si>
    <t>Trasferimenti in conto capitale per assunzione di debiti dell'amministrazione da parte di amministrazioni pubbliche</t>
  </si>
  <si>
    <t>E.4.03.01.01.000</t>
  </si>
  <si>
    <t>Trasferimenti in conto capitale per assunzione di debiti dell'amministrazione da parte di Amministrazioni Centrali</t>
  </si>
  <si>
    <t>E.4.03.01.02.000</t>
  </si>
  <si>
    <t>Trasferimenti in conto capitale per assunzione di debiti dell'amministrazione da parte di Amministrazioni Locali</t>
  </si>
  <si>
    <t>E.4.03.01.03.000</t>
  </si>
  <si>
    <t>Trasferimenti in conto capitale per assunzione di debiti dell'amministrazione da parte di Enti di Previdenza</t>
  </si>
  <si>
    <t>E.4.03.01.04.000</t>
  </si>
  <si>
    <t>Trasferimenti in conto capitale per assunzione di debiti dell'amministrazione da parte di organismi interni e/o unità locali della amministrazione</t>
  </si>
  <si>
    <t>E.4.03.02.00.000</t>
  </si>
  <si>
    <t>Trasferimenti in conto capitale per assunzione di debiti dell'amministrazione da parte di Imprese</t>
  </si>
  <si>
    <t>E.4.03.02.01.000</t>
  </si>
  <si>
    <t>Trasferimenti in conto capitale per assunzione di debiti dell'amministrazione da parte di imprese controllate</t>
  </si>
  <si>
    <t>E.4.03.02.02.000</t>
  </si>
  <si>
    <t>Trasferimenti in conto capitale per assunzione di debiti dell'amministrazione da parte di altre imprese partecipate</t>
  </si>
  <si>
    <t>E.4.03.02.99.000</t>
  </si>
  <si>
    <t>Trasferimenti in conto capitale per assunzione di debiti dell'amministrazione da parte di altre Imprese</t>
  </si>
  <si>
    <t>E.4.03.03.00.000</t>
  </si>
  <si>
    <t>Trasferimenti in conto capitale per assunzione di debiti dell'amministrazione da parte dell'Unione Europea e del Resto del Mondo</t>
  </si>
  <si>
    <t>E.4.03.03.01.000</t>
  </si>
  <si>
    <t>Trasferimenti in conto capitale per assunzione di debiti dell'amministrazione da parte dell'Unione Europea</t>
  </si>
  <si>
    <t>E.4.03.03.02.000</t>
  </si>
  <si>
    <t>Trasferimenti in conto capitale per assunzione di debiti dell'amministrazione da parte del Resto del Mondo</t>
  </si>
  <si>
    <t>E.4.03.04.00.000</t>
  </si>
  <si>
    <t>Trasferimenti in conto capitale da parte di amministrazioni pubbliche per cancellazione di debiti dell'amministrazione</t>
  </si>
  <si>
    <t>E.4.03.04.01.000</t>
  </si>
  <si>
    <t>Trasferimenti in conto capitale da parte di Amministrazioni Centrali per cancellazione di debiti dell'amministrazione</t>
  </si>
  <si>
    <t>E.4.03.04.02.000</t>
  </si>
  <si>
    <t>Trasferimenti in conto capitale da parte di Amministrazioni Locali per cancellazione di debiti dell'amministrazione</t>
  </si>
  <si>
    <t>E.4.03.04.03.000</t>
  </si>
  <si>
    <t>Trasferimenti in conto capitale da parte di Enti di Previdenza per cancellazione di debiti dell'amministrazione</t>
  </si>
  <si>
    <t>E.4.03.04.04.000</t>
  </si>
  <si>
    <t>Trasferimenti in conto capitale da parte di organismi interni e/o unità locali della amministrazione per cancellazione di debiti dell'amministrazione</t>
  </si>
  <si>
    <t>E.4.03.05.00.000</t>
  </si>
  <si>
    <t>Trasferimenti in conto capitale da parte di Imprese per cancellazione di debiti dell'amministrazione</t>
  </si>
  <si>
    <t>E.4.03.05.01.000</t>
  </si>
  <si>
    <t>Trasferimenti in conto capitale da parte di imprese controllate per cancellazione di debiti dell'amministrazione</t>
  </si>
  <si>
    <t>E.4.03.05.02.000</t>
  </si>
  <si>
    <t>Trasferimenti in conto capitale da parte di altre imprese partecipate per cancellazione di debiti dell'amministrazione</t>
  </si>
  <si>
    <t>E.4.03.05.99.000</t>
  </si>
  <si>
    <t>Trasferimenti in conto capitale da parte di altre Imprese per cancellazione di debiti dell'amministrazione</t>
  </si>
  <si>
    <t>E.4.03.06.00.000</t>
  </si>
  <si>
    <t>Trasferimenti in conto capitale da parte dell'Unione Europea e Resto del Mondo per cancellazione di debiti dell'amministrazione</t>
  </si>
  <si>
    <t>E.4.03.06.01.000</t>
  </si>
  <si>
    <t>Trasferimenti in conto capitale da parte dell'Unione Europea per cancellazione di debiti dell'amministrazione</t>
  </si>
  <si>
    <t>E.4.03.06.02.000</t>
  </si>
  <si>
    <t>Trasferimenti in conto capitale da parte del Resto del Mondo per cancellazione di debiti dell'amministrazione</t>
  </si>
  <si>
    <t>E.4.03.07.00.000</t>
  </si>
  <si>
    <t>Trasferimenti in conto capitale per ripiano disavanzi pregressi da amministrazioni pubbliche</t>
  </si>
  <si>
    <t>E.4.03.07.01.000</t>
  </si>
  <si>
    <t>Trasferimenti in conto capitale per ripiano disavanzi pregressi da Amministrazioni Centrali</t>
  </si>
  <si>
    <t>E.4.03.07.02.000</t>
  </si>
  <si>
    <t>Trasferimenti in conto capitale per ripiano disavanzi pregressi da Amministrazioni Locali</t>
  </si>
  <si>
    <t>E.4.03.07.03.000</t>
  </si>
  <si>
    <t>Trasferimenti in conto capitale per ripiano disavanzi pregressi da Enti di Previdenza</t>
  </si>
  <si>
    <t>E.4.03.07.04.000</t>
  </si>
  <si>
    <t>Trasferimenti in conto capitale per ripiano disavanzi pregressi da organismi interni e/o unità locali della amministrazione</t>
  </si>
  <si>
    <t>E.4.03.08.00.000</t>
  </si>
  <si>
    <t>Trasferimenti in conto capitale per ripiano disavanzi pregressi da Imprese</t>
  </si>
  <si>
    <t>E.4.03.08.01.000</t>
  </si>
  <si>
    <t>Trasferimenti in conto capitale per ripiano disavanzi pregressi da imprese controllate</t>
  </si>
  <si>
    <t>E.4.03.08.02.000</t>
  </si>
  <si>
    <t>Trasferimenti in conto capitale per ripiano disavanzi pregressi da altre imprese partecipate</t>
  </si>
  <si>
    <t>E.4.03.08.99.000</t>
  </si>
  <si>
    <t>Trasferimenti in conto capitale per ripiano disavanzi pregressi da altre Imprese</t>
  </si>
  <si>
    <t>E.4.03.09.00.000</t>
  </si>
  <si>
    <t>Trasferimenti in conto capitale per ripiano disavanzi pregressi dall'Unione Europea e dal Resto del Mondo</t>
  </si>
  <si>
    <t>E.4.03.09.01.000</t>
  </si>
  <si>
    <t>Trasferimenti in conto capitale per ripiano disavanzi pregressi dall'Unione Europea</t>
  </si>
  <si>
    <t>E.4.03.09.02.000</t>
  </si>
  <si>
    <t>Trasferimenti in conto capitale per ripiano disavanzi pregressi dal Resto del Mondo</t>
  </si>
  <si>
    <t>E.4.03.10.00.000</t>
  </si>
  <si>
    <t>Altri trasferimenti in conto capitale da amministrazioni pubbliche</t>
  </si>
  <si>
    <t>E.4.03.10.01.000</t>
  </si>
  <si>
    <t>Altri trasferimenti in conto capitale da Amministrazioni Centrali</t>
  </si>
  <si>
    <t>E.4.03.10.02.000</t>
  </si>
  <si>
    <t>Altri trasferimenti in conto capitale da Amministrazioni Locali</t>
  </si>
  <si>
    <t>E.4.03.10.03.000</t>
  </si>
  <si>
    <t>Altri trasferimenti in conto capitale da Enti di Previdenza</t>
  </si>
  <si>
    <t>E.4.03.10.04.000</t>
  </si>
  <si>
    <t>Altri trasferimenti in conto capitale da organismi interni e/o unità locali della amministrazione</t>
  </si>
  <si>
    <t>E.4.03.11.00.000</t>
  </si>
  <si>
    <t>Altri trasferimenti in conto capitale da Famiglie</t>
  </si>
  <si>
    <t>E.4.03.11.01.000</t>
  </si>
  <si>
    <t>E.4.03.12.00.000</t>
  </si>
  <si>
    <t>Altri trasferimenti in conto capitale da Imprese</t>
  </si>
  <si>
    <t>E.4.03.12.01.000</t>
  </si>
  <si>
    <t>Altri trasferimenti in conto capitale da imprese controllate</t>
  </si>
  <si>
    <t>E.4.03.12.02.000</t>
  </si>
  <si>
    <t>Altri trasferimenti in conto capitale da altre imprese partecipate</t>
  </si>
  <si>
    <t>E.4.03.12.99.000</t>
  </si>
  <si>
    <t>Altri trasferimenti in conto capitale da altre Imprese</t>
  </si>
  <si>
    <t>E.4.03.13.00.000</t>
  </si>
  <si>
    <t>Altri trasferimenti in conto capitale da Istituzioni Sociali Private</t>
  </si>
  <si>
    <t>E.4.03.13.01.000</t>
  </si>
  <si>
    <t>E.4.03.14.00.000</t>
  </si>
  <si>
    <t>Altri trasferimenti in conto capitale dall'Unione Europea e dal Resto del Mondo</t>
  </si>
  <si>
    <t>E.4.03.14.01.000</t>
  </si>
  <si>
    <t>Altri trasferimenti in conto capitale dall'Unione Europea</t>
  </si>
  <si>
    <t>E.4.03.14.02.000</t>
  </si>
  <si>
    <t>Altri trasferimenti in conto capitale dal Resto del Mondo</t>
  </si>
  <si>
    <t>E.4.04.00.00.000</t>
  </si>
  <si>
    <t>E.4.04.01.00.000</t>
  </si>
  <si>
    <t>Alienazione di beni materiali</t>
  </si>
  <si>
    <t>E.4.04.01.01.000</t>
  </si>
  <si>
    <t>Alienazione di Mezzi di trasporto ad uso civile, di sicurezza e ordine pubblico</t>
  </si>
  <si>
    <t>E.4.04.01.02.000</t>
  </si>
  <si>
    <t>Alienazione di Mezzi di trasporto ad uso militare</t>
  </si>
  <si>
    <t>E.4.04.01.03.000</t>
  </si>
  <si>
    <t>Alienazione di mobili e arredi</t>
  </si>
  <si>
    <t>E.4.04.01.04.000</t>
  </si>
  <si>
    <t>Alienazione di impianti e macchinari</t>
  </si>
  <si>
    <t>E.4.04.01.05.000</t>
  </si>
  <si>
    <t>Alienazione di attrezzature scientifiche e sanitarie</t>
  </si>
  <si>
    <t>E.4.04.01.06.000</t>
  </si>
  <si>
    <t>Alienazione di macchine per ufficio</t>
  </si>
  <si>
    <t>E.4.04.01.07.000</t>
  </si>
  <si>
    <t>Alienazione di hardware</t>
  </si>
  <si>
    <t>E.4.04.01.08.000</t>
  </si>
  <si>
    <t>Alienazione di Beni immobili</t>
  </si>
  <si>
    <t>E.4.04.01.09.000</t>
  </si>
  <si>
    <t>Alienazione di Oggetti di valore</t>
  </si>
  <si>
    <t>E.4.04.01.10.000</t>
  </si>
  <si>
    <t>Alienazione di diritti reali</t>
  </si>
  <si>
    <t>E.4.04.01.99.000</t>
  </si>
  <si>
    <t>Alienazione di altri beni materiali</t>
  </si>
  <si>
    <t>E.4.04.02.00.000</t>
  </si>
  <si>
    <t>Cessione di Terreni e di beni materiali non prodotti</t>
  </si>
  <si>
    <t>E.4.04.02.01.000</t>
  </si>
  <si>
    <t>Cessione di Terreni</t>
  </si>
  <si>
    <t>E.4.04.02.02.000</t>
  </si>
  <si>
    <t>Cessione di beni del patrimonio naturale non prodotto</t>
  </si>
  <si>
    <t>E.4.04.03.00.000</t>
  </si>
  <si>
    <t>Alienazione di beni immateriali</t>
  </si>
  <si>
    <t>E.4.04.03.01.000</t>
  </si>
  <si>
    <t>Alienazione di software</t>
  </si>
  <si>
    <t>E.4.04.03.02.000</t>
  </si>
  <si>
    <t>Alienazione di Brevetti</t>
  </si>
  <si>
    <t>E.4.04.03.03.000</t>
  </si>
  <si>
    <t>Alienazione di Opere dell'ingegno e Diritti d'autore</t>
  </si>
  <si>
    <t>E.4.04.03.99.000</t>
  </si>
  <si>
    <t>Alienazione di altri beni immateriali n.a.c.</t>
  </si>
  <si>
    <t>E.4.05.00.00.000</t>
  </si>
  <si>
    <t>E.4.05.01.00.000</t>
  </si>
  <si>
    <t>Permessi di costruire</t>
  </si>
  <si>
    <t>E.4.05.01.01.000</t>
  </si>
  <si>
    <t>E.4.05.02.00.000</t>
  </si>
  <si>
    <t>Entrate derivanti da conferimento immobili a fondi immobiliari</t>
  </si>
  <si>
    <t>E.4.05.02.01.000</t>
  </si>
  <si>
    <t>E.4.05.03.00.000</t>
  </si>
  <si>
    <t>Entrate in conto capitale dovute a rimborsi, recuperi e restituzioni di somme non dovute o incassate in eccesso</t>
  </si>
  <si>
    <t>E.4.05.03.01.000</t>
  </si>
  <si>
    <t>Entrate in conto capitale dovute a rimborsi, recuperi e restituzioni di somme non dovute o incassate in eccesso da Amministrazioni Centrali</t>
  </si>
  <si>
    <t>E.4.05.03.02.000</t>
  </si>
  <si>
    <t>Entrate in conto capitale dovute a rimborsi, recuperi e restituzioni di somme non dovute o incassate in eccesso da Amministrazioni Locali</t>
  </si>
  <si>
    <t>E.4.05.03.03.000</t>
  </si>
  <si>
    <t>Entrate in conto capitale dovute a rimborsi, recuperi e restituzioni di somme non dovute o incassate in eccesso da Enti Previdenziali</t>
  </si>
  <si>
    <t>E.4.05.03.04.000</t>
  </si>
  <si>
    <t>Entrate in conto capitale dovute a rimborsi, recuperi e restituzioni di somme non dovute o incassate in eccesso da Famiglie</t>
  </si>
  <si>
    <t>E.4.05.03.05.000</t>
  </si>
  <si>
    <t>Entrate in conto capitale dovute a rimborsi, recuperi e restituzioni di somme non dovute o incassate in eccesso da Imprese</t>
  </si>
  <si>
    <t>E.4.05.03.06.000</t>
  </si>
  <si>
    <t>Entrate in conto capitale dovute a rimborsi, recuperi e restituzioni di somme non dovute o incassate in eccesso da ISP</t>
  </si>
  <si>
    <t>E.4.05.04.00.000</t>
  </si>
  <si>
    <t>Altre entrate in conto capitale n.a.c.</t>
  </si>
  <si>
    <t>E.4.05.04.99.000</t>
  </si>
  <si>
    <t>E.5.00.00.00.000</t>
  </si>
  <si>
    <t>E.5.01.00.00.000</t>
  </si>
  <si>
    <t>Alienazione di attività finanziarie</t>
  </si>
  <si>
    <t>E.5.01.01.00.000</t>
  </si>
  <si>
    <t>Alienazione di partecipazioni</t>
  </si>
  <si>
    <t>E.5.01.01.01.000</t>
  </si>
  <si>
    <t>Alienazione di partecipazioni in imprese incluse nelle Amministrazioni Centrali</t>
  </si>
  <si>
    <t>E.5.01.01.02.000</t>
  </si>
  <si>
    <t>Alienazione di partecipazioni in imprese incluse nelle Amministrazioni Locali</t>
  </si>
  <si>
    <t>E.5.01.01.03.000</t>
  </si>
  <si>
    <t>Alienazione di partecipazioni in altre imprese</t>
  </si>
  <si>
    <t>E.5.01.01.04.000</t>
  </si>
  <si>
    <t>Alienazione di partecipazioni in Istituzioni sociali private - ISP</t>
  </si>
  <si>
    <t>E.5.01.02.00.000</t>
  </si>
  <si>
    <t>Alienazione di quote di fondi comuni di investimento</t>
  </si>
  <si>
    <t>E.5.01.02.01.000</t>
  </si>
  <si>
    <t>Alienazione di quote di fondi immobiliari</t>
  </si>
  <si>
    <t>E.5.01.02.99.000</t>
  </si>
  <si>
    <t>Alienazione di quote di altri fondi comuni di investimento</t>
  </si>
  <si>
    <t>E.5.01.03.00.000</t>
  </si>
  <si>
    <t>Alienazione di titoli obbligazionari a breve termine</t>
  </si>
  <si>
    <t>E.5.01.03.01.000</t>
  </si>
  <si>
    <t>Alienazione di titoli obbligazionari a breve termine emessi da Amministrazioni Centrali</t>
  </si>
  <si>
    <t>E.5.01.03.02.000</t>
  </si>
  <si>
    <t>Alienazione di titoli obbligazionari a breve termine emessi da Amministrazioni Locali</t>
  </si>
  <si>
    <t>E.5.01.03.03.000</t>
  </si>
  <si>
    <t>Alienazione di titoli obbligazionari a breve termine emessi da altri soggetti residenti</t>
  </si>
  <si>
    <t>E.5.01.03.04.000</t>
  </si>
  <si>
    <t>Alienazione di titoli obbligazionari a breve termine emessi da soggetti non residenti</t>
  </si>
  <si>
    <t>E.5.01.04.00.000</t>
  </si>
  <si>
    <t>Alienazione di titoli obbligazionari a medio-lungo termine</t>
  </si>
  <si>
    <t>E.5.01.04.01.000</t>
  </si>
  <si>
    <t>Alienazione di titoli obbligazionari a medio-lungo termine emessi da Amministrazioni Centrali</t>
  </si>
  <si>
    <t>E.5.01.04.02.000</t>
  </si>
  <si>
    <t>Alienazione di titoli obbligazionari a medio-lungo termine emessi da Amministrazioni Locali</t>
  </si>
  <si>
    <t>E.5.01.04.03.000</t>
  </si>
  <si>
    <t>Alienazione di titoli obbligazionari a medio-lungo termine emessi da altri soggetti residenti</t>
  </si>
  <si>
    <t>E.5.01.04.04.000</t>
  </si>
  <si>
    <t>Alienazione di titoli obbligazionari a medio-lungo termine emessi da soggetti non residenti</t>
  </si>
  <si>
    <t>E.5.02.00.00.000</t>
  </si>
  <si>
    <t>Riscossione crediti di breve termine</t>
  </si>
  <si>
    <t>E.5.02.01.00.000</t>
  </si>
  <si>
    <t>Riscossione crediti di breve termine a tasso agevolato da Amministrazioni Pubbliche</t>
  </si>
  <si>
    <t>E.5.02.01.01.000</t>
  </si>
  <si>
    <t>Riscossione crediti di breve termine a tasso agevolato da Amministrazioni Centrali</t>
  </si>
  <si>
    <t>E.5.02.01.02.000</t>
  </si>
  <si>
    <t>Riscossione crediti di breve termine a tasso agevolato da Amministrazioni Locali</t>
  </si>
  <si>
    <t>E.5.02.01.03.000</t>
  </si>
  <si>
    <t>Riscossione crediti di breve termine a tasso agevolato da Enti di Previdenza</t>
  </si>
  <si>
    <t>E.5.02.01.04.000</t>
  </si>
  <si>
    <t>Riscossione crediti di breve termine a tasso agevolato da organismi interni e/o unità locali della amministrazione</t>
  </si>
  <si>
    <t>E.5.02.02.00.000</t>
  </si>
  <si>
    <t>Riscossione crediti di breve termine a tasso agevolato da Famiglie</t>
  </si>
  <si>
    <t>E.5.02.02.01.000</t>
  </si>
  <si>
    <t>E.5.02.03.00.000</t>
  </si>
  <si>
    <t>Riscossione crediti di breve termine a tasso agevolato da Imprese</t>
  </si>
  <si>
    <t>E.5.02.03.01.000</t>
  </si>
  <si>
    <t>Riscossione crediti di breve termine a tasso agevolato da imprese controllate</t>
  </si>
  <si>
    <t>E.5.02.03.02.000</t>
  </si>
  <si>
    <t>Riscossione crediti di breve termine a tasso agevolato da altre imprese partecipate</t>
  </si>
  <si>
    <t>E.5.02.03.03.000</t>
  </si>
  <si>
    <t>Riscossione crediti di breve termine a tasso agevolato dalla Cassa Depositi e prestiti</t>
  </si>
  <si>
    <t>E.5.02.03.99.000</t>
  </si>
  <si>
    <t>Riscossione crediti di breve termine a tasso agevolato da altre Imprese</t>
  </si>
  <si>
    <t>E.5.02.04.00.000</t>
  </si>
  <si>
    <t>Riscossione crediti di breve termine a tasso agevolato da Istituzioni Sociali Private</t>
  </si>
  <si>
    <t>E.5.02.04.01.000</t>
  </si>
  <si>
    <t>E.5.02.05.00.000</t>
  </si>
  <si>
    <t>Riscossione crediti di breve termine a tasso agevolato dall'Unione Europea e dal Resto del Mondo</t>
  </si>
  <si>
    <t>E.5.02.05.01.000</t>
  </si>
  <si>
    <t>Riscossione crediti di breve termine a tasso agevolato dall'Unione Europea</t>
  </si>
  <si>
    <t>E.5.02.05.02.000</t>
  </si>
  <si>
    <t>Riscossione crediti di breve termine a tasso agevolato dal Resto del Mondo</t>
  </si>
  <si>
    <t>E.5.02.06.00.000</t>
  </si>
  <si>
    <t>Riscossione crediti di breve termine a tasso non agevolato da Amministrazione Pubbliche</t>
  </si>
  <si>
    <t>E.5.02.06.01.000</t>
  </si>
  <si>
    <t>Riscossione crediti di breve termine a tasso non agevolato da Amministrazioni Centrali</t>
  </si>
  <si>
    <t>E.5.02.06.02.000</t>
  </si>
  <si>
    <t>Riscossione crediti di breve termine a tasso non agevolato da Amministrazioni Locali</t>
  </si>
  <si>
    <t>E.5.02.06.03.000</t>
  </si>
  <si>
    <t>Riscossione crediti di breve termine a tasso non agevolato da Enti di Previdenza</t>
  </si>
  <si>
    <t>E.5.02.06.04.000</t>
  </si>
  <si>
    <t>Riscossione crediti di breve termine a tasso non agevolato da organismi interni e/o unità locali della amministrazione</t>
  </si>
  <si>
    <t>E.5.02.07.00.000</t>
  </si>
  <si>
    <t>Riscossione crediti di breve termine a tasso non agevolato da Famiglie</t>
  </si>
  <si>
    <t>E.5.02.07.01.000</t>
  </si>
  <si>
    <t>E.5.02.08.00.000</t>
  </si>
  <si>
    <t>Riscossione crediti di breve termine a tasso non agevolato da Imprese</t>
  </si>
  <si>
    <t>E.5.02.08.01.000</t>
  </si>
  <si>
    <t>Riscossione crediti di breve termine a tasso non agevolato da imprese controllate</t>
  </si>
  <si>
    <t>E.5.02.08.02.000</t>
  </si>
  <si>
    <t>Riscossione crediti di breve termine a tasso non agevolato da altre imprese partecipate</t>
  </si>
  <si>
    <t>E.5.02.08.03.000</t>
  </si>
  <si>
    <t>Riscossione crediti di breve termine a tasso non agevolato da Cassa Depositi e prestiti</t>
  </si>
  <si>
    <t>E.5.02.08.99.000</t>
  </si>
  <si>
    <t>Riscossione crediti di breve termine a tasso non agevolato da altre Imprese</t>
  </si>
  <si>
    <t>E.5.02.09.00.000</t>
  </si>
  <si>
    <t>Riscossione crediti di breve termine a tasso non agevolato da Istituzioni Sociali Private</t>
  </si>
  <si>
    <t>E.5.02.09.01.000</t>
  </si>
  <si>
    <t>E.5.02.10.00.000</t>
  </si>
  <si>
    <t>Riscossione crediti di breve termine a tasso non agevolato dall'Unione Europea e dal Resto del Mondo</t>
  </si>
  <si>
    <t>E.5.02.10.01.000</t>
  </si>
  <si>
    <t>Riscossione crediti di breve termine a tasso non agevolato dall'Unione Europea</t>
  </si>
  <si>
    <t>E.5.02.10.02.000</t>
  </si>
  <si>
    <t>Riscossione crediti di breve termine a tasso non agevolato dal Resto del Mondo</t>
  </si>
  <si>
    <t>E.5.03.00.00.000</t>
  </si>
  <si>
    <t>Riscossione crediti di medio-lungo termine</t>
  </si>
  <si>
    <t>E.5.03.01.00.000</t>
  </si>
  <si>
    <t>Riscossione crediti di medio-lungo termine a tasso agevolato da Amministrazioni Pubbliche</t>
  </si>
  <si>
    <t>E.5.03.01.01.000</t>
  </si>
  <si>
    <t>Riscossione crediti di medio-lungo termine a tasso agevolato da Amministrazioni Centrali</t>
  </si>
  <si>
    <t>E.5.03.01.02.000</t>
  </si>
  <si>
    <t>Riscossione crediti di medio-lungo termine a tasso agevolato da Amministrazioni Locali</t>
  </si>
  <si>
    <t>E.5.03.01.03.000</t>
  </si>
  <si>
    <t>Riscossione crediti di medio-lungo termine a tasso agevolato da Enti di Previdenza</t>
  </si>
  <si>
    <t>E.5.03.01.04.000</t>
  </si>
  <si>
    <t>Riscossione crediti di medio-lungo termine a tasso agevolato da organismi interni e/o unità locali della amministrazione</t>
  </si>
  <si>
    <t>E.5.03.02.00.000</t>
  </si>
  <si>
    <t>Riscossione crediti di medio-lungo termine a tasso agevolato da Famiglie</t>
  </si>
  <si>
    <t>E.5.03.02.01.000</t>
  </si>
  <si>
    <t>E.5.03.03.00.000</t>
  </si>
  <si>
    <t>Riscossione crediti di medio-lungo termine a tasso agevolato da Imprese</t>
  </si>
  <si>
    <t>E.5.03.03.01.000</t>
  </si>
  <si>
    <t>Riscossione crediti di medio-lungo termine a tasso agevolato da imprese controllate</t>
  </si>
  <si>
    <t>E.5.03.03.02.000</t>
  </si>
  <si>
    <t>Riscossione crediti di medio-lungo termine a tasso agevolato da altre imprese partecipate</t>
  </si>
  <si>
    <t>E.5.03.03.03.000</t>
  </si>
  <si>
    <t>Riscossione crediti di medio-lungo termine a tasso agevolato da Cassa Depositi e Prestiti</t>
  </si>
  <si>
    <t>E.5.03.03.99.000</t>
  </si>
  <si>
    <t>Riscossione crediti di medio-lungo termine a tasso agevolato da altre Imprese</t>
  </si>
  <si>
    <t>E.5.03.04.00.000</t>
  </si>
  <si>
    <t>Riscossione crediti di medio-lungo termine a tasso agevolato da Istituzioni Sociali Private</t>
  </si>
  <si>
    <t>E.5.03.04.01.000</t>
  </si>
  <si>
    <t>E.5.03.05.00.000</t>
  </si>
  <si>
    <t>Riscossione crediti di medio-lungo termine a tasso agevolato dall'Unione Europea e dal Resto del Mondo</t>
  </si>
  <si>
    <t>E.5.03.05.01.000</t>
  </si>
  <si>
    <t>Riscossione crediti di medio-lungo termine a tasso agevolato dall'Unione Europea</t>
  </si>
  <si>
    <t>E.5.03.05.02.000</t>
  </si>
  <si>
    <t>Riscossione crediti di medio-lungo termine a tasso agevolato dal Resto del Mondo</t>
  </si>
  <si>
    <t>E.5.03.06.00.000</t>
  </si>
  <si>
    <t>Riscossione crediti di medio-lungo termine a tasso non agevolato da Amministrazione Pubbliche</t>
  </si>
  <si>
    <t>E.5.03.06.01.000</t>
  </si>
  <si>
    <t>Riscossione crediti di medio-lungo termine a tasso non agevolato da Amministrazioni Centrali</t>
  </si>
  <si>
    <t>E.5.03.06.02.000</t>
  </si>
  <si>
    <t>Riscossione crediti di medio-lungo termine a tasso non agevolato da Amministrazioni Locali</t>
  </si>
  <si>
    <t>E.5.03.06.03.000</t>
  </si>
  <si>
    <t>Riscossione crediti di medio-lungo termine a tasso non agevolato da Enti di Previdenza</t>
  </si>
  <si>
    <t>E.5.03.06.04.000</t>
  </si>
  <si>
    <t>Riscossione crediti di medio-lungo termine a tasso non agevolato da organismi interni e/o unità locali della amministrazione</t>
  </si>
  <si>
    <t>E.5.03.07.00.000</t>
  </si>
  <si>
    <t>Riscossione crediti di medio-lungo termine a tasso non agevolato da Famiglie</t>
  </si>
  <si>
    <t>E.5.03.07.01.000</t>
  </si>
  <si>
    <t>E.5.03.08.00.000</t>
  </si>
  <si>
    <t>Riscossione crediti di medio-lungo termine a tasso non agevolato da Imprese</t>
  </si>
  <si>
    <t>E.5.03.08.01.000</t>
  </si>
  <si>
    <t>Riscossione crediti di medio-lungo termine a tasso non agevolato da imprese controllate</t>
  </si>
  <si>
    <t>E.5.03.08.02.000</t>
  </si>
  <si>
    <t>Riscossione crediti di medio-lungo termine a tasso non agevolato da altre imprese partecipate</t>
  </si>
  <si>
    <t>E.5.03.08.03.000</t>
  </si>
  <si>
    <t>Riscossione crediti di medio-lungo termine a tasso non agevolato da Cassa Depositi e Prestiti</t>
  </si>
  <si>
    <t>E.5.03.08.99.000</t>
  </si>
  <si>
    <t>Riscossione crediti di medio-lungo termine a tasso non agevolato da altre Imprese</t>
  </si>
  <si>
    <t>E.5.03.09.00.000</t>
  </si>
  <si>
    <t>Riscossione crediti di medio-lungo termine a tasso non agevolato da Istituzioni Sociali Private</t>
  </si>
  <si>
    <t>E.5.03.09.01.000</t>
  </si>
  <si>
    <t>E.5.03.10.00.000</t>
  </si>
  <si>
    <t>Riscossione crediti di medio-lungo termine a tasso non agevolato dall'Unione Europea e dal Resto del Mondo</t>
  </si>
  <si>
    <t>E.5.03.10.01.000</t>
  </si>
  <si>
    <t>Riscossione crediti di medio-lungo termine a tasso non agevolato dall'Unione Europea</t>
  </si>
  <si>
    <t>E.5.03.10.02.000</t>
  </si>
  <si>
    <t>Riscossione crediti di medio-lungo termine a tasso non agevolato dal Resto del Mondo</t>
  </si>
  <si>
    <t>E.5.03.11.00.000</t>
  </si>
  <si>
    <t>Riscossione crediti sorti a seguito di escussione di garanzie in favore di Amministrazioni Pubbliche</t>
  </si>
  <si>
    <t>E.5.03.11.01.000</t>
  </si>
  <si>
    <t>Riscossione crediti sorti a seguito di escussione di garanzie in favore di Amministrazioni Centrali</t>
  </si>
  <si>
    <t>E.5.03.11.02.000</t>
  </si>
  <si>
    <t>Riscossione crediti sorti a seguito di escussione di garanzie in favore di Amministrazioni Locali</t>
  </si>
  <si>
    <t>E.5.03.11.03.000</t>
  </si>
  <si>
    <t>Riscossione crediti sorti a seguito di escussione di garanzie in favore di Enti di Previdenza</t>
  </si>
  <si>
    <t>E.5.03.12.00.000</t>
  </si>
  <si>
    <t>Riscossione crediti sorti a seguito di escussione di garanzie in favore di Famiglie</t>
  </si>
  <si>
    <t>E.5.03.12.01.000</t>
  </si>
  <si>
    <t>E.5.03.13.00.000</t>
  </si>
  <si>
    <t>Riscossione crediti sorti a seguito di escussione di garanzie in favore di Imprese</t>
  </si>
  <si>
    <t>E.5.03.13.01.000</t>
  </si>
  <si>
    <t>Riscossione crediti sorti a seguito di escussione di garanzie in favore di imprese controllate</t>
  </si>
  <si>
    <t>E.5.03.13.02.000</t>
  </si>
  <si>
    <t>Riscossione crediti sorti a seguito di escussione di garanzie in favore di altre imprese partecipate</t>
  </si>
  <si>
    <t>E.5.03.13.03.000</t>
  </si>
  <si>
    <t>Riscossione crediti sorti a seguito di escussione di garanzie in favore della Cassa Depositi e Prestiti - SPA</t>
  </si>
  <si>
    <t>E.5.03.13.99.000</t>
  </si>
  <si>
    <t>Riscossione crediti sorti a seguito di escussione di garanzie in favore di altre Imprese</t>
  </si>
  <si>
    <t>E.5.03.14.00.000</t>
  </si>
  <si>
    <t>Riscossione crediti sorti a seguito di escussione di garanzie in favore di Istituzioni Sociali Private</t>
  </si>
  <si>
    <t>E.5.03.14.01.000</t>
  </si>
  <si>
    <t>E.5.03.15.00.000</t>
  </si>
  <si>
    <t>Riscossione crediti sorti a seguito di escussione di garanzie in favore dell'Unione Europea e del Resto del Mondo</t>
  </si>
  <si>
    <t>E.5.03.15.01.000</t>
  </si>
  <si>
    <t>Riscossione crediti sorti a seguito di escussione di garanzie in favore dell'Unione Europea</t>
  </si>
  <si>
    <t>E.5.03.15.02.000</t>
  </si>
  <si>
    <t>Riscossione crediti sorti a seguito di escussione di garanzie in favore del Resto del Mondo</t>
  </si>
  <si>
    <t>E.5.04.00.00.000</t>
  </si>
  <si>
    <t>Altre entrate per riduzione di attività finanziarie</t>
  </si>
  <si>
    <t>E.5.04.01.00.000</t>
  </si>
  <si>
    <t>Altre entrate per riduzione di altre attività finanziarie verso Amministrazioni Pubbliche</t>
  </si>
  <si>
    <t>E.5.04.01.01.000</t>
  </si>
  <si>
    <t>Altre entrate per riduzione di altre attività finanziarie verso Amministrazioni Centrali</t>
  </si>
  <si>
    <t>E.5.04.01.02.000</t>
  </si>
  <si>
    <t>Altre entrate per riduzione di altre attività finanziarie verso Amministrazioni Locali</t>
  </si>
  <si>
    <t>E.5.04.01.03.000</t>
  </si>
  <si>
    <t>Altre entrate per riduzione di altre attività finanziarie verso Enti di Previdenza</t>
  </si>
  <si>
    <t>E.5.04.02.00.000</t>
  </si>
  <si>
    <t>Altre entrate per riduzione di altre attività finanziarie verso Famiglie</t>
  </si>
  <si>
    <t>E.5.04.02.01.000</t>
  </si>
  <si>
    <t>E.5.04.03.00.000</t>
  </si>
  <si>
    <t>Altre entrate per riduzione di altre attività finanziarie verso Imprese</t>
  </si>
  <si>
    <t>E.5.04.03.01.000</t>
  </si>
  <si>
    <t>Altre entrate per riduzione di altre attività finanziarie verso imprese controllate</t>
  </si>
  <si>
    <t>E.5.04.03.02.000</t>
  </si>
  <si>
    <t>Altre entrate per riduzione di altre attività finanziarie verso altre imprese partecipate</t>
  </si>
  <si>
    <t>E.5.04.03.03.000</t>
  </si>
  <si>
    <t>Altre entrate per riduzione di altre attività finanziarie verso  Cassa Depositi e Prestiti</t>
  </si>
  <si>
    <t>E.5.04.03.99.000</t>
  </si>
  <si>
    <t>Altre entrate per riduzione di altre attività finanziarie verso altre Imprese</t>
  </si>
  <si>
    <t>E.5.04.04.00.000</t>
  </si>
  <si>
    <t>Altre entrate per riduzione di altre attività finanziarie verso Istituzioni Sociali Private</t>
  </si>
  <si>
    <t>E.5.04.04.01.000</t>
  </si>
  <si>
    <t>E.5.04.05.00.000</t>
  </si>
  <si>
    <t>Altre entrate per riduzione di altre attività finanziarie verso Unione Europea e Resto del Mondo</t>
  </si>
  <si>
    <t>E.5.04.05.01.000</t>
  </si>
  <si>
    <t>Altre entrate per riduzione di altre attività finanziarie verso Unione Europea</t>
  </si>
  <si>
    <t>E.5.04.05.02.000</t>
  </si>
  <si>
    <t>Altre entrate per riduzione di altre attività finanziarie verso Resto del Mondo</t>
  </si>
  <si>
    <t>E.5.04.06.00.000</t>
  </si>
  <si>
    <t>Prelievi dai conti di tesoreria statale diversi dalla Tesoreria Unica</t>
  </si>
  <si>
    <t>E.5.04.06.01.000</t>
  </si>
  <si>
    <t>E.5.04.07.00.000</t>
  </si>
  <si>
    <t>Prelievi da depositi bancari</t>
  </si>
  <si>
    <t>E.5.04.07.01.000</t>
  </si>
  <si>
    <t>E.5.04.08.00.000</t>
  </si>
  <si>
    <t>Entrate da derivati di ammortamento</t>
  </si>
  <si>
    <t>E.5.04.08.01.000</t>
  </si>
  <si>
    <t>E.6.00.00.00.000</t>
  </si>
  <si>
    <t>Accensione Prestiti</t>
  </si>
  <si>
    <t>E.6.01.00.00.000</t>
  </si>
  <si>
    <t>Emissione di titoli obbligazionari</t>
  </si>
  <si>
    <t>E.6.01.01.00.000</t>
  </si>
  <si>
    <t>Emissioni titoli obbligazionari a breve termine</t>
  </si>
  <si>
    <t>E.6.01.01.01.000</t>
  </si>
  <si>
    <t>Emissione di titoli obbligazionari a breve termine in valuta domestica</t>
  </si>
  <si>
    <t>E.6.01.01.02.000</t>
  </si>
  <si>
    <t>Emissione di titoli obbligazionari a breve termine in valuta estera</t>
  </si>
  <si>
    <t>E.6.01.02.00.000</t>
  </si>
  <si>
    <t>Emissioni titoli obbligazionari a medio-lungo termine</t>
  </si>
  <si>
    <t>E.6.01.02.01.000</t>
  </si>
  <si>
    <t>Emissione di titoli obbligazionari a medio-lungo termine in valuta domestica</t>
  </si>
  <si>
    <t>E.6.01.02.02.000</t>
  </si>
  <si>
    <t>Emissione di titoli obbligazionari a medio-lungo termine in valuta estera</t>
  </si>
  <si>
    <t>E.6.02.00.00.000</t>
  </si>
  <si>
    <t>Accensione prestiti a breve termine</t>
  </si>
  <si>
    <t>E.6.02.01.00.000</t>
  </si>
  <si>
    <t>Finanziamenti a breve termine</t>
  </si>
  <si>
    <t>E.6.02.01.01.000</t>
  </si>
  <si>
    <t>Finanziamenti a breve termine da Amministrazioni Centrali</t>
  </si>
  <si>
    <t>E.6.02.01.02.000</t>
  </si>
  <si>
    <t>Finanziamenti a breve termine da Amministrazioni Locali</t>
  </si>
  <si>
    <t>E.6.02.01.03.000</t>
  </si>
  <si>
    <t>Finanziamenti a breve termine da Enti previdenziali</t>
  </si>
  <si>
    <t>E.6.02.01.04.000</t>
  </si>
  <si>
    <t>Finanziamenti a breve termine da Imprese</t>
  </si>
  <si>
    <t>E.6.02.01.99.000</t>
  </si>
  <si>
    <t>Finanziamenti a breve termine da altri soggetti</t>
  </si>
  <si>
    <t>E.6.02.02.00.000</t>
  </si>
  <si>
    <t>Anticipazioni</t>
  </si>
  <si>
    <t>E.6.02.02.01.000</t>
  </si>
  <si>
    <t>Anticipazioni a titolo oneroso</t>
  </si>
  <si>
    <t>E.6.02.02.02.000</t>
  </si>
  <si>
    <t>Anticipazioni a titolo non oneroso</t>
  </si>
  <si>
    <t>E.6.03.00.00.000</t>
  </si>
  <si>
    <t>Accensione mutui e altri finanziamenti a medio lungo termine</t>
  </si>
  <si>
    <t>E.6.03.01.00.000</t>
  </si>
  <si>
    <t>Finanziamenti a medio lungo termine</t>
  </si>
  <si>
    <t>E.6.03.01.01.000</t>
  </si>
  <si>
    <t>Accensione mutui e altri finanziamenti a medio lungo termine da Amministrazioni Centrali</t>
  </si>
  <si>
    <t>E.6.03.01.02.000</t>
  </si>
  <si>
    <t>Accensione mutui e altri finanziamenti a medio lungo termine da Amministrazioni Locali</t>
  </si>
  <si>
    <t>E.6.03.01.03.000</t>
  </si>
  <si>
    <t>Accensione mutui e altri finanziamenti a medio lungo termine da Enti previdenziali</t>
  </si>
  <si>
    <t>E.6.03.01.04.000</t>
  </si>
  <si>
    <t>Accensione mutui e altri finanziamenti a medio lungo termine da Imprese</t>
  </si>
  <si>
    <t>E.6.03.01.05.000</t>
  </si>
  <si>
    <t>Accensione mutui e altri finanziamenti a medio lungo termine da altri soggetti con controparte residente</t>
  </si>
  <si>
    <t>E.6.03.01.06.000</t>
  </si>
  <si>
    <t>Accensione mutui e altri finanziamenti a medio lungo termine da altri soggetti con controparte non residente</t>
  </si>
  <si>
    <t>E.6.03.02.00.000</t>
  </si>
  <si>
    <t>Accensione prestiti da attualizzazione Contributi Pluriennali</t>
  </si>
  <si>
    <t>E.6.03.02.01.000</t>
  </si>
  <si>
    <t>E.6.03.03.00.000</t>
  </si>
  <si>
    <t>Accensione prestiti a seguito di escussione di garanzie</t>
  </si>
  <si>
    <t>E.6.03.03.01.000</t>
  </si>
  <si>
    <t>Accensione prestiti concessi da Amministrazioni centrali a seguito di escussione di garanzie</t>
  </si>
  <si>
    <t>E.6.03.03.02.000</t>
  </si>
  <si>
    <t>Accensione prestiti concessi da Amministrazioni locali assunti a seguito di escussione di garanzie</t>
  </si>
  <si>
    <t>E.6.03.03.03.000</t>
  </si>
  <si>
    <t>Accensione prestiti concessi da enti di previdenza a seguito di escussione di garanzie</t>
  </si>
  <si>
    <t>E.6.03.03.04.000</t>
  </si>
  <si>
    <t>Accensione prestiti concessi da imprese a seguito di escussione di garanzie</t>
  </si>
  <si>
    <t>E.6.03.03.99.000</t>
  </si>
  <si>
    <t>Accensione prestiti concessi da altri soggetti a seguito di escussione di garanzie</t>
  </si>
  <si>
    <t>E.6.04.00.00.000</t>
  </si>
  <si>
    <t>Altre forme di indebitamento</t>
  </si>
  <si>
    <t>E.6.04.01.00.000</t>
  </si>
  <si>
    <t>Accensione prestiti - Buoni postali</t>
  </si>
  <si>
    <t>E.6.04.01.01.000</t>
  </si>
  <si>
    <t>E.6.04.02.00.000</t>
  </si>
  <si>
    <t>Accensione Prestiti - Leasing finanziario</t>
  </si>
  <si>
    <t>E.6.04.02.01.000</t>
  </si>
  <si>
    <t>E.6.04.03.00.000</t>
  </si>
  <si>
    <t>Accensione Prestiti - Operazioni di cartolarizzazione</t>
  </si>
  <si>
    <t>E.6.04.03.01.000</t>
  </si>
  <si>
    <t>Accensione Prestiti - Operazioni di cartolarizzazione finanziaria</t>
  </si>
  <si>
    <t>E.6.04.03.02.000</t>
  </si>
  <si>
    <t>Accensione Prestiti - Operazioni di cartolarizzazione immobiliare</t>
  </si>
  <si>
    <t>E.6.04.04.00.000</t>
  </si>
  <si>
    <t>Accensione Prestiti - Derivati</t>
  </si>
  <si>
    <t>E.6.04.04.01.000</t>
  </si>
  <si>
    <t>E.6.05.00.00.000</t>
  </si>
  <si>
    <t>Entrate da destinare al Fondo di ammortamento titoli</t>
  </si>
  <si>
    <t>E.6.05.01.00.000</t>
  </si>
  <si>
    <t>Erogazioni liberali a favore del Fondo per l’ammortamento dei titoli di Stato</t>
  </si>
  <si>
    <t>E.6.05.01.01.000</t>
  </si>
  <si>
    <t>E.6.05.02.00.000</t>
  </si>
  <si>
    <t>Altre entrate da destinare al Fondo di ammortamento titoli</t>
  </si>
  <si>
    <t>E.6.05.02.01.000</t>
  </si>
  <si>
    <t>E.7.00.00.00.000</t>
  </si>
  <si>
    <t>E.7.01.00.00.000</t>
  </si>
  <si>
    <t>E.7.01.01.00.000</t>
  </si>
  <si>
    <t>E.7.01.01.01.000</t>
  </si>
  <si>
    <t>E.8.00.00.00.000</t>
  </si>
  <si>
    <t>Premi di emissione di titoli emessi dall'amministrazione</t>
  </si>
  <si>
    <t>E.8.01.00.00.000</t>
  </si>
  <si>
    <t>E.8.01.01.00.000</t>
  </si>
  <si>
    <t>E.8.01.01.01.000</t>
  </si>
  <si>
    <t>E.9.00.00.00.000</t>
  </si>
  <si>
    <t>E.9.01.00.00.000</t>
  </si>
  <si>
    <t>Entrate per partite di giro</t>
  </si>
  <si>
    <t>E.9.01.01.00.000</t>
  </si>
  <si>
    <t>Altre ritenute</t>
  </si>
  <si>
    <t>E.9.01.01.01.000</t>
  </si>
  <si>
    <t>Ritenuta del 4% sui contributi pubblici</t>
  </si>
  <si>
    <t>E.9.01.01.02.000</t>
  </si>
  <si>
    <t>Ritenute per scissione contabile IVA (split payment)</t>
  </si>
  <si>
    <t>E.9.01.01.99.000</t>
  </si>
  <si>
    <t>E.9.01.02.00.000</t>
  </si>
  <si>
    <t>Ritenute su redditi da lavoro dipendente</t>
  </si>
  <si>
    <t>E.9.01.02.01.000</t>
  </si>
  <si>
    <t>Ritenute erariali su redditi da lavoro dipendente per conto terzi</t>
  </si>
  <si>
    <t>E.9.01.02.02.000</t>
  </si>
  <si>
    <t>Ritenute previdenziali e assistenziali su redditi da lavoro dipendente per conto terzi</t>
  </si>
  <si>
    <t>E.9.01.02.99.000</t>
  </si>
  <si>
    <t>Altre ritenute al personale dipendente per conto di terzi</t>
  </si>
  <si>
    <t>E.9.01.03.00.000</t>
  </si>
  <si>
    <t>Ritenute su redditi da lavoro autonomo</t>
  </si>
  <si>
    <t>E.9.01.03.01.000</t>
  </si>
  <si>
    <t>Ritenute erariali su redditi da lavoro autonomo per conto terzi</t>
  </si>
  <si>
    <t>E.9.01.03.02.000</t>
  </si>
  <si>
    <t>Ritenute previdenziali e assistenziali su redditi da lavoro autonomo per conto terzi</t>
  </si>
  <si>
    <t>E.9.01.03.99.000</t>
  </si>
  <si>
    <t>Altre ritenute al personale con contratto di lavoro autonomo per conto di terzi</t>
  </si>
  <si>
    <t>E.9.01.04.00.000</t>
  </si>
  <si>
    <t>Finanziamento della gestione sanitaria dalla gestione ordinaria della Regione</t>
  </si>
  <si>
    <t>E.9.01.04.01.000</t>
  </si>
  <si>
    <t>Finanziamento regionale aggiuntivo sanità - per equilibri di sistema</t>
  </si>
  <si>
    <t>E.9.01.04.02.000</t>
  </si>
  <si>
    <t>Finanziamento regionale aggiuntivo sanità - quota manovra per equilibri di sistema</t>
  </si>
  <si>
    <t>E.9.01.04.99.000</t>
  </si>
  <si>
    <t>Finanziamento regionale aggiuntivo sanità n.a.c.</t>
  </si>
  <si>
    <t>E.9.01.99.00.000</t>
  </si>
  <si>
    <t>Altre entrate per partite di giro</t>
  </si>
  <si>
    <t>E.9.01.99.01.000</t>
  </si>
  <si>
    <t>Entrate a seguito di spese non andate a buon fine</t>
  </si>
  <si>
    <t>E.9.01.99.02.000</t>
  </si>
  <si>
    <t>Anticipazioni sanità della tesoreria statale</t>
  </si>
  <si>
    <t>E.9.01.99.03.000</t>
  </si>
  <si>
    <t>Rimborso di fondi economali e carte aziendali</t>
  </si>
  <si>
    <t>E.9.01.99.04.000</t>
  </si>
  <si>
    <t>Reintegro disponibilità dal conto sanità al conto non sanità della Regione</t>
  </si>
  <si>
    <t>E.9.01.99.05.000</t>
  </si>
  <si>
    <t>Reintegro disponibilità dal conto non sanità al conto sanità della Regione</t>
  </si>
  <si>
    <t>E.9.01.99.06.000</t>
  </si>
  <si>
    <t>Entrate derivanti dalla gestione degli incassi vincolati degli enti locali</t>
  </si>
  <si>
    <t>E.9.01.99.99.000</t>
  </si>
  <si>
    <t>Altre entrate per partite di giro diverse</t>
  </si>
  <si>
    <t>E.9.02.00.00.000</t>
  </si>
  <si>
    <t>Entrate per conto terzi</t>
  </si>
  <si>
    <t>E.9.02.01.00.000</t>
  </si>
  <si>
    <t>Rimborsi per acquisto di beni e servizi per conto terzi</t>
  </si>
  <si>
    <t>E.9.02.01.01.000</t>
  </si>
  <si>
    <t>Rimborso per acquisti di beni per conto di terzi</t>
  </si>
  <si>
    <t>E.9.02.01.02.000</t>
  </si>
  <si>
    <t>Rimborso per acquisto di servizi per conto di terzi</t>
  </si>
  <si>
    <t>E.9.02.02.00.000</t>
  </si>
  <si>
    <t>Trasferimenti da Amministrazioni pubbliche per operazioni conto terzi</t>
  </si>
  <si>
    <t>E.9.02.02.01.000</t>
  </si>
  <si>
    <t>Trasferimenti da Amministrazioni Centrali per operazioni conto terzi</t>
  </si>
  <si>
    <t>E.9.02.02.02.000</t>
  </si>
  <si>
    <t>Trasferimenti da Amministrazioni Locali per operazioni conto terzi</t>
  </si>
  <si>
    <t>E.9.02.02.03.000</t>
  </si>
  <si>
    <t>Trasferimenti da Enti di Previdenza per operazioni conto terzi</t>
  </si>
  <si>
    <t>E.9.02.03.00.000</t>
  </si>
  <si>
    <t>Trasferimenti da altri settori per operazioni conto terzi</t>
  </si>
  <si>
    <t>E.9.02.03.01.000</t>
  </si>
  <si>
    <t>Trasferimenti da Famiglie per operazioni conto terzi</t>
  </si>
  <si>
    <t>E.9.02.03.02.000</t>
  </si>
  <si>
    <t>Trasferimenti da Imprese per operazioni conto terzi</t>
  </si>
  <si>
    <t>E.9.02.03.03.000</t>
  </si>
  <si>
    <t>Trasferimenti da Istituzioni Sociali Private  per operazioni conto terzi</t>
  </si>
  <si>
    <t>E.9.02.03.04.000</t>
  </si>
  <si>
    <t>Trasferimenti dall'Unione Europea e dal Resto del Mondo per operazioni conto terzi</t>
  </si>
  <si>
    <t>E.9.02.04.00.000</t>
  </si>
  <si>
    <t>Depositi di/presso terzi</t>
  </si>
  <si>
    <t>E.9.02.04.01.000</t>
  </si>
  <si>
    <t>Costituzione di depositi cauzionali o contrattuali di terzi</t>
  </si>
  <si>
    <t>E.9.02.04.02.000</t>
  </si>
  <si>
    <t>Restituzione di depositi cauzionali o contrattuali presso terzi</t>
  </si>
  <si>
    <t>E.9.02.05.00.000</t>
  </si>
  <si>
    <t>Riscossione imposte e tributi per conto terzi</t>
  </si>
  <si>
    <t>E.9.02.05.01.000</t>
  </si>
  <si>
    <t>Riscossione di imposte di natura corrente per conto di terzi</t>
  </si>
  <si>
    <t>E.9.02.05.02.000</t>
  </si>
  <si>
    <t>Riscossione di imposte in conto capitale per conto di terzi</t>
  </si>
  <si>
    <t>E.9.02.99.00.000</t>
  </si>
  <si>
    <t>Altre entrate per conto terzi</t>
  </si>
  <si>
    <t>E.9.02.99.99.000</t>
  </si>
  <si>
    <t>DESCRIZIONE</t>
  </si>
  <si>
    <t>UTILIZZO DI CONTRIBUTI DI ORGANISMI COMUNITARI E INTERNAZIONALI</t>
  </si>
  <si>
    <t>File in input</t>
  </si>
  <si>
    <t>Codice Riga</t>
  </si>
  <si>
    <t>Errore o anomalia riscontrata</t>
  </si>
  <si>
    <t>A</t>
  </si>
  <si>
    <t>B</t>
  </si>
  <si>
    <t>C</t>
  </si>
  <si>
    <t>D</t>
  </si>
  <si>
    <t>E</t>
  </si>
  <si>
    <t>F</t>
  </si>
  <si>
    <t>G</t>
  </si>
  <si>
    <t>H</t>
  </si>
  <si>
    <t>I1</t>
  </si>
  <si>
    <t>I2</t>
  </si>
  <si>
    <t>I3</t>
  </si>
  <si>
    <t>I4</t>
  </si>
  <si>
    <t>I</t>
  </si>
  <si>
    <t>L1</t>
  </si>
  <si>
    <t>L2</t>
  </si>
  <si>
    <t>L</t>
  </si>
  <si>
    <t>M</t>
  </si>
  <si>
    <t>N</t>
  </si>
  <si>
    <t>01.01</t>
  </si>
  <si>
    <t>01.02</t>
  </si>
  <si>
    <t>01.03</t>
  </si>
  <si>
    <t>01.04</t>
  </si>
  <si>
    <t>01.05</t>
  </si>
  <si>
    <t>01.06</t>
  </si>
  <si>
    <t>01.07</t>
  </si>
  <si>
    <t>01.08</t>
  </si>
  <si>
    <t>01.09</t>
  </si>
  <si>
    <t>01.10</t>
  </si>
  <si>
    <t>01.11</t>
  </si>
  <si>
    <t>02.01</t>
  </si>
  <si>
    <t>02.02</t>
  </si>
  <si>
    <t>03.01</t>
  </si>
  <si>
    <t>03.02</t>
  </si>
  <si>
    <t>04.01</t>
  </si>
  <si>
    <t>04.02</t>
  </si>
  <si>
    <t>04.04</t>
  </si>
  <si>
    <t>04.05</t>
  </si>
  <si>
    <t>04.06</t>
  </si>
  <si>
    <t>04.07</t>
  </si>
  <si>
    <t>05.01</t>
  </si>
  <si>
    <t>05.02</t>
  </si>
  <si>
    <t>06.01</t>
  </si>
  <si>
    <t>06.02</t>
  </si>
  <si>
    <t>07.01</t>
  </si>
  <si>
    <t>08.01</t>
  </si>
  <si>
    <t>08.02</t>
  </si>
  <si>
    <t>09.01</t>
  </si>
  <si>
    <t>09.02</t>
  </si>
  <si>
    <t>09.03</t>
  </si>
  <si>
    <t>09.04</t>
  </si>
  <si>
    <t>09.05</t>
  </si>
  <si>
    <t>09.06</t>
  </si>
  <si>
    <t>09.07</t>
  </si>
  <si>
    <t>09.08</t>
  </si>
  <si>
    <t>10.01</t>
  </si>
  <si>
    <t>10.02</t>
  </si>
  <si>
    <t>10.03</t>
  </si>
  <si>
    <t>10.04</t>
  </si>
  <si>
    <t>10.05</t>
  </si>
  <si>
    <t>11.01</t>
  </si>
  <si>
    <t>11.02</t>
  </si>
  <si>
    <t>12.01</t>
  </si>
  <si>
    <t>12.02</t>
  </si>
  <si>
    <t>12.03</t>
  </si>
  <si>
    <t>12.04</t>
  </si>
  <si>
    <t>12.05</t>
  </si>
  <si>
    <t>12.06</t>
  </si>
  <si>
    <t>12.07</t>
  </si>
  <si>
    <t>12.08</t>
  </si>
  <si>
    <t>12.09</t>
  </si>
  <si>
    <t>Servizio sanitario regionale - finanziamento ordinario corrente per la garanzia dei LEA</t>
  </si>
  <si>
    <t>Servizio sanitario regionale - finanziamento aggiuntivo corrente per livelli di assistenza superiori ai LEA</t>
  </si>
  <si>
    <t>Servizio sanitario regionale - finanziamento aggiuntivo corrente per la copertura dello squilibrio di bilancio corrente</t>
  </si>
  <si>
    <t>13.01</t>
  </si>
  <si>
    <t>13.02</t>
  </si>
  <si>
    <t>13.03</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</si>
  <si>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</si>
  <si>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</si>
  <si>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</si>
  <si>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</si>
  <si>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</si>
  <si>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</si>
  <si>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</si>
  <si>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14.01</t>
  </si>
  <si>
    <t>14.02</t>
  </si>
  <si>
    <t>14.03</t>
  </si>
  <si>
    <t>14.04</t>
  </si>
  <si>
    <t>15.01</t>
  </si>
  <si>
    <t>15.02</t>
  </si>
  <si>
    <t>15.03</t>
  </si>
  <si>
    <t>16.01</t>
  </si>
  <si>
    <t>16.02</t>
  </si>
  <si>
    <t>17.01</t>
  </si>
  <si>
    <t>18.01</t>
  </si>
  <si>
    <t>19.01</t>
  </si>
  <si>
    <t xml:space="preserve">Spese che si prevede di impegnare nell'esercizio 2018, con copertura costituita dal fondo pluriennale vincolato con imputazione agli esercizi :  </t>
  </si>
  <si>
    <t>1.0101</t>
  </si>
  <si>
    <t>1.0104</t>
  </si>
  <si>
    <t>1.0301</t>
  </si>
  <si>
    <t>1.0302</t>
  </si>
  <si>
    <t>2.0101</t>
  </si>
  <si>
    <t>2.0102</t>
  </si>
  <si>
    <t>2.0103</t>
  </si>
  <si>
    <t>2.0104</t>
  </si>
  <si>
    <t>2.0105</t>
  </si>
  <si>
    <t>3.0100</t>
  </si>
  <si>
    <t>3.0200</t>
  </si>
  <si>
    <t>3.0300</t>
  </si>
  <si>
    <t>3.0400</t>
  </si>
  <si>
    <t>3.0500</t>
  </si>
  <si>
    <t>4.0100</t>
  </si>
  <si>
    <t>4.0200</t>
  </si>
  <si>
    <t>4.0300</t>
  </si>
  <si>
    <t>4.0400</t>
  </si>
  <si>
    <t>4.0500</t>
  </si>
  <si>
    <t>5.0100</t>
  </si>
  <si>
    <t>5.0200</t>
  </si>
  <si>
    <t>5.0300</t>
  </si>
  <si>
    <t>5.0400</t>
  </si>
  <si>
    <t>PC</t>
  </si>
  <si>
    <t>CC</t>
  </si>
  <si>
    <t>GEN</t>
  </si>
  <si>
    <t>E1</t>
  </si>
  <si>
    <t>E2</t>
  </si>
  <si>
    <t>E3</t>
  </si>
  <si>
    <t>MAX_SPESA</t>
  </si>
  <si>
    <t>INT_P</t>
  </si>
  <si>
    <t>INT_C</t>
  </si>
  <si>
    <t>CONTR_ER</t>
  </si>
  <si>
    <t>INT_DEB_ESCL</t>
  </si>
  <si>
    <t>DEBITO_P</t>
  </si>
  <si>
    <t>DEBITO_C</t>
  </si>
  <si>
    <t>GARANZIE_1</t>
  </si>
  <si>
    <t>GARANZIE_2</t>
  </si>
  <si>
    <t>GARANZIE_3</t>
  </si>
  <si>
    <t>PROGRAMMA</t>
  </si>
  <si>
    <t>U.1.00.00.00.000</t>
  </si>
  <si>
    <t>MISS</t>
  </si>
  <si>
    <t>PROG</t>
  </si>
  <si>
    <t>COL_01_CP</t>
  </si>
  <si>
    <t>COL_02_CP</t>
  </si>
  <si>
    <t>COL_03_CP</t>
  </si>
  <si>
    <t>COL_04_CP</t>
  </si>
  <si>
    <t>COL_05_CP</t>
  </si>
  <si>
    <t>COL_01_IMP</t>
  </si>
  <si>
    <t>COL_03_IMP</t>
  </si>
  <si>
    <t>COL_04_IMP</t>
  </si>
  <si>
    <t>COL_05_IMP</t>
  </si>
  <si>
    <t>COL_01_FPV</t>
  </si>
  <si>
    <t>COL_03_FPV</t>
  </si>
  <si>
    <t>COL_04_FPV</t>
  </si>
  <si>
    <t>COL_05_FPV</t>
  </si>
  <si>
    <t>COL_01_CS</t>
  </si>
  <si>
    <t>COL_05_CS</t>
  </si>
  <si>
    <t>INSERIRE UNA RIGA COPIANDO DALLA RIGA “CAMPIONE” INDICANDO IL CODICE DELLA MISSIONE, DEL PROGRAMMA, LA SIGLA DEL PIANO FINANZIARIO E GLI IMPORTI.</t>
  </si>
  <si>
    <t>COMPETENZA</t>
  </si>
  <si>
    <t>DI CUI GIA' IMPEGNATO</t>
  </si>
  <si>
    <t>DI CUI FONDO PLURIENNALE VINCOLATO</t>
  </si>
  <si>
    <t>CASSA</t>
  </si>
  <si>
    <t>E10101</t>
  </si>
  <si>
    <t>E10101_CASSA</t>
  </si>
  <si>
    <t>E10104</t>
  </si>
  <si>
    <t>E10301</t>
  </si>
  <si>
    <t>E10302</t>
  </si>
  <si>
    <t>E20101</t>
  </si>
  <si>
    <t>E20102</t>
  </si>
  <si>
    <t>E20103</t>
  </si>
  <si>
    <t>E20104</t>
  </si>
  <si>
    <t>E20105</t>
  </si>
  <si>
    <t>E30100</t>
  </si>
  <si>
    <t>E30200</t>
  </si>
  <si>
    <t>E30300</t>
  </si>
  <si>
    <t>E30400</t>
  </si>
  <si>
    <t>E30500</t>
  </si>
  <si>
    <t>E40100</t>
  </si>
  <si>
    <t>E40200</t>
  </si>
  <si>
    <t>E10101_NETTO</t>
  </si>
  <si>
    <t>E20105_UE</t>
  </si>
  <si>
    <t>E20105_NETTO</t>
  </si>
  <si>
    <t>E40200_PA</t>
  </si>
  <si>
    <t>E40200_UE</t>
  </si>
  <si>
    <t>E40200_NETTO</t>
  </si>
  <si>
    <t>E40300</t>
  </si>
  <si>
    <t>E40300_PA</t>
  </si>
  <si>
    <t>E40300_UE</t>
  </si>
  <si>
    <t>E40300_NETTO</t>
  </si>
  <si>
    <t>E40400</t>
  </si>
  <si>
    <t>E40500</t>
  </si>
  <si>
    <t>E4</t>
  </si>
  <si>
    <t>E50100</t>
  </si>
  <si>
    <t>E50200</t>
  </si>
  <si>
    <t>E50300</t>
  </si>
  <si>
    <t>E50400</t>
  </si>
  <si>
    <t>E5</t>
  </si>
  <si>
    <t>TOT_GEN</t>
  </si>
  <si>
    <t>TOT_PC</t>
  </si>
  <si>
    <t>TOT_CC</t>
  </si>
  <si>
    <t>01.01.1</t>
  </si>
  <si>
    <t>01.01.2</t>
  </si>
  <si>
    <t>01.02.1</t>
  </si>
  <si>
    <t>01.02.2</t>
  </si>
  <si>
    <t>01.03.1</t>
  </si>
  <si>
    <t>01.03.2</t>
  </si>
  <si>
    <t>01.03.3</t>
  </si>
  <si>
    <t>01.04.1</t>
  </si>
  <si>
    <t>01.04.2</t>
  </si>
  <si>
    <t>01.05.1</t>
  </si>
  <si>
    <t>01.05.2</t>
  </si>
  <si>
    <t>01.06.1</t>
  </si>
  <si>
    <t>01.06.2</t>
  </si>
  <si>
    <t>01.07.1</t>
  </si>
  <si>
    <t>01.07.2</t>
  </si>
  <si>
    <t>01.08.1</t>
  </si>
  <si>
    <t>01.08.2</t>
  </si>
  <si>
    <t>01.09.1</t>
  </si>
  <si>
    <t>01.09.2</t>
  </si>
  <si>
    <t>01.10.1</t>
  </si>
  <si>
    <t>01.10.2</t>
  </si>
  <si>
    <t>01.11.1</t>
  </si>
  <si>
    <t>01.11.2</t>
  </si>
  <si>
    <t>02.01.1</t>
  </si>
  <si>
    <t>02.01.2</t>
  </si>
  <si>
    <t>02.02.1</t>
  </si>
  <si>
    <t>02.02.2</t>
  </si>
  <si>
    <t>03.01.1</t>
  </si>
  <si>
    <t>03.01.2</t>
  </si>
  <si>
    <t>03.01.3</t>
  </si>
  <si>
    <t>03.02.1</t>
  </si>
  <si>
    <t>03.02.2</t>
  </si>
  <si>
    <t>03.02.3</t>
  </si>
  <si>
    <t>04.01.1</t>
  </si>
  <si>
    <t>04.01.2</t>
  </si>
  <si>
    <t>04.01.3</t>
  </si>
  <si>
    <t>04.02.1</t>
  </si>
  <si>
    <t>04.02.2</t>
  </si>
  <si>
    <t>04.02.3</t>
  </si>
  <si>
    <t>04.04.1</t>
  </si>
  <si>
    <t>04.04.2</t>
  </si>
  <si>
    <t>04.04.3</t>
  </si>
  <si>
    <t>04.05.1</t>
  </si>
  <si>
    <t>04.05.2</t>
  </si>
  <si>
    <t>04.05.3</t>
  </si>
  <si>
    <t>04.06.1</t>
  </si>
  <si>
    <t>04.06.2</t>
  </si>
  <si>
    <t>04.06.3</t>
  </si>
  <si>
    <t>04.07.1</t>
  </si>
  <si>
    <t>04.07.2</t>
  </si>
  <si>
    <t>04.07.3</t>
  </si>
  <si>
    <t>05.01.1</t>
  </si>
  <si>
    <t>05.01.2</t>
  </si>
  <si>
    <t>05.01.3</t>
  </si>
  <si>
    <t>05.02.1</t>
  </si>
  <si>
    <t>05.02.2</t>
  </si>
  <si>
    <t>05.02.3</t>
  </si>
  <si>
    <t>06.01.1</t>
  </si>
  <si>
    <t>06.01.2</t>
  </si>
  <si>
    <t>06.01.3</t>
  </si>
  <si>
    <t>06.02.1</t>
  </si>
  <si>
    <t>06.02.2</t>
  </si>
  <si>
    <t>06.02.3</t>
  </si>
  <si>
    <t>07.01.1</t>
  </si>
  <si>
    <t>07.01.2</t>
  </si>
  <si>
    <t>07.01.3</t>
  </si>
  <si>
    <t>08.01.1</t>
  </si>
  <si>
    <t>08.01.2</t>
  </si>
  <si>
    <t>08.01.3</t>
  </si>
  <si>
    <t>08.02.1</t>
  </si>
  <si>
    <t>08.02.2</t>
  </si>
  <si>
    <t>08.02.3</t>
  </si>
  <si>
    <t>09.01.1</t>
  </si>
  <si>
    <t>09.01.2</t>
  </si>
  <si>
    <t>09.01.3</t>
  </si>
  <si>
    <t>09.02.1</t>
  </si>
  <si>
    <t>09.02.2</t>
  </si>
  <si>
    <t>09.02.3</t>
  </si>
  <si>
    <t>09.03.1</t>
  </si>
  <si>
    <t>09.03.2</t>
  </si>
  <si>
    <t>09.03.3</t>
  </si>
  <si>
    <t>09.04.1</t>
  </si>
  <si>
    <t>09.04.2</t>
  </si>
  <si>
    <t>09.04.3</t>
  </si>
  <si>
    <t>09.05.1</t>
  </si>
  <si>
    <t>09.05.2</t>
  </si>
  <si>
    <t>09.05.3</t>
  </si>
  <si>
    <t>09.06.1</t>
  </si>
  <si>
    <t>09.06.2</t>
  </si>
  <si>
    <t>09.06.3</t>
  </si>
  <si>
    <t>09.07.1</t>
  </si>
  <si>
    <t>09.07.2</t>
  </si>
  <si>
    <t>09.07.3</t>
  </si>
  <si>
    <t>09.08.1</t>
  </si>
  <si>
    <t>09.08.2</t>
  </si>
  <si>
    <t>09.08.3</t>
  </si>
  <si>
    <t>10.01.1</t>
  </si>
  <si>
    <t>10.01.2</t>
  </si>
  <si>
    <t>10.01.3</t>
  </si>
  <si>
    <t>10.02.1</t>
  </si>
  <si>
    <t>10.02.2</t>
  </si>
  <si>
    <t>10.02.3</t>
  </si>
  <si>
    <t>10.03.1</t>
  </si>
  <si>
    <t>10.03.2</t>
  </si>
  <si>
    <t>10.03.3</t>
  </si>
  <si>
    <t>10.04.1</t>
  </si>
  <si>
    <t>10.04.2</t>
  </si>
  <si>
    <t>10.04.3</t>
  </si>
  <si>
    <t>10.05.1</t>
  </si>
  <si>
    <t>10.05.2</t>
  </si>
  <si>
    <t>10.05.3</t>
  </si>
  <si>
    <t>11.01.1</t>
  </si>
  <si>
    <t>11.01.2</t>
  </si>
  <si>
    <t>11.01.3</t>
  </si>
  <si>
    <t>11.02.1</t>
  </si>
  <si>
    <t>11.02.2</t>
  </si>
  <si>
    <t>11.02.3</t>
  </si>
  <si>
    <t>12.01.1</t>
  </si>
  <si>
    <t>12.01.2</t>
  </si>
  <si>
    <t>12.01.3</t>
  </si>
  <si>
    <t>12.02.1</t>
  </si>
  <si>
    <t>12.02.2</t>
  </si>
  <si>
    <t>12.02.3</t>
  </si>
  <si>
    <t>12.03.1</t>
  </si>
  <si>
    <t>12.03.2</t>
  </si>
  <si>
    <t>12.03.3</t>
  </si>
  <si>
    <t>12.04.1</t>
  </si>
  <si>
    <t>12.04.2</t>
  </si>
  <si>
    <t>12.04.3</t>
  </si>
  <si>
    <t>12.05.1</t>
  </si>
  <si>
    <t>12.05.2</t>
  </si>
  <si>
    <t>12.05.3</t>
  </si>
  <si>
    <t>12.06.1</t>
  </si>
  <si>
    <t>12.06.2</t>
  </si>
  <si>
    <t>12.06.3</t>
  </si>
  <si>
    <t>12.07.1</t>
  </si>
  <si>
    <t>12.07.2</t>
  </si>
  <si>
    <t>12.07.3</t>
  </si>
  <si>
    <t>12.08.1</t>
  </si>
  <si>
    <t>12.08.2</t>
  </si>
  <si>
    <t>12.08.3</t>
  </si>
  <si>
    <t>12.09.1</t>
  </si>
  <si>
    <t>12.09.2</t>
  </si>
  <si>
    <t>12.09.3</t>
  </si>
  <si>
    <t>13.07.1</t>
  </si>
  <si>
    <t>13.07.2</t>
  </si>
  <si>
    <t>13.07.3</t>
  </si>
  <si>
    <t>14.01.1</t>
  </si>
  <si>
    <t>14.01.2</t>
  </si>
  <si>
    <t>14.01.3</t>
  </si>
  <si>
    <t>14.02.1</t>
  </si>
  <si>
    <t>14.02.2</t>
  </si>
  <si>
    <t>14.02.3</t>
  </si>
  <si>
    <t>14.03.1</t>
  </si>
  <si>
    <t>14.03.2</t>
  </si>
  <si>
    <t>14.03.3</t>
  </si>
  <si>
    <t>14.04.1</t>
  </si>
  <si>
    <t>14.04.2</t>
  </si>
  <si>
    <t>14.04.3</t>
  </si>
  <si>
    <t>15.01.1</t>
  </si>
  <si>
    <t>15.01.2</t>
  </si>
  <si>
    <t>15.01.3</t>
  </si>
  <si>
    <t>15.02.1</t>
  </si>
  <si>
    <t>15.02.2</t>
  </si>
  <si>
    <t>15.02.3</t>
  </si>
  <si>
    <t>15.03.1</t>
  </si>
  <si>
    <t>15.03.2</t>
  </si>
  <si>
    <t>15.03.3</t>
  </si>
  <si>
    <t>16.01.1</t>
  </si>
  <si>
    <t>16.01.2</t>
  </si>
  <si>
    <t>16.01.3</t>
  </si>
  <si>
    <t>16.02.1</t>
  </si>
  <si>
    <t>16.02.2</t>
  </si>
  <si>
    <t>16.02.3</t>
  </si>
  <si>
    <t>17.01.1</t>
  </si>
  <si>
    <t>17.01.2</t>
  </si>
  <si>
    <t>17.02.3</t>
  </si>
  <si>
    <t>18.01.1</t>
  </si>
  <si>
    <t>18.01.3</t>
  </si>
  <si>
    <t>18.01.2</t>
  </si>
  <si>
    <t>19.01.1</t>
  </si>
  <si>
    <t>19.01.2</t>
  </si>
  <si>
    <t>19.01.3</t>
  </si>
  <si>
    <t>20.01.1</t>
  </si>
  <si>
    <t>20.02.1</t>
  </si>
  <si>
    <t>20.02.2</t>
  </si>
  <si>
    <t>20.03.1</t>
  </si>
  <si>
    <t>20.03.2</t>
  </si>
  <si>
    <t>50.01.1</t>
  </si>
  <si>
    <t>50.02.4</t>
  </si>
  <si>
    <t>60.01.1</t>
  </si>
  <si>
    <t>60.01.5</t>
  </si>
  <si>
    <t>99.01.7</t>
  </si>
  <si>
    <t>99.02.7</t>
  </si>
  <si>
    <t>XX</t>
  </si>
  <si>
    <t>RESIDUI</t>
  </si>
  <si>
    <t>13.01.1</t>
  </si>
  <si>
    <t>13.02.1</t>
  </si>
  <si>
    <t>13.03.1</t>
  </si>
  <si>
    <t>13.04.2</t>
  </si>
  <si>
    <t>13.05.2</t>
  </si>
  <si>
    <t>13.05.3</t>
  </si>
  <si>
    <t>13.06.1</t>
  </si>
  <si>
    <t>17.01.3</t>
  </si>
  <si>
    <t>COMPOSIZIONE DELL'ACCANTONAMENTO AL FONDO CREDITI DI DUBBIA ESIGIBILITA'*</t>
  </si>
  <si>
    <t>BILANCIO PREVISIONE ARMONIZZATO PER BDAP</t>
  </si>
  <si>
    <t>DATI CONTABILI ANALITICI – ENTRATE</t>
  </si>
  <si>
    <t>INSERIMENTO NUOVI DATI CONTABILI ANALITICI – USCITE</t>
  </si>
  <si>
    <t>A1) Fondo pluriennale vincolato di entrata per spese correnti (dal 2020 quota finanziata da entrate finali)</t>
  </si>
  <si>
    <t>A1</t>
  </si>
  <si>
    <t>A2</t>
  </si>
  <si>
    <t>A2) Fondo pluriennale vincolato di entrata in conto capitale  al netto delle quote finanziate da debito (dal 2020 quota finanziata da entrate finali)</t>
  </si>
  <si>
    <t>A3</t>
  </si>
  <si>
    <t>A3) Fondo pluriennale vincolato di entrata per partite finanziarie (dal 2020 quota finanziata da entrate finali)</t>
  </si>
  <si>
    <t>A) Fondo pluriennale vincolato di entrata (A1 + A2 + A3)</t>
  </si>
  <si>
    <t>B) Titolo 1 - Entrate correnti di natura tributaria, contributiva e perequativa</t>
  </si>
  <si>
    <t>C) Titolo 2 - Trasferimenti correnti  validi ai fini dei saldi finanza pubblica</t>
  </si>
  <si>
    <t>D) Titolo 3 - Entrate extratributarie</t>
  </si>
  <si>
    <t>E) Titolo 4 - Entrate in c/capitale</t>
  </si>
  <si>
    <t>F) Titolo 5 - Entrate da riduzione di attività finanziarie</t>
  </si>
  <si>
    <t>G)  SPAZI FINANZIARI ACQUISITI</t>
  </si>
  <si>
    <t>H1</t>
  </si>
  <si>
    <t>H1) Titolo 1 - Spese correnti al netto del fondo pluriennale vincolato</t>
  </si>
  <si>
    <t>H2)  Fondo pluriennale vincolato di parte corrente (dal 2020 quota finanziata da entrate finali)</t>
  </si>
  <si>
    <t>H2</t>
  </si>
  <si>
    <t>H3</t>
  </si>
  <si>
    <t>H4</t>
  </si>
  <si>
    <t>H3) Fondo crediti di dubbia esigibilità di parte corrente</t>
  </si>
  <si>
    <t>H4) Fondo contenzioso (destinato a confluire nel risultato di amministrazione)</t>
  </si>
  <si>
    <t>H5</t>
  </si>
  <si>
    <t>H5) Altri accantonamenti (destinati a confluire nel risultato di amministrazione)</t>
  </si>
  <si>
    <t>H) Titolo 1 - Spese correnti valide ai fini dei saldi di finanza pubblica (I=H1+H2-H3-H4-H5)</t>
  </si>
  <si>
    <t>I1) Titolo 2 - Spese in c/ capitale al netto del fondo pluriennale vincolato</t>
  </si>
  <si>
    <t>I2) Fondo pluriennale vincolato in c/capitale al netto delle quote finanziate da debito (dal 2020 quota finanziata da entrate finali)</t>
  </si>
  <si>
    <t>I3) Fondo crediti di dubbia esigibilità in c/capitale</t>
  </si>
  <si>
    <t>I4) Altri accantonamenti (destinati a confluire nel risultato di amministrazione)</t>
  </si>
  <si>
    <t>I) Titolo 2 - Spese in c/capitale valide ai fini dei saldi di finanza pubblica  (I=I1+I2-I3-I4)</t>
  </si>
  <si>
    <t>L1) Titolo 3 - Spese per incremento di attività finanziaria al netto del fondo pluriennale vincolato</t>
  </si>
  <si>
    <t>L2) Fondo pluriennale vincolato per partite finanziarie (dal 2020 quota finanziata da entrate finali)</t>
  </si>
  <si>
    <t>M) SPAZI FINANZIARI CEDUTI</t>
  </si>
  <si>
    <t>(N) EQUILIBRIO DI BILANCIO  AI SENSI DELL'ARTICOLO 9 DELLA LEGGE N. 243/2012   (N=A+B+C+D+E+F+G-H-I-L-M)</t>
  </si>
  <si>
    <t>PROSPETTO VERIFICA RISPETTO DEI VINCOLI DI FINANZA PUBBLICA</t>
  </si>
  <si>
    <t>L) Titolo 3 - Spese per incremento di attività finanziaria (L=L1+L2)</t>
  </si>
  <si>
    <t>COMPETENZA ANNO
2018</t>
  </si>
  <si>
    <t>COMPETENZA ANNO
2019</t>
  </si>
  <si>
    <t>COMPETENZA ANNO
2020</t>
  </si>
  <si>
    <t>COMPOSIZIONE PER MISSIONI E PROGRAMMI DEL FONDO PLURIENNALE VINCOLATO DELL'ESERCIZIO 2018</t>
  </si>
  <si>
    <t>Fondo pluriennale vincolato al 
31 dicembre 2017</t>
  </si>
  <si>
    <t>Spese impegnate negli esercizi precedenti con copertura costituita dal fondo pluriennale vincolato e imputate all'esercizio 2018</t>
  </si>
  <si>
    <t>Quota del fondo pluriennale vincolato al 31 dicembre 2017, non destinata ad essere utilizzata nell'esercizio 2018 e  rinviata all'esercizio 2019 e successivi</t>
  </si>
  <si>
    <t>Fondo pluriennale vincolato al 31 dicembre 2018</t>
  </si>
  <si>
    <t>2019</t>
  </si>
  <si>
    <t>2020</t>
  </si>
  <si>
    <t>COMPOSIZIONE PER MISSIONI E PROGRAMMI DEL FONDO PLURIENNALE VINCOLATO DELL'ESERCIZIO 2019</t>
  </si>
  <si>
    <t>Fondo pluriennale vincolato al 
31 dicembre 2018</t>
  </si>
  <si>
    <t>Spese impegnate negli esercizi precedenti con copertura costituita dal fondo pluriennale vincolato e imputate all'esercizio 2019</t>
  </si>
  <si>
    <t>Quota del fondo pluriennale vincolato al 31 dicembre 2018, non destinata ad essere utilizzata nell'esercizio 2019 e  rinviata all'esercizio 2020 e successivi</t>
  </si>
  <si>
    <t xml:space="preserve">Spese che si prevede di impegnare nell'esercizio 2019, con copertura costituita dal fondo pluriennale vincolato con imputazione agli esercizi :  </t>
  </si>
  <si>
    <t>Fondo pluriennale vincolato al 31 dicembre 2019</t>
  </si>
  <si>
    <t>2021</t>
  </si>
  <si>
    <t>COMPOSIZIONE PER MISSIONI E PROGRAMMI DEL FONDO PLURIENNALE VINCOLATO DELL'ESERCIZIO 2020</t>
  </si>
  <si>
    <t>Fondo pluriennale vincolato al 
31 dicembre 2019</t>
  </si>
  <si>
    <t>Spese impegnate negli esercizi precedenti con copertura costituita dal fondo pluriennale vincolato e imputate all'esercizio 2020</t>
  </si>
  <si>
    <t>Quota del fondo pluriennale vincolato al 31 dicembre 2019, non destinata ad essere utilizzata nell'esercizio 2020 e  rinviata all'esercizio 2021 e successivi</t>
  </si>
  <si>
    <t>Fondo pluriennale vincolato al 31 dicembre 2020</t>
  </si>
  <si>
    <t>2022</t>
  </si>
  <si>
    <t>Esercizio finanziario 2018</t>
  </si>
  <si>
    <t>Esercizio finanziario 2019</t>
  </si>
  <si>
    <t>Esercizio finanziario 2020</t>
  </si>
  <si>
    <t>LIMITI DI INDEBITAMENTO ENTI LOCALI 2018</t>
  </si>
  <si>
    <t>LIMITI DI INDEBITAMENTO ENTI LOCALI 2019</t>
  </si>
  <si>
    <t>LIMITI DI INDEBITAMENTO ENTI LOCALI 2020</t>
  </si>
  <si>
    <t>RESIDUI PRESUNTI AL TERMINE DELL'ESERCIZIO 2017</t>
  </si>
  <si>
    <t>PREVISIONI DEFINITIVE DELL'ANNO 2017</t>
  </si>
  <si>
    <t>PREVISIONI 
ANNO 2018</t>
  </si>
  <si>
    <t>PREVISIONI 
ANNO 2019</t>
  </si>
  <si>
    <t>PREVISIONI 
ANNO 2020</t>
  </si>
  <si>
    <t>PREVISIONI DEFINITIVE DI CASSA DELL'ANNO 2017</t>
  </si>
  <si>
    <t>PREVISIONI 
CASSA ANNO 2018</t>
  </si>
  <si>
    <t/>
  </si>
  <si>
    <r>
      <rPr>
        <b/>
        <sz val="12"/>
        <rFont val="Calibri"/>
        <family val="2"/>
      </rPr>
      <t>01</t>
    </r>
  </si>
  <si>
    <r>
      <rPr>
        <b/>
        <sz val="11"/>
        <rFont val="Calibri"/>
        <family val="2"/>
      </rPr>
      <t>01</t>
    </r>
  </si>
  <si>
    <t>U.1.03.01.02.000</t>
  </si>
  <si>
    <t>Altri beni di consumo</t>
  </si>
  <si>
    <t>U.1.03.02.01.000</t>
  </si>
  <si>
    <t>Organi e incarichi istituzionali dell'amministrazione</t>
  </si>
  <si>
    <t>U.1.03.02.99.000</t>
  </si>
  <si>
    <t>Altri servizi</t>
  </si>
  <si>
    <t>U.1.10.99.99.000</t>
  </si>
  <si>
    <t>Altre spese correnti n.a.c.</t>
  </si>
  <si>
    <r>
      <rPr>
        <b/>
        <sz val="11"/>
        <rFont val="Calibri"/>
        <family val="2"/>
      </rPr>
      <t>02</t>
    </r>
  </si>
  <si>
    <r>
      <rPr>
        <b/>
        <sz val="11"/>
        <rFont val="Calibri"/>
        <family val="2"/>
      </rPr>
      <t>Segreteria generale</t>
    </r>
  </si>
  <si>
    <t>U.1.02.01.09.000</t>
  </si>
  <si>
    <t>U.1.03.02.04.000</t>
  </si>
  <si>
    <t>Acquisto di servizi per formazione e addestramento del personale dell'ente</t>
  </si>
  <si>
    <t>U.1.03.02.19.000</t>
  </si>
  <si>
    <t>Servizi informatici e di telecomunicazioni</t>
  </si>
  <si>
    <t>U.1.04.01.02.000</t>
  </si>
  <si>
    <t>Trasferimenti correnti a Amministrazioni Locali</t>
  </si>
  <si>
    <t>U.1.04.04.01.000</t>
  </si>
  <si>
    <t>Trasferimenti correnti a Istituzioni Sociali Private</t>
  </si>
  <si>
    <r>
      <rPr>
        <b/>
        <sz val="11"/>
        <rFont val="Calibri"/>
        <family val="2"/>
      </rPr>
      <t>03</t>
    </r>
  </si>
  <si>
    <r>
      <rPr>
        <b/>
        <sz val="11"/>
        <rFont val="Calibri"/>
        <family val="2"/>
      </rPr>
      <t>Gestione economica, finanziaria, programmazione e provveditorato</t>
    </r>
  </si>
  <si>
    <t>U.1.01.01.01.000</t>
  </si>
  <si>
    <t>Retribuzioni in denaro</t>
  </si>
  <si>
    <t>U.1.01.02.01.000</t>
  </si>
  <si>
    <t>Contributi sociali effettivi a carico dell'ente</t>
  </si>
  <si>
    <t>U.1.02.01.02.000</t>
  </si>
  <si>
    <t>Imposta di registro e di bollo</t>
  </si>
  <si>
    <t>U.1.02.01.99.000</t>
  </si>
  <si>
    <t>Imposte, tasse e proventi assimilati a carico dell'ente n.a.c.</t>
  </si>
  <si>
    <t>U.1.03.02.17.000</t>
  </si>
  <si>
    <t>Servizi finanziari</t>
  </si>
  <si>
    <t>U.1.07.06.99.000</t>
  </si>
  <si>
    <t>Altri interessi passivi diversi</t>
  </si>
  <si>
    <r>
      <rPr>
        <b/>
        <sz val="11"/>
        <rFont val="Calibri"/>
        <family val="2"/>
      </rPr>
      <t>04</t>
    </r>
  </si>
  <si>
    <r>
      <rPr>
        <b/>
        <sz val="11"/>
        <rFont val="Calibri"/>
        <family val="2"/>
      </rPr>
      <t>Gestione delle entrate tributarie e servizi fiscali</t>
    </r>
  </si>
  <si>
    <t>U.1.03.02.09.000</t>
  </si>
  <si>
    <t>Manutenzione ordinaria e riparazioni</t>
  </si>
  <si>
    <r>
      <rPr>
        <b/>
        <sz val="11"/>
        <rFont val="Calibri"/>
        <family val="2"/>
      </rPr>
      <t>05</t>
    </r>
  </si>
  <si>
    <r>
      <rPr>
        <b/>
        <sz val="11"/>
        <rFont val="Calibri"/>
        <family val="2"/>
      </rPr>
      <t>Gestione dei beni demaniali e patrimoniali</t>
    </r>
  </si>
  <si>
    <t>U.1.02.01.12.000</t>
  </si>
  <si>
    <t>Imposta Municipale Propria</t>
  </si>
  <si>
    <t>U.1.07.02.01.000</t>
  </si>
  <si>
    <t>Interessi passivi su titoli obbligazionari a medio-lungo termine in valuta domestica</t>
  </si>
  <si>
    <t>U.1.10.04.01.000</t>
  </si>
  <si>
    <t>Premi di assicurazione contro i danni</t>
  </si>
  <si>
    <t>U.2.02.01.07.000</t>
  </si>
  <si>
    <t>Hardware</t>
  </si>
  <si>
    <t>U.2.02.01.09.000</t>
  </si>
  <si>
    <t>Beni immobili</t>
  </si>
  <si>
    <r>
      <rPr>
        <b/>
        <sz val="11"/>
        <rFont val="Calibri"/>
        <family val="2"/>
      </rPr>
      <t>06</t>
    </r>
  </si>
  <si>
    <r>
      <rPr>
        <b/>
        <sz val="11"/>
        <rFont val="Calibri"/>
        <family val="2"/>
      </rPr>
      <t>Ufficio tecnico</t>
    </r>
  </si>
  <si>
    <t>U.1.02.01.01.000</t>
  </si>
  <si>
    <t>Imposta regionale sulle attivit�� produttive (IRAP)</t>
  </si>
  <si>
    <r>
      <rPr>
        <b/>
        <sz val="11"/>
        <rFont val="Calibri"/>
        <family val="2"/>
      </rPr>
      <t>07</t>
    </r>
  </si>
  <si>
    <r>
      <rPr>
        <b/>
        <sz val="11"/>
        <rFont val="Calibri"/>
        <family val="2"/>
      </rPr>
      <t>Elezioni e consultazioni popolari - Anagrafe e stato civile</t>
    </r>
  </si>
  <si>
    <r>
      <rPr>
        <b/>
        <sz val="11"/>
        <rFont val="Calibri"/>
        <family val="2"/>
      </rPr>
      <t>10</t>
    </r>
  </si>
  <si>
    <r>
      <rPr>
        <b/>
        <sz val="11"/>
        <rFont val="Calibri"/>
        <family val="2"/>
      </rPr>
      <t>Risorse umane</t>
    </r>
  </si>
  <si>
    <t>U.1.03.02.16.000</t>
  </si>
  <si>
    <t>Servizi amministrativi</t>
  </si>
  <si>
    <t>U.1.03.02.18.000</t>
  </si>
  <si>
    <t>Servizi sanitari</t>
  </si>
  <si>
    <r>
      <rPr>
        <b/>
        <sz val="11"/>
        <rFont val="Calibri"/>
        <family val="2"/>
      </rPr>
      <t>11</t>
    </r>
  </si>
  <si>
    <r>
      <rPr>
        <b/>
        <sz val="11"/>
        <rFont val="Calibri"/>
        <family val="2"/>
      </rPr>
      <t>Altri servizi generali</t>
    </r>
  </si>
  <si>
    <t>U.1.03.02.05.000</t>
  </si>
  <si>
    <t>Utenze e canoni</t>
  </si>
  <si>
    <t>U.1.03.02.07.000</t>
  </si>
  <si>
    <t>Utilizzo di beni di terzi</t>
  </si>
  <si>
    <t>U.1.03.02.11.000</t>
  </si>
  <si>
    <t>Prestazioni professionali e specialistiche</t>
  </si>
  <si>
    <t>U.1.03.02.14.000</t>
  </si>
  <si>
    <t>Servizi di ristorazione</t>
  </si>
  <si>
    <r>
      <rPr>
        <b/>
        <sz val="12"/>
        <rFont val="Calibri"/>
        <family val="2"/>
      </rPr>
      <t>03</t>
    </r>
  </si>
  <si>
    <r>
      <rPr>
        <b/>
        <sz val="12"/>
        <rFont val="Calibri"/>
        <family val="2"/>
      </rPr>
      <t>Ordine pubblico e sicurezza</t>
    </r>
  </si>
  <si>
    <r>
      <rPr>
        <b/>
        <sz val="11"/>
        <rFont val="Calibri"/>
        <family val="2"/>
      </rPr>
      <t>Polizia locale e amministrativa</t>
    </r>
  </si>
  <si>
    <t>U.1.03.02.13.000</t>
  </si>
  <si>
    <t>Servizi ausiliari per il funzionamento dell'ente</t>
  </si>
  <si>
    <t>U.2.02.01.01.000</t>
  </si>
  <si>
    <t>Mezzi di trasporto ad uso civile, di sicurezza e ordine pubblico</t>
  </si>
  <si>
    <r>
      <rPr>
        <b/>
        <sz val="11"/>
        <rFont val="Calibri"/>
        <family val="2"/>
      </rPr>
      <t>Sistema integrato di sicurezza urbana</t>
    </r>
  </si>
  <si>
    <r>
      <rPr>
        <b/>
        <sz val="12"/>
        <rFont val="Calibri"/>
        <family val="2"/>
      </rPr>
      <t>04</t>
    </r>
  </si>
  <si>
    <r>
      <rPr>
        <b/>
        <sz val="12"/>
        <rFont val="Calibri"/>
        <family val="2"/>
      </rPr>
      <t>Istruzione e diritto allo studio</t>
    </r>
  </si>
  <si>
    <r>
      <rPr>
        <b/>
        <sz val="11"/>
        <rFont val="Calibri"/>
        <family val="2"/>
      </rPr>
      <t>Istruzione prescolastica</t>
    </r>
  </si>
  <si>
    <t>U.1.03.02.15.000</t>
  </si>
  <si>
    <t>Contratti di servizio pubblico</t>
  </si>
  <si>
    <r>
      <rPr>
        <b/>
        <sz val="11"/>
        <rFont val="Calibri"/>
        <family val="2"/>
      </rPr>
      <t>Altri ordini di istruzione non universitaria</t>
    </r>
  </si>
  <si>
    <t>U.1.04.01.01.000</t>
  </si>
  <si>
    <t>Trasferimenti correnti a Amministrazioni Centrali</t>
  </si>
  <si>
    <r>
      <rPr>
        <b/>
        <sz val="11"/>
        <rFont val="Calibri"/>
        <family val="2"/>
      </rPr>
      <t>Servizi ausiliari all'istruzione</t>
    </r>
  </si>
  <si>
    <r>
      <rPr>
        <b/>
        <sz val="11"/>
        <rFont val="Calibri"/>
        <family val="2"/>
      </rPr>
      <t>Diritto allo studio</t>
    </r>
  </si>
  <si>
    <t>U.1.03.01.01.000</t>
  </si>
  <si>
    <t>Giornali, riviste e pubblicazioni</t>
  </si>
  <si>
    <t>U.2.02.01.03.000</t>
  </si>
  <si>
    <t>Mobili e arredi</t>
  </si>
  <si>
    <r>
      <rPr>
        <b/>
        <sz val="12"/>
        <rFont val="Calibri"/>
        <family val="2"/>
      </rPr>
      <t>05</t>
    </r>
  </si>
  <si>
    <r>
      <rPr>
        <b/>
        <sz val="12"/>
        <rFont val="Calibri"/>
        <family val="2"/>
      </rPr>
      <t>Tutela e valorizzazione dei beni e attivit�� culturali</t>
    </r>
  </si>
  <si>
    <r>
      <rPr>
        <b/>
        <sz val="11"/>
        <rFont val="Calibri"/>
        <family val="2"/>
      </rPr>
      <t>Valorizzazione dei beni di interesse storico</t>
    </r>
  </si>
  <si>
    <r>
      <rPr>
        <b/>
        <sz val="11"/>
        <rFont val="Calibri"/>
        <family val="2"/>
      </rPr>
      <t>Attivit�� culturali e interventi diversi nel settore culturale</t>
    </r>
  </si>
  <si>
    <t>U.1.03.02.02.000</t>
  </si>
  <si>
    <t>Organizzazione eventi, pubblicit�� e servizi per trasferta</t>
  </si>
  <si>
    <t>U.2.02.03.05.000</t>
  </si>
  <si>
    <t>Incarichi professionali per la realizzazione di investimenti</t>
  </si>
  <si>
    <r>
      <rPr>
        <b/>
        <sz val="12"/>
        <rFont val="Calibri"/>
        <family val="2"/>
      </rPr>
      <t>06</t>
    </r>
  </si>
  <si>
    <r>
      <rPr>
        <b/>
        <sz val="12"/>
        <rFont val="Calibri"/>
        <family val="2"/>
      </rPr>
      <t>Politiche giovanili, sport e tempo libero</t>
    </r>
  </si>
  <si>
    <r>
      <rPr>
        <b/>
        <sz val="11"/>
        <rFont val="Calibri"/>
        <family val="2"/>
      </rPr>
      <t>Sport e tempo libero</t>
    </r>
  </si>
  <si>
    <r>
      <rPr>
        <b/>
        <sz val="12"/>
        <rFont val="Calibri"/>
        <family val="2"/>
      </rPr>
      <t>07</t>
    </r>
  </si>
  <si>
    <r>
      <rPr>
        <b/>
        <sz val="12"/>
        <rFont val="Calibri"/>
        <family val="2"/>
      </rPr>
      <t>Turismo</t>
    </r>
  </si>
  <si>
    <r>
      <rPr>
        <b/>
        <sz val="11"/>
        <rFont val="Calibri"/>
        <family val="2"/>
      </rPr>
      <t>Sviluppo e valorizzazione del turismo</t>
    </r>
  </si>
  <si>
    <t>U.1.04.03.99.000</t>
  </si>
  <si>
    <t>Trasferimenti correnti a altre imprese</t>
  </si>
  <si>
    <t>U.2.02.01.99.000</t>
  </si>
  <si>
    <t>Altri beni materiali</t>
  </si>
  <si>
    <r>
      <rPr>
        <b/>
        <sz val="12"/>
        <rFont val="Calibri"/>
        <family val="2"/>
      </rPr>
      <t>08</t>
    </r>
  </si>
  <si>
    <r>
      <rPr>
        <b/>
        <sz val="12"/>
        <rFont val="Calibri"/>
        <family val="2"/>
      </rPr>
      <t>Assetto del territorio ed edilizia abitativa</t>
    </r>
  </si>
  <si>
    <r>
      <rPr>
        <b/>
        <sz val="11"/>
        <rFont val="Calibri"/>
        <family val="2"/>
      </rPr>
      <t>08</t>
    </r>
  </si>
  <si>
    <r>
      <rPr>
        <b/>
        <sz val="11"/>
        <rFont val="Calibri"/>
        <family val="2"/>
      </rPr>
      <t>Urbanistica e assetto del territorio</t>
    </r>
  </si>
  <si>
    <r>
      <rPr>
        <b/>
        <sz val="12"/>
        <rFont val="Calibri"/>
        <family val="2"/>
      </rPr>
      <t>09</t>
    </r>
  </si>
  <si>
    <r>
      <rPr>
        <b/>
        <sz val="12"/>
        <rFont val="Calibri"/>
        <family val="2"/>
      </rPr>
      <t>Sviluppo sostenibile e tutela del territorio e dell'ambiente</t>
    </r>
  </si>
  <si>
    <r>
      <rPr>
        <b/>
        <sz val="11"/>
        <rFont val="Calibri"/>
        <family val="2"/>
      </rPr>
      <t>09</t>
    </r>
  </si>
  <si>
    <r>
      <rPr>
        <b/>
        <sz val="11"/>
        <rFont val="Calibri"/>
        <family val="2"/>
      </rPr>
      <t>Rifiuti</t>
    </r>
  </si>
  <si>
    <r>
      <rPr>
        <b/>
        <sz val="11"/>
        <rFont val="Calibri"/>
        <family val="2"/>
      </rPr>
      <t>Servizio idrico integrato</t>
    </r>
  </si>
  <si>
    <r>
      <rPr>
        <b/>
        <sz val="11"/>
        <rFont val="Calibri"/>
        <family val="2"/>
      </rPr>
      <t>Aree protette, parchi naturali, protezione naturalistica e forestazione</t>
    </r>
  </si>
  <si>
    <r>
      <rPr>
        <b/>
        <sz val="11"/>
        <rFont val="Calibri"/>
        <family val="2"/>
      </rPr>
      <t>Sviluppo sostenibile territorio montano piccoli Comuni</t>
    </r>
  </si>
  <si>
    <t>U.1.04.01.04.000</t>
  </si>
  <si>
    <t>Trasferimenti correnti a organismi interni e/o unit�� locali della amministrazione</t>
  </si>
  <si>
    <r>
      <rPr>
        <b/>
        <sz val="12"/>
        <rFont val="Calibri"/>
        <family val="2"/>
      </rPr>
      <t>10</t>
    </r>
  </si>
  <si>
    <r>
      <rPr>
        <b/>
        <sz val="12"/>
        <rFont val="Calibri"/>
        <family val="2"/>
      </rPr>
      <t>Trasporti e diritto alla mobilit��</t>
    </r>
  </si>
  <si>
    <r>
      <rPr>
        <b/>
        <sz val="11"/>
        <rFont val="Calibri"/>
        <family val="2"/>
      </rPr>
      <t>Viabilit�� e infrastrutture stradali</t>
    </r>
  </si>
  <si>
    <t>U.1.07.05.04.000</t>
  </si>
  <si>
    <t>Interessi passivi su finanziamenti a medio lungo termine a Imprese</t>
  </si>
  <si>
    <t>U.2.02.03.06.000</t>
  </si>
  <si>
    <t>Manutenzione straordinaria su beni di terzi</t>
  </si>
  <si>
    <t>U.2.02.03.99.000</t>
  </si>
  <si>
    <t>Spese di investimento per beni immateriali n.a.c.</t>
  </si>
  <si>
    <t>U.2.03.01.02.000</t>
  </si>
  <si>
    <t>Contributi agli investimenti a Amministrazioni Locali</t>
  </si>
  <si>
    <r>
      <rPr>
        <b/>
        <sz val="12"/>
        <rFont val="Calibri"/>
        <family val="2"/>
      </rPr>
      <t>11</t>
    </r>
  </si>
  <si>
    <r>
      <rPr>
        <b/>
        <sz val="12"/>
        <rFont val="Calibri"/>
        <family val="2"/>
      </rPr>
      <t>Soccorso civile</t>
    </r>
  </si>
  <si>
    <r>
      <rPr>
        <b/>
        <sz val="11"/>
        <rFont val="Calibri"/>
        <family val="2"/>
      </rPr>
      <t>Sistema di protezione civile</t>
    </r>
  </si>
  <si>
    <t>U.2.02.01.04.000</t>
  </si>
  <si>
    <t>Impianti e macchinari</t>
  </si>
  <si>
    <r>
      <rPr>
        <b/>
        <sz val="12"/>
        <rFont val="Calibri"/>
        <family val="2"/>
      </rPr>
      <t>12</t>
    </r>
  </si>
  <si>
    <r>
      <rPr>
        <b/>
        <sz val="12"/>
        <rFont val="Calibri"/>
        <family val="2"/>
      </rPr>
      <t>Diritti sociali, politiche sociali e famiglia</t>
    </r>
  </si>
  <si>
    <r>
      <rPr>
        <b/>
        <sz val="11"/>
        <rFont val="Calibri"/>
        <family val="2"/>
      </rPr>
      <t>12</t>
    </r>
  </si>
  <si>
    <r>
      <rPr>
        <b/>
        <sz val="11"/>
        <rFont val="Calibri"/>
        <family val="2"/>
      </rPr>
      <t>Interventi per l'infanzia e i minori e per asili nido</t>
    </r>
  </si>
  <si>
    <r>
      <rPr>
        <b/>
        <sz val="11"/>
        <rFont val="Calibri"/>
        <family val="2"/>
      </rPr>
      <t>Interventi per la disabilit��</t>
    </r>
  </si>
  <si>
    <r>
      <rPr>
        <b/>
        <sz val="11"/>
        <rFont val="Calibri"/>
        <family val="2"/>
      </rPr>
      <t>Interventi per gli anziani</t>
    </r>
  </si>
  <si>
    <r>
      <rPr>
        <b/>
        <sz val="11"/>
        <rFont val="Calibri"/>
        <family val="2"/>
      </rPr>
      <t>Interventi per soggetti a rischio di esclusione sociale</t>
    </r>
  </si>
  <si>
    <t>U.1.03.02.12.000</t>
  </si>
  <si>
    <t>Lavoro flessibile, quota LSU e acquisto di servizi da agenzie di lavoro interinale</t>
  </si>
  <si>
    <r>
      <rPr>
        <b/>
        <sz val="11"/>
        <rFont val="Calibri"/>
        <family val="2"/>
      </rPr>
      <t>Interventi per le famiglie</t>
    </r>
  </si>
  <si>
    <t>U.2.02.01.05.000</t>
  </si>
  <si>
    <t>Attrezzature scientifiche e sanitarie</t>
  </si>
  <si>
    <r>
      <rPr>
        <b/>
        <sz val="11"/>
        <rFont val="Calibri"/>
        <family val="2"/>
      </rPr>
      <t>Programmazione e governo della rete dei servizi sociosanitari e sociali</t>
    </r>
  </si>
  <si>
    <r>
      <rPr>
        <b/>
        <sz val="12"/>
        <rFont val="Calibri"/>
        <family val="2"/>
      </rPr>
      <t>14</t>
    </r>
  </si>
  <si>
    <r>
      <rPr>
        <b/>
        <sz val="12"/>
        <rFont val="Calibri"/>
        <family val="2"/>
      </rPr>
      <t>Sviluppo economico e competitivit��</t>
    </r>
  </si>
  <si>
    <r>
      <rPr>
        <b/>
        <sz val="11"/>
        <rFont val="Calibri"/>
        <family val="2"/>
      </rPr>
      <t>14</t>
    </r>
  </si>
  <si>
    <r>
      <rPr>
        <b/>
        <sz val="11"/>
        <rFont val="Calibri"/>
        <family val="2"/>
      </rPr>
      <t>Commercio - reti distributive - tutela dei consumatori</t>
    </r>
  </si>
  <si>
    <t>U.2.04.23.03.000</t>
  </si>
  <si>
    <t>Altri trasferimenti in conto capitale n.a.c. a altre Imprese</t>
  </si>
  <si>
    <r>
      <rPr>
        <b/>
        <sz val="11"/>
        <rFont val="Calibri"/>
        <family val="2"/>
      </rPr>
      <t>Reti e altri servizi di pubblica utilit��</t>
    </r>
  </si>
  <si>
    <r>
      <rPr>
        <b/>
        <sz val="12"/>
        <rFont val="Calibri"/>
        <family val="2"/>
      </rPr>
      <t>20</t>
    </r>
  </si>
  <si>
    <r>
      <rPr>
        <b/>
        <sz val="12"/>
        <rFont val="Calibri"/>
        <family val="2"/>
      </rPr>
      <t>Fondi e accantonamenti</t>
    </r>
  </si>
  <si>
    <r>
      <rPr>
        <b/>
        <sz val="11"/>
        <rFont val="Calibri"/>
        <family val="2"/>
      </rPr>
      <t>20</t>
    </r>
  </si>
  <si>
    <r>
      <rPr>
        <b/>
        <sz val="11"/>
        <rFont val="Calibri"/>
        <family val="2"/>
      </rPr>
      <t>Fondo di riserva</t>
    </r>
  </si>
  <si>
    <t>U.1.10.01.01.000</t>
  </si>
  <si>
    <r>
      <rPr>
        <b/>
        <sz val="11"/>
        <rFont val="Calibri"/>
        <family val="2"/>
      </rPr>
      <t>Fondo crediti di dubbia esigibilit��</t>
    </r>
  </si>
  <si>
    <t>U.1.10.01.03.000</t>
  </si>
  <si>
    <t>Fondo crediti di dubbia e difficile esazione di parte corrente</t>
  </si>
  <si>
    <r>
      <rPr>
        <b/>
        <sz val="12"/>
        <rFont val="Calibri"/>
        <family val="2"/>
      </rPr>
      <t>50</t>
    </r>
  </si>
  <si>
    <r>
      <rPr>
        <b/>
        <sz val="12"/>
        <rFont val="Calibri"/>
        <family val="2"/>
      </rPr>
      <t>Debito pubblico</t>
    </r>
  </si>
  <si>
    <r>
      <rPr>
        <b/>
        <sz val="11"/>
        <rFont val="Calibri"/>
        <family val="2"/>
      </rPr>
      <t>50</t>
    </r>
  </si>
  <si>
    <r>
      <rPr>
        <b/>
        <sz val="11"/>
        <rFont val="Calibri"/>
        <family val="2"/>
      </rPr>
      <t>Quota capitale ammortamento mutui e prestiti obbligazionari</t>
    </r>
  </si>
  <si>
    <t>U.4.03.01.01.000</t>
  </si>
  <si>
    <t>Rimborso Mutui e altri finanziamenti a medio lungo termine ad Amministrazioni Centrali</t>
  </si>
  <si>
    <r>
      <rPr>
        <b/>
        <sz val="12"/>
        <rFont val="Calibri"/>
        <family val="2"/>
      </rPr>
      <t>60</t>
    </r>
  </si>
  <si>
    <r>
      <rPr>
        <b/>
        <sz val="12"/>
        <rFont val="Calibri"/>
        <family val="2"/>
      </rPr>
      <t>Anticipazioni finanziarie</t>
    </r>
  </si>
  <si>
    <r>
      <rPr>
        <b/>
        <sz val="11"/>
        <rFont val="Calibri"/>
        <family val="2"/>
      </rPr>
      <t>60</t>
    </r>
  </si>
  <si>
    <r>
      <rPr>
        <b/>
        <sz val="11"/>
        <rFont val="Calibri"/>
        <family val="2"/>
      </rPr>
      <t>Restituzione anticipazione di tesoreria</t>
    </r>
  </si>
  <si>
    <t>U.5.01.01.01.000</t>
  </si>
  <si>
    <r>
      <rPr>
        <b/>
        <sz val="12"/>
        <rFont val="Calibri"/>
        <family val="2"/>
      </rPr>
      <t>99</t>
    </r>
  </si>
  <si>
    <r>
      <rPr>
        <b/>
        <sz val="12"/>
        <rFont val="Calibri"/>
        <family val="2"/>
      </rPr>
      <t>Servizi per conto terzi</t>
    </r>
  </si>
  <si>
    <r>
      <rPr>
        <b/>
        <sz val="11"/>
        <rFont val="Calibri"/>
        <family val="2"/>
      </rPr>
      <t>99</t>
    </r>
  </si>
  <si>
    <r>
      <rPr>
        <b/>
        <sz val="11"/>
        <rFont val="Calibri"/>
        <family val="2"/>
      </rPr>
      <t>Servizi per conto terzi e Partite di giro</t>
    </r>
  </si>
  <si>
    <t>U.7.01.01.01.000</t>
  </si>
  <si>
    <t>Versamento della ritenuta del 4% sui contributi pubblici</t>
  </si>
  <si>
    <t>U.7.01.01.99.000</t>
  </si>
  <si>
    <t>Versamento di altre ritenute n.a.c.</t>
  </si>
  <si>
    <t>U.7.01.02.01.000</t>
  </si>
  <si>
    <t>Versamenti di ritenute erariali su Redditi da lavoro dipendente riscosse per conto terzi</t>
  </si>
  <si>
    <t>U.7.01.02.02.000</t>
  </si>
  <si>
    <t>Versamenti di ritenute previdenziali e assistenziali su Redditi da lavoro dipendente riscosse per conto terzi</t>
  </si>
  <si>
    <t>U.7.01.02.99.000</t>
  </si>
  <si>
    <t>Altri versamenti di ritenute al personale dipendente per conto di terzi</t>
  </si>
  <si>
    <t>U.7.01.03.01.000</t>
  </si>
  <si>
    <t>Versamenti di ritenute erariali su Redditi da lavoro autonomo per conto terzi</t>
  </si>
  <si>
    <t>U.7.01.99.03.000</t>
  </si>
  <si>
    <t>Costituzione fondi economali e carte aziendali</t>
  </si>
  <si>
    <t>U.7.01.99.99.000</t>
  </si>
  <si>
    <t>Altre uscite per partite di giro n.a.c.</t>
  </si>
  <si>
    <t>U.7.02.01.02.000</t>
  </si>
  <si>
    <t>Acquisto di servizi per conto di terzi</t>
  </si>
  <si>
    <t>U.7.02.04.02.000</t>
  </si>
  <si>
    <t>Restituzione di depositi cauzionali o contrattuali di terzi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</si>
</sst>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_-"/>
    <numFmt numFmtId="165" formatCode="_-* #,##0_-;\-* #,##0_-;_-* \-_-;_-@_-"/>
    <numFmt numFmtId="166" formatCode="#"/>
    <numFmt numFmtId="167" formatCode="[$€-410]\ #,##0.00;[Red]\-[$€-410]\ #,##0.00"/>
    <numFmt numFmtId="168" formatCode="&quot;€ &quot;#,##0.00"/>
    <numFmt numFmtId="169" formatCode="_-* #,##0.00_-;\-* #,##0.00_-;_-* \-??_-;_-@_-"/>
    <numFmt numFmtId="170" formatCode="0.0000%"/>
  </numFmts>
  <fonts count="74">
    <font>
      <sz val="11"/>
      <color indexed="8"/>
      <name val="Calibri"/>
      <family val="2"/>
    </font>
    <font>
      <sz val="10"/>
      <name val="Arial"/>
      <family val="0"/>
    </font>
    <font>
      <sz val="8"/>
      <name val="Times New Roman"/>
      <family val="1"/>
    </font>
    <font>
      <sz val="10"/>
      <name val="Calibri"/>
      <family val="2"/>
    </font>
    <font>
      <sz val="10"/>
      <color indexed="8"/>
      <name val="Calibri"/>
      <family val="2"/>
    </font>
    <font>
      <b/>
      <sz val="16"/>
      <name val="Calibri"/>
      <family val="2"/>
    </font>
    <font>
      <b/>
      <sz val="11"/>
      <color indexed="8"/>
      <name val="Calibri"/>
      <family val="2"/>
    </font>
    <font>
      <b/>
      <sz val="15"/>
      <color indexed="8"/>
      <name val="Calibri"/>
      <family val="2"/>
    </font>
    <font>
      <b/>
      <sz val="10"/>
      <name val="Calibri"/>
      <family val="2"/>
    </font>
    <font>
      <i/>
      <sz val="10"/>
      <name val="Calibri"/>
      <family val="2"/>
    </font>
    <font>
      <b/>
      <i/>
      <sz val="10"/>
      <name val="Calibri"/>
      <family val="2"/>
    </font>
    <font>
      <b/>
      <sz val="16"/>
      <color indexed="8"/>
      <name val="Calibri"/>
      <family val="2"/>
    </font>
    <font>
      <b/>
      <sz val="10"/>
      <color indexed="8"/>
      <name val="Calibri"/>
      <family val="2"/>
    </font>
    <font>
      <sz val="11"/>
      <name val="Calibri"/>
      <family val="2"/>
    </font>
    <font>
      <i/>
      <sz val="11"/>
      <color indexed="8"/>
      <name val="Calibri"/>
      <family val="2"/>
    </font>
    <font>
      <sz val="11"/>
      <color indexed="8"/>
      <name val="Arial"/>
      <family val="2"/>
    </font>
    <font>
      <b/>
      <sz val="11"/>
      <color indexed="8"/>
      <name val="Arial"/>
      <family val="2"/>
    </font>
    <font>
      <sz val="16"/>
      <color indexed="8"/>
      <name val="Calibri"/>
      <family val="2"/>
    </font>
    <font>
      <i/>
      <sz val="11"/>
      <color indexed="10"/>
      <name val="Calibri"/>
      <family val="2"/>
    </font>
    <font>
      <sz val="11"/>
      <color indexed="10"/>
      <name val="Arial"/>
      <family val="2"/>
    </font>
    <font>
      <b/>
      <sz val="11"/>
      <name val="Calibri"/>
      <family val="2"/>
    </font>
    <font>
      <i/>
      <sz val="11"/>
      <color indexed="8"/>
      <name val="Arial"/>
      <family val="2"/>
    </font>
    <font>
      <i/>
      <sz val="11"/>
      <name val="Calibri"/>
      <family val="2"/>
    </font>
    <font>
      <i/>
      <sz val="11"/>
      <name val="Arial"/>
      <family val="2"/>
    </font>
    <font>
      <b/>
      <sz val="12"/>
      <color indexed="8"/>
      <name val="Calibri"/>
      <family val="2"/>
    </font>
    <font>
      <sz val="9"/>
      <color indexed="8"/>
      <name val="Calibri"/>
      <family val="2"/>
    </font>
    <font>
      <i/>
      <sz val="9"/>
      <color indexed="8"/>
      <name val="Calibri"/>
      <family val="2"/>
    </font>
    <font>
      <b/>
      <i/>
      <sz val="11"/>
      <name val="Calibri"/>
      <family val="2"/>
    </font>
    <font>
      <b/>
      <i/>
      <sz val="11"/>
      <color indexed="8"/>
      <name val="Calibri"/>
      <family val="2"/>
    </font>
    <font>
      <b/>
      <i/>
      <strike/>
      <sz val="11"/>
      <name val="Calibri"/>
      <family val="2"/>
    </font>
    <font>
      <strike/>
      <sz val="11"/>
      <name val="Calibri"/>
      <family val="2"/>
    </font>
    <font>
      <b/>
      <sz val="9"/>
      <color indexed="8"/>
      <name val="Calibri"/>
      <family val="2"/>
    </font>
    <font>
      <b/>
      <sz val="10"/>
      <name val="Arial"/>
      <family val="2"/>
    </font>
    <font>
      <i/>
      <sz val="10"/>
      <name val="Arial"/>
      <family val="2"/>
    </font>
    <font>
      <b/>
      <i/>
      <sz val="10"/>
      <name val="Arial"/>
      <family val="2"/>
    </font>
    <font>
      <sz val="10"/>
      <color indexed="8"/>
      <name val="Arial"/>
      <family val="2"/>
    </font>
    <font>
      <b/>
      <sz val="13"/>
      <name val="Calibri"/>
      <family val="2"/>
    </font>
    <font>
      <b/>
      <sz val="12"/>
      <name val="Calibri"/>
      <family val="2"/>
    </font>
    <font>
      <b/>
      <i/>
      <sz val="11"/>
      <color indexed="10"/>
      <name val="Calibri"/>
      <family val="2"/>
    </font>
    <font>
      <b/>
      <i/>
      <sz val="11"/>
      <color indexed="10"/>
      <name val="Arial"/>
      <family val="2"/>
    </font>
    <font>
      <b/>
      <sz val="11"/>
      <color indexed="10"/>
      <name val="Arial"/>
      <family val="2"/>
    </font>
    <font>
      <b/>
      <sz val="11"/>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rgb="FF92D050"/>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8"/>
      </left>
      <right>
        <color indexed="63"/>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color indexed="63"/>
      </right>
      <top style="double">
        <color indexed="8"/>
      </top>
      <bottom>
        <color indexed="63"/>
      </bottom>
    </border>
    <border>
      <left style="double">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double">
        <color indexed="8"/>
      </right>
      <top>
        <color indexed="63"/>
      </top>
      <bottom style="hair">
        <color indexed="8"/>
      </bottom>
    </border>
    <border>
      <left>
        <color indexed="63"/>
      </left>
      <right>
        <color indexed="63"/>
      </right>
      <top style="hair">
        <color indexed="8"/>
      </top>
      <bottom>
        <color indexed="63"/>
      </bottom>
    </border>
    <border>
      <left>
        <color indexed="63"/>
      </left>
      <right style="double">
        <color indexed="8"/>
      </right>
      <top style="hair">
        <color indexed="8"/>
      </top>
      <bottom>
        <color indexed="63"/>
      </bottom>
    </border>
    <border>
      <left>
        <color indexed="63"/>
      </left>
      <right>
        <color indexed="63"/>
      </right>
      <top style="thin">
        <color indexed="8"/>
      </top>
      <bottom style="double">
        <color indexed="8"/>
      </bottom>
    </border>
    <border>
      <left style="double">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style="double">
        <color indexed="8"/>
      </right>
      <top>
        <color indexed="63"/>
      </top>
      <bottom style="double">
        <color indexed="8"/>
      </bottom>
    </border>
    <border>
      <left style="double">
        <color indexed="8"/>
      </left>
      <right style="double">
        <color indexed="8"/>
      </right>
      <top style="thin">
        <color indexed="8"/>
      </top>
      <bottom style="double">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double">
        <color indexed="8"/>
      </left>
      <right style="thin">
        <color indexed="8"/>
      </right>
      <top>
        <color indexed="63"/>
      </top>
      <bottom>
        <color indexed="63"/>
      </bottom>
    </border>
    <border>
      <left style="double">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thin">
        <color indexed="8"/>
      </left>
      <right>
        <color indexed="63"/>
      </right>
      <top>
        <color indexed="63"/>
      </top>
      <bottom style="double">
        <color indexed="8"/>
      </bottom>
    </border>
    <border>
      <left style="double">
        <color indexed="8"/>
      </left>
      <right style="thin">
        <color indexed="8"/>
      </right>
      <top>
        <color indexed="63"/>
      </top>
      <bottom style="double">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double">
        <color indexed="8"/>
      </left>
      <right>
        <color indexed="63"/>
      </right>
      <top style="double">
        <color indexed="8"/>
      </top>
      <bottom style="thin">
        <color indexed="8"/>
      </bottom>
    </border>
    <border>
      <left style="double">
        <color indexed="8"/>
      </left>
      <right>
        <color indexed="63"/>
      </right>
      <top style="hair">
        <color indexed="8"/>
      </top>
      <bottom>
        <color indexed="63"/>
      </bottom>
    </border>
    <border>
      <left style="double">
        <color indexed="8"/>
      </left>
      <right style="thin">
        <color indexed="8"/>
      </right>
      <top style="thin">
        <color indexed="8"/>
      </top>
      <bottom>
        <color indexed="63"/>
      </bottom>
    </border>
    <border>
      <left style="double">
        <color indexed="8"/>
      </left>
      <right style="thin">
        <color indexed="8"/>
      </right>
      <top style="double">
        <color indexed="8"/>
      </top>
      <bottom style="thin">
        <color indexed="8"/>
      </bottom>
    </border>
    <border>
      <left style="double">
        <color indexed="8"/>
      </left>
      <right>
        <color indexed="63"/>
      </right>
      <top style="double">
        <color indexed="8"/>
      </top>
      <bottom style="double">
        <color indexed="8"/>
      </bottom>
    </border>
    <border>
      <left style="double">
        <color indexed="8"/>
      </left>
      <right style="double">
        <color indexed="8"/>
      </right>
      <top style="double">
        <color indexed="8"/>
      </top>
      <bottom style="thin">
        <color indexed="8"/>
      </bottom>
    </border>
    <border>
      <left>
        <color indexed="63"/>
      </left>
      <right style="double">
        <color indexed="8"/>
      </right>
      <top style="double">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style="double">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0" borderId="2" applyNumberFormat="0" applyFill="0" applyAlignment="0" applyProtection="0"/>
    <xf numFmtId="0" fontId="61" fillId="21" borderId="3" applyNumberFormat="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164" fontId="0" fillId="0" borderId="0" applyFill="0" applyBorder="0" applyAlignment="0" applyProtection="0"/>
    <xf numFmtId="0" fontId="62" fillId="28" borderId="1" applyNumberFormat="0" applyAlignment="0" applyProtection="0"/>
    <xf numFmtId="169" fontId="0"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9" fontId="24" fillId="0" borderId="4">
      <alignment/>
      <protection/>
    </xf>
    <xf numFmtId="0" fontId="63" fillId="29" borderId="0" applyNumberFormat="0" applyBorder="0" applyAlignment="0" applyProtection="0"/>
    <xf numFmtId="0" fontId="2" fillId="0" borderId="0">
      <alignment/>
      <protection/>
    </xf>
    <xf numFmtId="0" fontId="1" fillId="0" borderId="0">
      <alignment/>
      <protection/>
    </xf>
    <xf numFmtId="0" fontId="1" fillId="0" borderId="0">
      <alignment/>
      <protection/>
    </xf>
    <xf numFmtId="0" fontId="0" fillId="30" borderId="5" applyNumberFormat="0" applyFont="0" applyAlignment="0" applyProtection="0"/>
    <xf numFmtId="0" fontId="64" fillId="20" borderId="6" applyNumberFormat="0" applyAlignment="0" applyProtection="0"/>
    <xf numFmtId="9" fontId="1" fillId="0" borderId="0" applyFill="0" applyBorder="0" applyAlignment="0" applyProtection="0"/>
    <xf numFmtId="0" fontId="6" fillId="0" borderId="4">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21">
    <xf numFmtId="0" fontId="0" fillId="0" borderId="0" xfId="0" applyAlignment="1">
      <alignment/>
    </xf>
    <xf numFmtId="0" fontId="0" fillId="0" borderId="0" xfId="0" applyFill="1" applyAlignment="1">
      <alignment/>
    </xf>
    <xf numFmtId="0" fontId="3" fillId="0" borderId="0" xfId="0" applyFont="1" applyFill="1" applyBorder="1" applyAlignment="1">
      <alignment/>
    </xf>
    <xf numFmtId="0" fontId="3" fillId="0" borderId="0" xfId="0" applyFont="1" applyFill="1" applyBorder="1" applyAlignment="1">
      <alignment horizontal="left" wrapText="1"/>
    </xf>
    <xf numFmtId="167" fontId="0" fillId="0" borderId="0" xfId="0" applyNumberFormat="1" applyFill="1" applyAlignment="1">
      <alignment horizontal="right"/>
    </xf>
    <xf numFmtId="167" fontId="3" fillId="0" borderId="0" xfId="0" applyNumberFormat="1" applyFont="1" applyFill="1" applyBorder="1" applyAlignment="1">
      <alignment horizontal="right" wrapText="1"/>
    </xf>
    <xf numFmtId="167" fontId="3" fillId="0" borderId="0" xfId="0" applyNumberFormat="1" applyFont="1" applyFill="1" applyBorder="1" applyAlignment="1">
      <alignment horizontal="right"/>
    </xf>
    <xf numFmtId="0" fontId="0" fillId="0" borderId="0" xfId="0" applyFill="1" applyAlignment="1" applyProtection="1">
      <alignment/>
      <protection locked="0"/>
    </xf>
    <xf numFmtId="0" fontId="4" fillId="0" borderId="11" xfId="0" applyFont="1" applyFill="1" applyBorder="1" applyAlignment="1" applyProtection="1">
      <alignment horizontal="center" vertical="center" wrapText="1"/>
      <protection locked="0"/>
    </xf>
    <xf numFmtId="167" fontId="8" fillId="0" borderId="11" xfId="0" applyNumberFormat="1" applyFont="1" applyFill="1" applyBorder="1" applyAlignment="1" applyProtection="1">
      <alignment horizontal="right" vertical="center" wrapText="1"/>
      <protection locked="0"/>
    </xf>
    <xf numFmtId="167" fontId="8" fillId="0" borderId="11" xfId="0" applyNumberFormat="1" applyFont="1" applyFill="1" applyBorder="1" applyAlignment="1" applyProtection="1">
      <alignment horizontal="right" vertical="center"/>
      <protection locked="0"/>
    </xf>
    <xf numFmtId="167" fontId="8" fillId="0" borderId="12"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center" wrapText="1"/>
      <protection locked="0"/>
    </xf>
    <xf numFmtId="167" fontId="8" fillId="0" borderId="0" xfId="0" applyNumberFormat="1" applyFont="1" applyFill="1" applyBorder="1" applyAlignment="1" applyProtection="1">
      <alignment horizontal="right" wrapText="1"/>
      <protection locked="0"/>
    </xf>
    <xf numFmtId="167" fontId="3" fillId="0" borderId="0" xfId="0" applyNumberFormat="1" applyFont="1" applyFill="1" applyBorder="1" applyAlignment="1" applyProtection="1">
      <alignment horizontal="right" wrapText="1"/>
      <protection locked="0"/>
    </xf>
    <xf numFmtId="167" fontId="3" fillId="0" borderId="13" xfId="0" applyNumberFormat="1" applyFont="1" applyFill="1" applyBorder="1" applyAlignment="1" applyProtection="1">
      <alignment horizontal="right" wrapText="1"/>
      <protection locked="0"/>
    </xf>
    <xf numFmtId="0" fontId="8" fillId="0" borderId="14" xfId="0" applyFont="1" applyFill="1" applyBorder="1" applyAlignment="1" applyProtection="1">
      <alignment horizontal="center" wrapText="1"/>
      <protection locked="0"/>
    </xf>
    <xf numFmtId="167" fontId="8" fillId="0" borderId="15" xfId="0" applyNumberFormat="1" applyFont="1" applyFill="1" applyBorder="1" applyAlignment="1" applyProtection="1">
      <alignment horizontal="right" wrapText="1"/>
      <protection locked="0"/>
    </xf>
    <xf numFmtId="167" fontId="3" fillId="0" borderId="15" xfId="0" applyNumberFormat="1" applyFont="1" applyFill="1" applyBorder="1" applyAlignment="1" applyProtection="1">
      <alignment horizontal="right" wrapText="1"/>
      <protection locked="0"/>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protection locked="0"/>
    </xf>
    <xf numFmtId="167" fontId="3"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center"/>
      <protection locked="0"/>
    </xf>
    <xf numFmtId="167" fontId="3" fillId="0" borderId="12" xfId="0" applyNumberFormat="1" applyFont="1" applyFill="1" applyBorder="1" applyAlignment="1" applyProtection="1">
      <alignment horizontal="right"/>
      <protection locked="0"/>
    </xf>
    <xf numFmtId="0" fontId="8" fillId="0" borderId="0" xfId="0" applyFont="1" applyFill="1" applyBorder="1" applyAlignment="1" applyProtection="1">
      <alignment wrapText="1"/>
      <protection locked="0"/>
    </xf>
    <xf numFmtId="0" fontId="3" fillId="0" borderId="0" xfId="0" applyFont="1" applyFill="1" applyBorder="1" applyAlignment="1" applyProtection="1">
      <alignment horizontal="left" wrapText="1"/>
      <protection locked="0"/>
    </xf>
    <xf numFmtId="167" fontId="3" fillId="0" borderId="13" xfId="0" applyNumberFormat="1" applyFont="1" applyFill="1" applyBorder="1" applyAlignment="1" applyProtection="1">
      <alignment horizontal="right"/>
      <protection locked="0"/>
    </xf>
    <xf numFmtId="167" fontId="3" fillId="0" borderId="15" xfId="0" applyNumberFormat="1" applyFont="1" applyFill="1" applyBorder="1" applyAlignment="1" applyProtection="1">
      <alignment horizontal="right"/>
      <protection locked="0"/>
    </xf>
    <xf numFmtId="167" fontId="3" fillId="0" borderId="16" xfId="0" applyNumberFormat="1" applyFont="1" applyFill="1" applyBorder="1" applyAlignment="1" applyProtection="1">
      <alignment horizontal="right"/>
      <protection locked="0"/>
    </xf>
    <xf numFmtId="167" fontId="8" fillId="0" borderId="15"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left" wrapText="1"/>
      <protection locked="0"/>
    </xf>
    <xf numFmtId="0" fontId="8" fillId="0" borderId="0" xfId="0" applyFont="1" applyFill="1" applyBorder="1" applyAlignment="1" applyProtection="1">
      <alignment horizontal="center" wrapText="1"/>
      <protection locked="0"/>
    </xf>
    <xf numFmtId="167" fontId="3" fillId="0" borderId="0" xfId="0" applyNumberFormat="1" applyFont="1" applyFill="1" applyBorder="1" applyAlignment="1" applyProtection="1">
      <alignment horizontal="right" vertical="center" wrapText="1"/>
      <protection locked="0"/>
    </xf>
    <xf numFmtId="167" fontId="3" fillId="0" borderId="13" xfId="0" applyNumberFormat="1" applyFont="1" applyFill="1" applyBorder="1" applyAlignment="1" applyProtection="1">
      <alignment horizontal="right" vertical="center" wrapText="1"/>
      <protection locked="0"/>
    </xf>
    <xf numFmtId="0" fontId="8" fillId="0" borderId="17" xfId="0" applyFont="1" applyFill="1" applyBorder="1" applyAlignment="1" applyProtection="1">
      <alignment horizontal="center" wrapText="1"/>
      <protection locked="0"/>
    </xf>
    <xf numFmtId="0" fontId="3" fillId="0" borderId="18" xfId="0" applyFont="1" applyFill="1" applyBorder="1" applyAlignment="1" applyProtection="1">
      <alignment horizontal="left" wrapText="1"/>
      <protection locked="0"/>
    </xf>
    <xf numFmtId="167" fontId="3" fillId="0" borderId="18" xfId="0" applyNumberFormat="1" applyFont="1" applyFill="1" applyBorder="1" applyAlignment="1" applyProtection="1">
      <alignment horizontal="right" wrapText="1"/>
      <protection locked="0"/>
    </xf>
    <xf numFmtId="167" fontId="3" fillId="0" borderId="18" xfId="0" applyNumberFormat="1" applyFont="1" applyFill="1" applyBorder="1" applyAlignment="1" applyProtection="1">
      <alignment horizontal="right"/>
      <protection locked="0"/>
    </xf>
    <xf numFmtId="167" fontId="3" fillId="0" borderId="19" xfId="0" applyNumberFormat="1" applyFont="1" applyFill="1" applyBorder="1" applyAlignment="1" applyProtection="1">
      <alignment horizontal="right"/>
      <protection locked="0"/>
    </xf>
    <xf numFmtId="0" fontId="10" fillId="33" borderId="20" xfId="0" applyFont="1" applyFill="1" applyBorder="1" applyAlignment="1" applyProtection="1">
      <alignment horizontal="left" wrapText="1"/>
      <protection locked="0"/>
    </xf>
    <xf numFmtId="167" fontId="8" fillId="33" borderId="20" xfId="0" applyNumberFormat="1" applyFont="1" applyFill="1" applyBorder="1" applyAlignment="1" applyProtection="1">
      <alignment horizontal="right" wrapText="1"/>
      <protection locked="0"/>
    </xf>
    <xf numFmtId="0" fontId="8" fillId="33" borderId="20" xfId="0" applyFont="1" applyFill="1" applyBorder="1" applyAlignment="1" applyProtection="1">
      <alignment horizontal="center" wrapText="1"/>
      <protection locked="0"/>
    </xf>
    <xf numFmtId="167" fontId="8" fillId="33" borderId="20" xfId="0" applyNumberFormat="1" applyFont="1" applyFill="1" applyBorder="1" applyAlignment="1" applyProtection="1">
      <alignment horizontal="right"/>
      <protection locked="0"/>
    </xf>
    <xf numFmtId="0" fontId="8" fillId="33" borderId="4"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167" fontId="8" fillId="33" borderId="0" xfId="0" applyNumberFormat="1" applyFont="1" applyFill="1" applyBorder="1" applyAlignment="1" applyProtection="1">
      <alignment horizontal="right" wrapText="1"/>
      <protection/>
    </xf>
    <xf numFmtId="0" fontId="0" fillId="0" borderId="0" xfId="0" applyFill="1" applyAlignment="1" applyProtection="1">
      <alignment/>
      <protection/>
    </xf>
    <xf numFmtId="0" fontId="10"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wrapText="1"/>
      <protection locked="0"/>
    </xf>
    <xf numFmtId="0" fontId="8" fillId="0" borderId="15" xfId="0" applyFont="1" applyFill="1" applyBorder="1" applyAlignment="1" applyProtection="1">
      <alignment horizontal="left" wrapText="1"/>
      <protection locked="0"/>
    </xf>
    <xf numFmtId="0" fontId="3" fillId="0" borderId="0" xfId="0" applyFont="1" applyFill="1" applyBorder="1" applyAlignment="1" applyProtection="1">
      <alignment wrapText="1"/>
      <protection locked="0"/>
    </xf>
    <xf numFmtId="0" fontId="10" fillId="0" borderId="0" xfId="0" applyFont="1" applyFill="1" applyBorder="1" applyAlignment="1" applyProtection="1">
      <alignment horizontal="center" vertical="center" wrapText="1"/>
      <protection locked="0"/>
    </xf>
    <xf numFmtId="167" fontId="8" fillId="33" borderId="21" xfId="0" applyNumberFormat="1" applyFont="1" applyFill="1" applyBorder="1" applyAlignment="1" applyProtection="1">
      <alignment horizontal="right"/>
      <protection locked="0"/>
    </xf>
    <xf numFmtId="167" fontId="8" fillId="33" borderId="0" xfId="0" applyNumberFormat="1" applyFont="1" applyFill="1" applyBorder="1" applyAlignment="1" applyProtection="1">
      <alignment horizontal="right"/>
      <protection/>
    </xf>
    <xf numFmtId="0" fontId="3" fillId="0" borderId="22" xfId="0" applyFont="1" applyFill="1" applyBorder="1" applyAlignment="1" applyProtection="1">
      <alignment horizontal="center"/>
      <protection locked="0"/>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right" wrapText="1"/>
      <protection locked="0"/>
    </xf>
    <xf numFmtId="167" fontId="3" fillId="0" borderId="23" xfId="0" applyNumberFormat="1" applyFont="1" applyFill="1" applyBorder="1" applyAlignment="1" applyProtection="1">
      <alignment horizontal="right"/>
      <protection locked="0"/>
    </xf>
    <xf numFmtId="0" fontId="0" fillId="0" borderId="0" xfId="0" applyAlignment="1" applyProtection="1">
      <alignment/>
      <protection locked="0"/>
    </xf>
    <xf numFmtId="0" fontId="0" fillId="0" borderId="0" xfId="0" applyAlignment="1" applyProtection="1">
      <alignment horizontal="right"/>
      <protection locked="0"/>
    </xf>
    <xf numFmtId="167" fontId="3" fillId="0" borderId="0" xfId="0" applyNumberFormat="1" applyFont="1" applyBorder="1" applyAlignment="1" applyProtection="1">
      <alignment horizontal="right" vertical="center" wrapText="1"/>
      <protection locked="0"/>
    </xf>
    <xf numFmtId="0" fontId="10" fillId="0" borderId="15" xfId="0" applyFont="1" applyFill="1" applyBorder="1" applyAlignment="1" applyProtection="1">
      <alignment vertical="center" wrapText="1"/>
      <protection locked="0"/>
    </xf>
    <xf numFmtId="0" fontId="10" fillId="0" borderId="15" xfId="0" applyFont="1" applyFill="1" applyBorder="1" applyAlignment="1" applyProtection="1">
      <alignment horizontal="right" vertical="center" wrapText="1"/>
      <protection locked="0"/>
    </xf>
    <xf numFmtId="167" fontId="3" fillId="0" borderId="16" xfId="0" applyNumberFormat="1" applyFont="1" applyFill="1" applyBorder="1" applyAlignment="1" applyProtection="1">
      <alignment horizontal="right" wrapText="1"/>
      <protection locked="0"/>
    </xf>
    <xf numFmtId="0" fontId="10" fillId="0" borderId="15" xfId="0" applyFont="1" applyFill="1" applyBorder="1" applyAlignment="1" applyProtection="1">
      <alignment horizontal="center" wrapText="1"/>
      <protection locked="0"/>
    </xf>
    <xf numFmtId="0" fontId="10" fillId="34" borderId="15" xfId="0" applyFont="1" applyFill="1" applyBorder="1" applyAlignment="1" applyProtection="1">
      <alignment/>
      <protection locked="0"/>
    </xf>
    <xf numFmtId="167" fontId="10" fillId="34" borderId="15" xfId="0" applyNumberFormat="1" applyFont="1" applyFill="1" applyBorder="1" applyAlignment="1" applyProtection="1">
      <alignment horizontal="right" vertical="center" wrapText="1"/>
      <protection locked="0"/>
    </xf>
    <xf numFmtId="0" fontId="10" fillId="34" borderId="15" xfId="0" applyFont="1" applyFill="1" applyBorder="1" applyAlignment="1" applyProtection="1">
      <alignment horizontal="right" vertical="center" wrapText="1"/>
      <protection locked="0"/>
    </xf>
    <xf numFmtId="0" fontId="8" fillId="0" borderId="24" xfId="0" applyFont="1" applyFill="1" applyBorder="1" applyAlignment="1" applyProtection="1">
      <alignment horizontal="center" wrapText="1"/>
      <protection locked="0"/>
    </xf>
    <xf numFmtId="0" fontId="8" fillId="0" borderId="0" xfId="0" applyFont="1" applyFill="1" applyBorder="1" applyAlignment="1" applyProtection="1">
      <alignment horizontal="right" wrapText="1"/>
      <protection locked="0"/>
    </xf>
    <xf numFmtId="167" fontId="8" fillId="0" borderId="0"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8" fillId="0" borderId="4" xfId="0"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167" fontId="8"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right" wrapText="1"/>
      <protection/>
    </xf>
    <xf numFmtId="167" fontId="8" fillId="0" borderId="0" xfId="0" applyNumberFormat="1" applyFont="1" applyBorder="1" applyAlignment="1" applyProtection="1">
      <alignment horizontal="right" vertical="center" wrapText="1"/>
      <protection/>
    </xf>
    <xf numFmtId="167" fontId="8" fillId="0" borderId="13" xfId="0" applyNumberFormat="1" applyFont="1" applyFill="1" applyBorder="1" applyAlignment="1" applyProtection="1">
      <alignment horizontal="right" vertical="center" wrapText="1"/>
      <protection/>
    </xf>
    <xf numFmtId="0" fontId="10" fillId="0" borderId="0" xfId="0" applyFont="1" applyFill="1" applyBorder="1" applyAlignment="1" applyProtection="1">
      <alignment horizontal="right" wrapText="1"/>
      <protection/>
    </xf>
    <xf numFmtId="0" fontId="8" fillId="0" borderId="25" xfId="0" applyFont="1" applyFill="1" applyBorder="1" applyAlignment="1" applyProtection="1">
      <alignment horizontal="center" wrapText="1"/>
      <protection locked="0"/>
    </xf>
    <xf numFmtId="0" fontId="8" fillId="0" borderId="26" xfId="0" applyFont="1" applyFill="1" applyBorder="1" applyAlignment="1" applyProtection="1">
      <alignment horizontal="left" wrapText="1"/>
      <protection locked="0"/>
    </xf>
    <xf numFmtId="167" fontId="8" fillId="0" borderId="26" xfId="0" applyNumberFormat="1" applyFont="1" applyFill="1" applyBorder="1" applyAlignment="1" applyProtection="1">
      <alignment horizontal="right" wrapText="1"/>
      <protection locked="0"/>
    </xf>
    <xf numFmtId="0" fontId="8" fillId="0" borderId="26" xfId="0" applyFont="1" applyFill="1" applyBorder="1" applyAlignment="1" applyProtection="1">
      <alignment horizontal="right" wrapText="1"/>
      <protection locked="0"/>
    </xf>
    <xf numFmtId="167" fontId="3" fillId="0" borderId="27" xfId="0" applyNumberFormat="1" applyFont="1" applyFill="1" applyBorder="1" applyAlignment="1" applyProtection="1">
      <alignment horizontal="right"/>
      <protection locked="0"/>
    </xf>
    <xf numFmtId="0" fontId="8" fillId="34" borderId="0" xfId="0" applyFont="1" applyFill="1" applyBorder="1" applyAlignment="1" applyProtection="1">
      <alignment horizontal="left"/>
      <protection locked="0"/>
    </xf>
    <xf numFmtId="167" fontId="3" fillId="34" borderId="0" xfId="0" applyNumberFormat="1" applyFont="1" applyFill="1" applyBorder="1" applyAlignment="1" applyProtection="1">
      <alignment horizontal="right"/>
      <protection locked="0"/>
    </xf>
    <xf numFmtId="0" fontId="8" fillId="0" borderId="0" xfId="0" applyFont="1" applyFill="1" applyBorder="1" applyAlignment="1" applyProtection="1">
      <alignment horizontal="center" wrapText="1"/>
      <protection/>
    </xf>
    <xf numFmtId="0" fontId="8" fillId="34" borderId="0" xfId="0" applyFont="1" applyFill="1" applyBorder="1" applyAlignment="1" applyProtection="1">
      <alignment horizontal="left" wrapText="1"/>
      <protection/>
    </xf>
    <xf numFmtId="0" fontId="8" fillId="0" borderId="0" xfId="0" applyFont="1" applyFill="1" applyBorder="1" applyAlignment="1" applyProtection="1">
      <alignment horizontal="right"/>
      <protection/>
    </xf>
    <xf numFmtId="167" fontId="8" fillId="0" borderId="13" xfId="0" applyNumberFormat="1" applyFont="1" applyFill="1" applyBorder="1" applyAlignment="1" applyProtection="1">
      <alignment horizontal="right" wrapText="1"/>
      <protection locked="0"/>
    </xf>
    <xf numFmtId="167" fontId="8" fillId="0" borderId="27" xfId="0" applyNumberFormat="1" applyFont="1" applyFill="1" applyBorder="1" applyAlignment="1" applyProtection="1">
      <alignment horizontal="right" wrapText="1"/>
      <protection locked="0"/>
    </xf>
    <xf numFmtId="0" fontId="8" fillId="0" borderId="0" xfId="0" applyFont="1" applyFill="1" applyBorder="1" applyAlignment="1" applyProtection="1">
      <alignment/>
      <protection locked="0"/>
    </xf>
    <xf numFmtId="167" fontId="3" fillId="0" borderId="0" xfId="0" applyNumberFormat="1" applyFont="1" applyBorder="1" applyAlignment="1" applyProtection="1">
      <alignment horizontal="right" wrapText="1"/>
      <protection locked="0"/>
    </xf>
    <xf numFmtId="167" fontId="3" fillId="0" borderId="13" xfId="0" applyNumberFormat="1" applyFont="1" applyBorder="1" applyAlignment="1" applyProtection="1">
      <alignment horizontal="right" vertical="center" wrapText="1"/>
      <protection locked="0"/>
    </xf>
    <xf numFmtId="167" fontId="8" fillId="0" borderId="0" xfId="0" applyNumberFormat="1" applyFont="1" applyBorder="1" applyAlignment="1" applyProtection="1">
      <alignment horizontal="right" wrapText="1"/>
      <protection/>
    </xf>
    <xf numFmtId="167" fontId="8" fillId="0" borderId="13" xfId="0" applyNumberFormat="1" applyFont="1" applyFill="1" applyBorder="1" applyAlignment="1" applyProtection="1">
      <alignment horizontal="right" wrapText="1"/>
      <protection/>
    </xf>
    <xf numFmtId="0" fontId="8" fillId="0" borderId="18" xfId="0" applyFont="1" applyFill="1" applyBorder="1" applyAlignment="1" applyProtection="1">
      <alignment horizontal="left" wrapText="1"/>
      <protection locked="0"/>
    </xf>
    <xf numFmtId="167" fontId="8" fillId="0" borderId="18" xfId="0" applyNumberFormat="1" applyFont="1" applyFill="1" applyBorder="1" applyAlignment="1" applyProtection="1">
      <alignment horizontal="right" wrapText="1"/>
      <protection locked="0"/>
    </xf>
    <xf numFmtId="0" fontId="8" fillId="0" borderId="18" xfId="0" applyFont="1" applyFill="1" applyBorder="1" applyAlignment="1" applyProtection="1">
      <alignment horizontal="right" wrapText="1"/>
      <protection locked="0"/>
    </xf>
    <xf numFmtId="167" fontId="8" fillId="0" borderId="19" xfId="0" applyNumberFormat="1" applyFont="1" applyFill="1" applyBorder="1" applyAlignment="1" applyProtection="1">
      <alignment horizontal="right"/>
      <protection locked="0"/>
    </xf>
    <xf numFmtId="0" fontId="3" fillId="0" borderId="0" xfId="0" applyFont="1" applyFill="1" applyBorder="1" applyAlignment="1" applyProtection="1">
      <alignment wrapText="1"/>
      <protection/>
    </xf>
    <xf numFmtId="167" fontId="8" fillId="0" borderId="13" xfId="0" applyNumberFormat="1" applyFont="1" applyFill="1" applyBorder="1" applyAlignment="1" applyProtection="1">
      <alignment horizontal="right"/>
      <protection locked="0"/>
    </xf>
    <xf numFmtId="0" fontId="8" fillId="0" borderId="28" xfId="0" applyFont="1" applyFill="1" applyBorder="1" applyAlignment="1" applyProtection="1">
      <alignment wrapText="1"/>
      <protection locked="0"/>
    </xf>
    <xf numFmtId="0" fontId="8" fillId="0" borderId="28" xfId="0" applyFont="1" applyFill="1" applyBorder="1" applyAlignment="1" applyProtection="1">
      <alignment horizontal="center" wrapText="1"/>
      <protection locked="0"/>
    </xf>
    <xf numFmtId="0" fontId="8" fillId="0" borderId="28" xfId="0" applyFont="1" applyFill="1" applyBorder="1" applyAlignment="1" applyProtection="1">
      <alignment horizontal="left" wrapText="1"/>
      <protection locked="0"/>
    </xf>
    <xf numFmtId="167" fontId="3" fillId="0" borderId="28" xfId="0" applyNumberFormat="1" applyFont="1" applyFill="1" applyBorder="1" applyAlignment="1" applyProtection="1">
      <alignment horizontal="right"/>
      <protection locked="0"/>
    </xf>
    <xf numFmtId="0" fontId="3" fillId="0" borderId="28" xfId="0" applyFont="1" applyFill="1" applyBorder="1" applyAlignment="1" applyProtection="1">
      <alignment horizontal="right"/>
      <protection locked="0"/>
    </xf>
    <xf numFmtId="167" fontId="3" fillId="0" borderId="28" xfId="0" applyNumberFormat="1" applyFont="1" applyFill="1" applyBorder="1" applyAlignment="1" applyProtection="1">
      <alignment horizontal="right" wrapText="1"/>
      <protection locked="0"/>
    </xf>
    <xf numFmtId="167" fontId="3" fillId="0" borderId="29" xfId="0" applyNumberFormat="1" applyFont="1" applyFill="1" applyBorder="1" applyAlignment="1" applyProtection="1">
      <alignment horizontal="right"/>
      <protection locked="0"/>
    </xf>
    <xf numFmtId="167" fontId="3" fillId="0" borderId="13" xfId="0" applyNumberFormat="1" applyFont="1" applyFill="1" applyBorder="1" applyAlignment="1" applyProtection="1">
      <alignment horizontal="right" wrapText="1"/>
      <protection/>
    </xf>
    <xf numFmtId="0" fontId="8" fillId="0" borderId="18" xfId="0" applyFont="1" applyFill="1" applyBorder="1" applyAlignment="1" applyProtection="1">
      <alignment horizontal="center" wrapText="1"/>
      <protection locked="0"/>
    </xf>
    <xf numFmtId="0" fontId="3" fillId="0" borderId="18" xfId="0" applyFont="1" applyFill="1" applyBorder="1" applyAlignment="1" applyProtection="1">
      <alignment horizontal="right"/>
      <protection locked="0"/>
    </xf>
    <xf numFmtId="0" fontId="8" fillId="0" borderId="26" xfId="0" applyFont="1" applyFill="1" applyBorder="1" applyAlignment="1" applyProtection="1">
      <alignment horizontal="center" wrapText="1"/>
      <protection locked="0"/>
    </xf>
    <xf numFmtId="0" fontId="3" fillId="0" borderId="26" xfId="0" applyFont="1" applyFill="1" applyBorder="1" applyAlignment="1" applyProtection="1">
      <alignment horizontal="left" wrapText="1"/>
      <protection locked="0"/>
    </xf>
    <xf numFmtId="167" fontId="3" fillId="0" borderId="26" xfId="0" applyNumberFormat="1" applyFont="1" applyFill="1" applyBorder="1" applyAlignment="1" applyProtection="1">
      <alignment horizontal="right"/>
      <protection locked="0"/>
    </xf>
    <xf numFmtId="0" fontId="3" fillId="0" borderId="26" xfId="0" applyFont="1" applyFill="1" applyBorder="1" applyAlignment="1" applyProtection="1">
      <alignment horizontal="right"/>
      <protection locked="0"/>
    </xf>
    <xf numFmtId="167" fontId="3" fillId="0" borderId="26" xfId="0" applyNumberFormat="1" applyFont="1" applyFill="1" applyBorder="1" applyAlignment="1" applyProtection="1">
      <alignment horizontal="right" wrapText="1"/>
      <protection locked="0"/>
    </xf>
    <xf numFmtId="0" fontId="3" fillId="0" borderId="26" xfId="0" applyFont="1" applyFill="1" applyBorder="1" applyAlignment="1" applyProtection="1">
      <alignment wrapText="1"/>
      <protection locked="0"/>
    </xf>
    <xf numFmtId="0" fontId="3" fillId="0" borderId="0" xfId="0" applyFont="1" applyFill="1" applyBorder="1" applyAlignment="1" applyProtection="1">
      <alignment/>
      <protection/>
    </xf>
    <xf numFmtId="0" fontId="8" fillId="0" borderId="0" xfId="0" applyFont="1" applyFill="1" applyBorder="1" applyAlignment="1" applyProtection="1">
      <alignment/>
      <protection locked="0"/>
    </xf>
    <xf numFmtId="0" fontId="8" fillId="0" borderId="26" xfId="0" applyFont="1" applyFill="1" applyBorder="1" applyAlignment="1" applyProtection="1">
      <alignment wrapText="1"/>
      <protection locked="0"/>
    </xf>
    <xf numFmtId="167" fontId="3" fillId="0" borderId="27" xfId="0" applyNumberFormat="1" applyFont="1" applyFill="1" applyBorder="1" applyAlignment="1" applyProtection="1">
      <alignment horizontal="right" wrapText="1"/>
      <protection locked="0"/>
    </xf>
    <xf numFmtId="0" fontId="3" fillId="0" borderId="26" xfId="0" applyFont="1" applyFill="1" applyBorder="1" applyAlignment="1" applyProtection="1">
      <alignment/>
      <protection locked="0"/>
    </xf>
    <xf numFmtId="0" fontId="8" fillId="0" borderId="0" xfId="0" applyFont="1" applyFill="1" applyBorder="1" applyAlignment="1" applyProtection="1">
      <alignment/>
      <protection/>
    </xf>
    <xf numFmtId="0" fontId="8" fillId="33" borderId="20" xfId="0" applyFont="1" applyFill="1" applyBorder="1" applyAlignment="1" applyProtection="1">
      <alignment horizontal="right" wrapText="1"/>
      <protection locked="0"/>
    </xf>
    <xf numFmtId="167" fontId="8" fillId="33" borderId="21" xfId="0" applyNumberFormat="1" applyFont="1" applyFill="1" applyBorder="1" applyAlignment="1" applyProtection="1">
      <alignment horizontal="right" wrapText="1"/>
      <protection locked="0"/>
    </xf>
    <xf numFmtId="0" fontId="10" fillId="33" borderId="4" xfId="0"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8" fillId="33" borderId="0" xfId="0" applyFont="1" applyFill="1" applyBorder="1" applyAlignment="1" applyProtection="1">
      <alignment horizontal="left" wrapText="1"/>
      <protection/>
    </xf>
    <xf numFmtId="0" fontId="8" fillId="33" borderId="0" xfId="0" applyFont="1" applyFill="1" applyBorder="1" applyAlignment="1" applyProtection="1">
      <alignment horizontal="right"/>
      <protection/>
    </xf>
    <xf numFmtId="167" fontId="8" fillId="33" borderId="13" xfId="0" applyNumberFormat="1" applyFont="1" applyFill="1" applyBorder="1" applyAlignment="1" applyProtection="1">
      <alignment horizontal="right" wrapText="1"/>
      <protection/>
    </xf>
    <xf numFmtId="0" fontId="8" fillId="33" borderId="17" xfId="0" applyFont="1" applyFill="1" applyBorder="1" applyAlignment="1" applyProtection="1">
      <alignment horizontal="center" wrapText="1"/>
      <protection locked="0"/>
    </xf>
    <xf numFmtId="0" fontId="8" fillId="33" borderId="18" xfId="0" applyFont="1" applyFill="1" applyBorder="1" applyAlignment="1" applyProtection="1">
      <alignment horizontal="center" wrapText="1"/>
      <protection locked="0"/>
    </xf>
    <xf numFmtId="0" fontId="8" fillId="33" borderId="18" xfId="0" applyFont="1" applyFill="1" applyBorder="1" applyAlignment="1" applyProtection="1">
      <alignment horizontal="left" wrapText="1"/>
      <protection locked="0"/>
    </xf>
    <xf numFmtId="167" fontId="8" fillId="33" borderId="18" xfId="0" applyNumberFormat="1" applyFont="1" applyFill="1" applyBorder="1" applyAlignment="1" applyProtection="1">
      <alignment horizontal="right"/>
      <protection locked="0"/>
    </xf>
    <xf numFmtId="0" fontId="8" fillId="33" borderId="18" xfId="0" applyFont="1" applyFill="1" applyBorder="1" applyAlignment="1" applyProtection="1">
      <alignment horizontal="right"/>
      <protection locked="0"/>
    </xf>
    <xf numFmtId="167" fontId="8" fillId="33" borderId="19" xfId="0" applyNumberFormat="1" applyFont="1" applyFill="1" applyBorder="1" applyAlignment="1" applyProtection="1">
      <alignment horizontal="right"/>
      <protection locked="0"/>
    </xf>
    <xf numFmtId="0" fontId="10" fillId="0" borderId="15" xfId="0" applyFont="1" applyFill="1" applyBorder="1" applyAlignment="1" applyProtection="1">
      <alignment horizontal="left" wrapText="1"/>
      <protection locked="0"/>
    </xf>
    <xf numFmtId="0" fontId="8" fillId="0" borderId="15" xfId="0" applyFont="1" applyFill="1" applyBorder="1" applyAlignment="1" applyProtection="1">
      <alignment horizontal="right" wrapText="1"/>
      <protection locked="0"/>
    </xf>
    <xf numFmtId="0" fontId="10" fillId="33" borderId="0" xfId="0" applyFont="1" applyFill="1" applyBorder="1" applyAlignment="1" applyProtection="1">
      <alignment horizontal="left" wrapText="1"/>
      <protection/>
    </xf>
    <xf numFmtId="167" fontId="8" fillId="33" borderId="18" xfId="0" applyNumberFormat="1" applyFont="1" applyFill="1" applyBorder="1" applyAlignment="1" applyProtection="1">
      <alignment horizontal="right" wrapText="1"/>
      <protection locked="0"/>
    </xf>
    <xf numFmtId="167" fontId="8" fillId="33" borderId="19" xfId="0" applyNumberFormat="1" applyFont="1" applyFill="1" applyBorder="1" applyAlignment="1" applyProtection="1">
      <alignment horizontal="right" wrapText="1"/>
      <protection locked="0"/>
    </xf>
    <xf numFmtId="0" fontId="10" fillId="0" borderId="15" xfId="0" applyFont="1" applyFill="1" applyBorder="1" applyAlignment="1" applyProtection="1">
      <alignment horizontal="left"/>
      <protection locked="0"/>
    </xf>
    <xf numFmtId="167" fontId="8" fillId="0" borderId="15" xfId="0" applyNumberFormat="1" applyFont="1" applyFill="1" applyBorder="1" applyAlignment="1" applyProtection="1">
      <alignment horizontal="right"/>
      <protection locked="0"/>
    </xf>
    <xf numFmtId="0" fontId="3"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xf>
    <xf numFmtId="0" fontId="8" fillId="0" borderId="25" xfId="0" applyFont="1" applyFill="1" applyBorder="1" applyAlignment="1" applyProtection="1">
      <alignment horizontal="center" wrapText="1"/>
      <protection/>
    </xf>
    <xf numFmtId="0" fontId="8" fillId="0" borderId="26" xfId="0" applyFont="1" applyFill="1" applyBorder="1" applyAlignment="1" applyProtection="1">
      <alignment horizontal="center" wrapText="1"/>
      <protection/>
    </xf>
    <xf numFmtId="0" fontId="3" fillId="0" borderId="26" xfId="0" applyFont="1" applyFill="1" applyBorder="1" applyAlignment="1" applyProtection="1">
      <alignment horizontal="left" wrapText="1"/>
      <protection/>
    </xf>
    <xf numFmtId="167" fontId="3" fillId="0" borderId="26" xfId="0" applyNumberFormat="1" applyFont="1" applyFill="1" applyBorder="1" applyAlignment="1" applyProtection="1">
      <alignment horizontal="right"/>
      <protection/>
    </xf>
    <xf numFmtId="0" fontId="3" fillId="0" borderId="26" xfId="0" applyFont="1" applyFill="1" applyBorder="1" applyAlignment="1" applyProtection="1">
      <alignment horizontal="right"/>
      <protection/>
    </xf>
    <xf numFmtId="167" fontId="3" fillId="0" borderId="26" xfId="0" applyNumberFormat="1" applyFont="1" applyBorder="1" applyAlignment="1" applyProtection="1">
      <alignment horizontal="right" vertical="center" wrapText="1"/>
      <protection/>
    </xf>
    <xf numFmtId="167" fontId="3" fillId="0" borderId="27" xfId="0" applyNumberFormat="1" applyFont="1" applyBorder="1" applyAlignment="1" applyProtection="1">
      <alignment horizontal="right" vertical="center" wrapText="1"/>
      <protection/>
    </xf>
    <xf numFmtId="0" fontId="3" fillId="0" borderId="26" xfId="0" applyFont="1" applyFill="1" applyBorder="1" applyAlignment="1" applyProtection="1">
      <alignment/>
      <protection/>
    </xf>
    <xf numFmtId="0" fontId="3" fillId="0" borderId="0" xfId="0" applyFont="1" applyFill="1" applyBorder="1" applyAlignment="1" applyProtection="1">
      <alignment horizontal="left" wrapText="1"/>
      <protection/>
    </xf>
    <xf numFmtId="167" fontId="8" fillId="0" borderId="27" xfId="0" applyNumberFormat="1" applyFont="1" applyFill="1" applyBorder="1" applyAlignment="1" applyProtection="1">
      <alignment horizontal="right"/>
      <protection locked="0"/>
    </xf>
    <xf numFmtId="0" fontId="8" fillId="33" borderId="18" xfId="0" applyFont="1" applyFill="1" applyBorder="1" applyAlignment="1" applyProtection="1">
      <alignment horizontal="right" wrapText="1"/>
      <protection locked="0"/>
    </xf>
    <xf numFmtId="0" fontId="8" fillId="0" borderId="0" xfId="0" applyFont="1" applyFill="1" applyBorder="1" applyAlignment="1" applyProtection="1">
      <alignment/>
      <protection/>
    </xf>
    <xf numFmtId="167" fontId="3" fillId="0" borderId="18" xfId="0" applyNumberFormat="1" applyFont="1" applyBorder="1" applyAlignment="1" applyProtection="1">
      <alignment horizontal="right" vertical="center" wrapText="1"/>
      <protection locked="0"/>
    </xf>
    <xf numFmtId="167" fontId="3" fillId="0" borderId="19" xfId="0" applyNumberFormat="1" applyFont="1" applyBorder="1" applyAlignment="1" applyProtection="1">
      <alignment horizontal="right" vertical="center" wrapText="1"/>
      <protection locked="0"/>
    </xf>
    <xf numFmtId="0" fontId="10" fillId="0" borderId="0" xfId="0" applyFont="1" applyFill="1" applyBorder="1" applyAlignment="1" applyProtection="1">
      <alignment horizontal="center" wrapText="1"/>
      <protection locked="0"/>
    </xf>
    <xf numFmtId="0" fontId="10" fillId="0" borderId="0" xfId="0" applyFont="1" applyFill="1" applyBorder="1" applyAlignment="1" applyProtection="1">
      <alignment horizontal="left" wrapText="1"/>
      <protection locked="0"/>
    </xf>
    <xf numFmtId="167" fontId="3" fillId="0" borderId="19" xfId="0" applyNumberFormat="1" applyFont="1" applyFill="1" applyBorder="1" applyAlignment="1" applyProtection="1">
      <alignment horizontal="right" wrapText="1"/>
      <protection locked="0"/>
    </xf>
    <xf numFmtId="0" fontId="10" fillId="33" borderId="20" xfId="0" applyFont="1" applyFill="1" applyBorder="1" applyAlignment="1" applyProtection="1">
      <alignment horizontal="right" wrapText="1"/>
      <protection locked="0"/>
    </xf>
    <xf numFmtId="167" fontId="8" fillId="33" borderId="13" xfId="0" applyNumberFormat="1" applyFont="1" applyFill="1" applyBorder="1" applyAlignment="1" applyProtection="1">
      <alignment horizontal="right" wrapText="1"/>
      <protection locked="0"/>
    </xf>
    <xf numFmtId="167" fontId="8" fillId="34" borderId="18" xfId="0" applyNumberFormat="1" applyFont="1" applyFill="1" applyBorder="1" applyAlignment="1" applyProtection="1">
      <alignment horizontal="right" wrapText="1"/>
      <protection locked="0"/>
    </xf>
    <xf numFmtId="0" fontId="8" fillId="34" borderId="18" xfId="0" applyFont="1" applyFill="1" applyBorder="1" applyAlignment="1" applyProtection="1">
      <alignment horizontal="right" wrapText="1"/>
      <protection locked="0"/>
    </xf>
    <xf numFmtId="167" fontId="8" fillId="34" borderId="18" xfId="0" applyNumberFormat="1" applyFont="1" applyFill="1" applyBorder="1" applyAlignment="1" applyProtection="1">
      <alignment horizontal="right"/>
      <protection locked="0"/>
    </xf>
    <xf numFmtId="167" fontId="8" fillId="34" borderId="19" xfId="0" applyNumberFormat="1" applyFont="1" applyFill="1" applyBorder="1" applyAlignment="1" applyProtection="1">
      <alignment horizontal="right"/>
      <protection locked="0"/>
    </xf>
    <xf numFmtId="0" fontId="10" fillId="0" borderId="30" xfId="0" applyFont="1" applyFill="1" applyBorder="1" applyAlignment="1" applyProtection="1">
      <alignment horizontal="center"/>
      <protection locked="0"/>
    </xf>
    <xf numFmtId="0" fontId="10" fillId="0" borderId="30" xfId="0" applyFont="1" applyFill="1" applyBorder="1" applyAlignment="1" applyProtection="1">
      <alignment horizontal="left"/>
      <protection locked="0"/>
    </xf>
    <xf numFmtId="167" fontId="3" fillId="0" borderId="26" xfId="0" applyNumberFormat="1" applyFont="1" applyBorder="1" applyAlignment="1" applyProtection="1">
      <alignment horizontal="right" vertical="center" wrapText="1"/>
      <protection locked="0"/>
    </xf>
    <xf numFmtId="167" fontId="3" fillId="0" borderId="27" xfId="0" applyNumberFormat="1" applyFont="1" applyBorder="1" applyAlignment="1" applyProtection="1">
      <alignment horizontal="right" vertical="center" wrapText="1"/>
      <protection locked="0"/>
    </xf>
    <xf numFmtId="0" fontId="10" fillId="0" borderId="15" xfId="0" applyFont="1" applyFill="1" applyBorder="1" applyAlignment="1" applyProtection="1">
      <alignment horizontal="center"/>
      <protection locked="0"/>
    </xf>
    <xf numFmtId="0" fontId="10" fillId="33" borderId="31" xfId="0" applyFont="1" applyFill="1" applyBorder="1" applyAlignment="1" applyProtection="1">
      <alignment horizontal="center"/>
      <protection/>
    </xf>
    <xf numFmtId="0" fontId="10" fillId="33" borderId="20" xfId="0" applyFont="1" applyFill="1" applyBorder="1" applyAlignment="1" applyProtection="1">
      <alignment horizontal="left" wrapText="1"/>
      <protection/>
    </xf>
    <xf numFmtId="0" fontId="3" fillId="0" borderId="26" xfId="0" applyFont="1" applyFill="1" applyBorder="1" applyAlignment="1" applyProtection="1">
      <alignment horizontal="right" wrapText="1"/>
      <protection locked="0"/>
    </xf>
    <xf numFmtId="0" fontId="8" fillId="0" borderId="26" xfId="0" applyFont="1" applyFill="1" applyBorder="1" applyAlignment="1" applyProtection="1">
      <alignment horizontal="right"/>
      <protection locked="0"/>
    </xf>
    <xf numFmtId="0" fontId="8" fillId="0" borderId="18" xfId="0" applyFont="1" applyFill="1" applyBorder="1" applyAlignment="1" applyProtection="1">
      <alignment/>
      <protection locked="0"/>
    </xf>
    <xf numFmtId="0" fontId="8" fillId="0" borderId="0" xfId="0" applyFont="1" applyFill="1" applyBorder="1" applyAlignment="1" applyProtection="1">
      <alignment horizontal="right"/>
      <protection locked="0"/>
    </xf>
    <xf numFmtId="167" fontId="8" fillId="0" borderId="0" xfId="0" applyNumberFormat="1" applyFont="1" applyBorder="1" applyAlignment="1" applyProtection="1">
      <alignment horizontal="right" wrapText="1"/>
      <protection locked="0"/>
    </xf>
    <xf numFmtId="167" fontId="8" fillId="0" borderId="13" xfId="0" applyNumberFormat="1" applyFont="1" applyBorder="1" applyAlignment="1" applyProtection="1">
      <alignment horizontal="right" wrapText="1"/>
      <protection locked="0"/>
    </xf>
    <xf numFmtId="167" fontId="8" fillId="0" borderId="0" xfId="0" applyNumberFormat="1" applyFont="1" applyFill="1" applyBorder="1" applyAlignment="1" applyProtection="1">
      <alignment horizontal="right"/>
      <protection locked="0"/>
    </xf>
    <xf numFmtId="0" fontId="8" fillId="33" borderId="20" xfId="0" applyFont="1" applyFill="1" applyBorder="1" applyAlignment="1" applyProtection="1">
      <alignment horizontal="center" wrapText="1"/>
      <protection/>
    </xf>
    <xf numFmtId="167" fontId="8" fillId="33" borderId="20" xfId="0" applyNumberFormat="1" applyFont="1" applyFill="1" applyBorder="1" applyAlignment="1" applyProtection="1">
      <alignment horizontal="right" wrapText="1"/>
      <protection/>
    </xf>
    <xf numFmtId="0" fontId="8" fillId="33" borderId="20" xfId="0" applyFont="1" applyFill="1" applyBorder="1" applyAlignment="1" applyProtection="1">
      <alignment horizontal="right" wrapText="1"/>
      <protection/>
    </xf>
    <xf numFmtId="167" fontId="8" fillId="33" borderId="20" xfId="0" applyNumberFormat="1" applyFont="1" applyFill="1" applyBorder="1" applyAlignment="1" applyProtection="1">
      <alignment horizontal="right"/>
      <protection/>
    </xf>
    <xf numFmtId="167" fontId="8" fillId="33" borderId="21" xfId="0" applyNumberFormat="1" applyFont="1" applyFill="1" applyBorder="1" applyAlignment="1" applyProtection="1">
      <alignment horizontal="right"/>
      <protection/>
    </xf>
    <xf numFmtId="167" fontId="8" fillId="33" borderId="18" xfId="0" applyNumberFormat="1" applyFont="1" applyFill="1" applyBorder="1" applyAlignment="1" applyProtection="1">
      <alignment horizontal="right" vertical="center" wrapText="1"/>
      <protection locked="0"/>
    </xf>
    <xf numFmtId="0" fontId="8" fillId="0" borderId="26" xfId="0" applyFont="1" applyFill="1" applyBorder="1" applyAlignment="1" applyProtection="1">
      <alignment/>
      <protection locked="0"/>
    </xf>
    <xf numFmtId="0" fontId="12" fillId="33" borderId="0" xfId="0" applyFont="1" applyFill="1" applyBorder="1" applyAlignment="1" applyProtection="1">
      <alignment/>
      <protection/>
    </xf>
    <xf numFmtId="0" fontId="12" fillId="33" borderId="0" xfId="0" applyFont="1" applyFill="1" applyBorder="1" applyAlignment="1" applyProtection="1">
      <alignment horizontal="center"/>
      <protection/>
    </xf>
    <xf numFmtId="167" fontId="3" fillId="0" borderId="0" xfId="0" applyNumberFormat="1" applyFont="1" applyBorder="1" applyAlignment="1" applyProtection="1">
      <alignment horizontal="right"/>
      <protection locked="0"/>
    </xf>
    <xf numFmtId="167" fontId="3" fillId="0" borderId="13" xfId="0" applyNumberFormat="1" applyFont="1" applyBorder="1" applyAlignment="1" applyProtection="1">
      <alignment horizontal="right"/>
      <protection locked="0"/>
    </xf>
    <xf numFmtId="167" fontId="3" fillId="0" borderId="26" xfId="0" applyNumberFormat="1" applyFont="1" applyBorder="1" applyAlignment="1" applyProtection="1">
      <alignment horizontal="right"/>
      <protection locked="0"/>
    </xf>
    <xf numFmtId="167" fontId="3" fillId="0" borderId="27" xfId="0" applyNumberFormat="1" applyFont="1" applyBorder="1" applyAlignment="1" applyProtection="1">
      <alignment horizontal="right"/>
      <protection locked="0"/>
    </xf>
    <xf numFmtId="167" fontId="3" fillId="0" borderId="15" xfId="0" applyNumberFormat="1" applyFont="1" applyBorder="1" applyAlignment="1" applyProtection="1">
      <alignment horizontal="right"/>
      <protection locked="0"/>
    </xf>
    <xf numFmtId="167" fontId="3" fillId="0" borderId="16" xfId="0" applyNumberFormat="1" applyFont="1" applyBorder="1" applyAlignment="1" applyProtection="1">
      <alignment horizontal="right"/>
      <protection locked="0"/>
    </xf>
    <xf numFmtId="0" fontId="3" fillId="35" borderId="0" xfId="0" applyFont="1" applyFill="1" applyBorder="1" applyAlignment="1" applyProtection="1">
      <alignment/>
      <protection locked="0"/>
    </xf>
    <xf numFmtId="0" fontId="8" fillId="0" borderId="4"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26" xfId="0" applyFont="1" applyFill="1" applyBorder="1" applyAlignment="1" applyProtection="1">
      <alignment/>
      <protection locked="0"/>
    </xf>
    <xf numFmtId="0" fontId="3" fillId="0" borderId="26" xfId="0" applyFont="1" applyFill="1" applyBorder="1" applyAlignment="1" applyProtection="1">
      <alignment horizontal="center"/>
      <protection locked="0"/>
    </xf>
    <xf numFmtId="0" fontId="13" fillId="0" borderId="0" xfId="0" applyFont="1" applyFill="1" applyBorder="1" applyAlignment="1" applyProtection="1">
      <alignment/>
      <protection/>
    </xf>
    <xf numFmtId="0" fontId="8" fillId="33" borderId="14" xfId="0" applyFont="1" applyFill="1" applyBorder="1" applyAlignment="1" applyProtection="1">
      <alignment horizontal="center" wrapText="1"/>
      <protection locked="0"/>
    </xf>
    <xf numFmtId="0" fontId="8" fillId="33" borderId="15" xfId="0" applyFont="1" applyFill="1" applyBorder="1" applyAlignment="1" applyProtection="1">
      <alignment horizontal="center" wrapText="1"/>
      <protection locked="0"/>
    </xf>
    <xf numFmtId="0" fontId="8" fillId="33" borderId="15" xfId="0" applyFont="1" applyFill="1" applyBorder="1" applyAlignment="1" applyProtection="1">
      <alignment horizontal="left" wrapText="1"/>
      <protection locked="0"/>
    </xf>
    <xf numFmtId="167" fontId="8" fillId="33" borderId="15" xfId="0" applyNumberFormat="1" applyFont="1" applyFill="1" applyBorder="1" applyAlignment="1" applyProtection="1">
      <alignment horizontal="right" wrapText="1"/>
      <protection locked="0"/>
    </xf>
    <xf numFmtId="0" fontId="8" fillId="33" borderId="15" xfId="0" applyFont="1" applyFill="1" applyBorder="1" applyAlignment="1" applyProtection="1">
      <alignment horizontal="right" wrapText="1"/>
      <protection locked="0"/>
    </xf>
    <xf numFmtId="167" fontId="8" fillId="33" borderId="15" xfId="0" applyNumberFormat="1" applyFont="1" applyFill="1" applyBorder="1" applyAlignment="1" applyProtection="1">
      <alignment horizontal="right"/>
      <protection locked="0"/>
    </xf>
    <xf numFmtId="167" fontId="8" fillId="33" borderId="16" xfId="0" applyNumberFormat="1" applyFont="1" applyFill="1" applyBorder="1" applyAlignment="1" applyProtection="1">
      <alignment horizontal="right"/>
      <protection locked="0"/>
    </xf>
    <xf numFmtId="0" fontId="10" fillId="0" borderId="4" xfId="0" applyFont="1" applyFill="1" applyBorder="1" applyAlignment="1" applyProtection="1">
      <alignment horizontal="center"/>
      <protection/>
    </xf>
    <xf numFmtId="0" fontId="10" fillId="0" borderId="0" xfId="0" applyFont="1" applyFill="1" applyBorder="1" applyAlignment="1" applyProtection="1">
      <alignment horizontal="left"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167" fontId="8" fillId="0" borderId="16" xfId="0" applyNumberFormat="1" applyFont="1" applyFill="1" applyBorder="1" applyAlignment="1" applyProtection="1">
      <alignment horizontal="right"/>
      <protection locked="0"/>
    </xf>
    <xf numFmtId="0" fontId="3" fillId="0" borderId="22" xfId="0" applyFont="1" applyFill="1" applyBorder="1" applyAlignment="1" applyProtection="1">
      <alignment horizontal="center"/>
      <protection locked="0"/>
    </xf>
    <xf numFmtId="167" fontId="0" fillId="0" borderId="22" xfId="0" applyNumberFormat="1" applyFill="1" applyBorder="1" applyAlignment="1" applyProtection="1">
      <alignment horizontal="right"/>
      <protection locked="0"/>
    </xf>
    <xf numFmtId="167" fontId="6" fillId="0" borderId="32" xfId="0" applyNumberFormat="1" applyFont="1" applyFill="1" applyBorder="1" applyAlignment="1" applyProtection="1">
      <alignment horizontal="right"/>
      <protection/>
    </xf>
    <xf numFmtId="0" fontId="0" fillId="0" borderId="0" xfId="0" applyFill="1" applyBorder="1" applyAlignment="1" applyProtection="1">
      <alignment/>
      <protection locked="0"/>
    </xf>
    <xf numFmtId="0" fontId="0" fillId="0" borderId="0" xfId="0" applyFont="1" applyFill="1" applyAlignment="1">
      <alignment horizontal="left"/>
    </xf>
    <xf numFmtId="0" fontId="15" fillId="0" borderId="0" xfId="0" applyFont="1" applyFill="1" applyAlignment="1">
      <alignment horizontal="center" vertical="center"/>
    </xf>
    <xf numFmtId="0" fontId="0" fillId="0" borderId="0" xfId="0" applyFont="1" applyFill="1" applyAlignment="1">
      <alignment/>
    </xf>
    <xf numFmtId="0" fontId="15" fillId="0" borderId="0" xfId="0" applyFont="1" applyFill="1" applyAlignment="1">
      <alignment/>
    </xf>
    <xf numFmtId="0" fontId="15" fillId="0" borderId="0" xfId="0" applyFont="1" applyFill="1" applyAlignment="1">
      <alignment/>
    </xf>
    <xf numFmtId="0" fontId="0" fillId="0" borderId="0" xfId="0" applyFont="1" applyFill="1" applyAlignment="1" applyProtection="1">
      <alignment horizontal="right"/>
      <protection locked="0"/>
    </xf>
    <xf numFmtId="0" fontId="0" fillId="0" borderId="0" xfId="0" applyFont="1" applyFill="1" applyAlignment="1" applyProtection="1">
      <alignment horizontal="center"/>
      <protection locked="0"/>
    </xf>
    <xf numFmtId="167" fontId="0" fillId="0" borderId="0" xfId="0" applyNumberFormat="1" applyFont="1" applyFill="1" applyAlignment="1" applyProtection="1">
      <alignment horizontal="right"/>
      <protection locked="0"/>
    </xf>
    <xf numFmtId="0" fontId="0" fillId="0" borderId="0" xfId="0" applyFont="1" applyFill="1" applyAlignment="1" applyProtection="1">
      <alignment/>
      <protection locked="0"/>
    </xf>
    <xf numFmtId="0" fontId="15" fillId="0" borderId="0" xfId="0" applyFont="1" applyFill="1" applyAlignment="1" applyProtection="1">
      <alignment/>
      <protection locked="0"/>
    </xf>
    <xf numFmtId="0" fontId="6" fillId="0" borderId="0" xfId="0" applyFont="1" applyFill="1" applyAlignment="1" applyProtection="1">
      <alignment horizontal="right"/>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right"/>
      <protection locked="0"/>
    </xf>
    <xf numFmtId="49" fontId="17" fillId="0" borderId="0" xfId="0" applyNumberFormat="1" applyFont="1" applyFill="1" applyAlignment="1" applyProtection="1">
      <alignment horizontal="center" wrapText="1"/>
      <protection locked="0"/>
    </xf>
    <xf numFmtId="49" fontId="17" fillId="0" borderId="0" xfId="0" applyNumberFormat="1" applyFont="1" applyFill="1" applyAlignment="1" applyProtection="1">
      <alignment wrapText="1"/>
      <protection locked="0"/>
    </xf>
    <xf numFmtId="49" fontId="6" fillId="0" borderId="33" xfId="0" applyNumberFormat="1" applyFont="1" applyFill="1" applyBorder="1" applyAlignment="1" applyProtection="1">
      <alignment horizontal="center" vertical="center" wrapText="1"/>
      <protection locked="0"/>
    </xf>
    <xf numFmtId="49" fontId="6" fillId="0" borderId="34" xfId="0" applyNumberFormat="1" applyFont="1" applyFill="1" applyBorder="1" applyAlignment="1" applyProtection="1">
      <alignment horizontal="center" vertical="center" wrapText="1"/>
      <protection locked="0"/>
    </xf>
    <xf numFmtId="49" fontId="15" fillId="0" borderId="0" xfId="0" applyNumberFormat="1" applyFont="1" applyFill="1" applyAlignment="1" applyProtection="1">
      <alignment horizontal="center" vertical="center" wrapText="1"/>
      <protection locked="0"/>
    </xf>
    <xf numFmtId="0" fontId="0" fillId="0" borderId="31" xfId="0" applyFont="1" applyFill="1" applyBorder="1" applyAlignment="1">
      <alignment horizontal="left"/>
    </xf>
    <xf numFmtId="0" fontId="15" fillId="0" borderId="35" xfId="0" applyFont="1" applyFill="1" applyBorder="1" applyAlignment="1">
      <alignment horizontal="center" vertical="center"/>
    </xf>
    <xf numFmtId="0" fontId="0" fillId="0" borderId="35" xfId="0" applyFont="1" applyFill="1" applyBorder="1" applyAlignment="1" applyProtection="1">
      <alignment/>
      <protection/>
    </xf>
    <xf numFmtId="0" fontId="15" fillId="0" borderId="0" xfId="0" applyFont="1" applyFill="1" applyAlignment="1">
      <alignment vertical="center"/>
    </xf>
    <xf numFmtId="0" fontId="6" fillId="0" borderId="4" xfId="0" applyFont="1" applyFill="1" applyBorder="1" applyAlignment="1">
      <alignment vertical="center"/>
    </xf>
    <xf numFmtId="0" fontId="15" fillId="0" borderId="32" xfId="0" applyFont="1" applyFill="1" applyBorder="1" applyAlignment="1">
      <alignment horizontal="center" vertical="center"/>
    </xf>
    <xf numFmtId="167" fontId="0" fillId="0" borderId="0" xfId="0" applyNumberFormat="1" applyFont="1" applyFill="1" applyBorder="1" applyAlignment="1" applyProtection="1">
      <alignment horizontal="right"/>
      <protection locked="0"/>
    </xf>
    <xf numFmtId="167" fontId="0" fillId="0" borderId="13" xfId="0" applyNumberFormat="1" applyFont="1" applyFill="1" applyBorder="1" applyAlignment="1" applyProtection="1">
      <alignment horizontal="right"/>
      <protection locked="0"/>
    </xf>
    <xf numFmtId="2" fontId="6" fillId="0" borderId="32" xfId="0" applyNumberFormat="1" applyFont="1" applyFill="1" applyBorder="1" applyAlignment="1" applyProtection="1">
      <alignment horizontal="center" vertical="center"/>
      <protection/>
    </xf>
    <xf numFmtId="0" fontId="6" fillId="0" borderId="17" xfId="0" applyFont="1" applyFill="1" applyBorder="1" applyAlignment="1">
      <alignment vertical="center" wrapText="1"/>
    </xf>
    <xf numFmtId="0" fontId="15" fillId="0" borderId="36" xfId="0" applyFont="1" applyFill="1" applyBorder="1" applyAlignment="1">
      <alignment horizontal="center" vertical="center"/>
    </xf>
    <xf numFmtId="167" fontId="0" fillId="0" borderId="36" xfId="0" applyNumberFormat="1" applyFont="1" applyFill="1" applyBorder="1" applyAlignment="1" applyProtection="1">
      <alignment horizontal="right"/>
      <protection locked="0"/>
    </xf>
    <xf numFmtId="2" fontId="16" fillId="0" borderId="32" xfId="0" applyNumberFormat="1" applyFont="1" applyFill="1" applyBorder="1" applyAlignment="1" applyProtection="1">
      <alignment horizontal="center" vertical="center"/>
      <protection/>
    </xf>
    <xf numFmtId="2" fontId="16" fillId="0" borderId="37" xfId="0" applyNumberFormat="1" applyFont="1" applyFill="1" applyBorder="1" applyAlignment="1" applyProtection="1">
      <alignment horizontal="center" vertical="center"/>
      <protection/>
    </xf>
    <xf numFmtId="167" fontId="0" fillId="0" borderId="32" xfId="0" applyNumberFormat="1" applyFont="1" applyFill="1" applyBorder="1" applyAlignment="1" applyProtection="1">
      <alignment horizontal="right"/>
      <protection locked="0"/>
    </xf>
    <xf numFmtId="167" fontId="0" fillId="0" borderId="37" xfId="0" applyNumberFormat="1" applyFont="1" applyFill="1" applyBorder="1" applyAlignment="1" applyProtection="1">
      <alignment horizontal="right"/>
      <protection locked="0"/>
    </xf>
    <xf numFmtId="0" fontId="0" fillId="0" borderId="4" xfId="0" applyFont="1" applyFill="1" applyBorder="1" applyAlignment="1">
      <alignment vertical="center"/>
    </xf>
    <xf numFmtId="168" fontId="0" fillId="0" borderId="32" xfId="0" applyNumberFormat="1" applyFont="1" applyFill="1" applyBorder="1" applyAlignment="1" applyProtection="1">
      <alignment vertical="center"/>
      <protection locked="0"/>
    </xf>
    <xf numFmtId="168" fontId="0" fillId="0" borderId="37" xfId="0" applyNumberFormat="1" applyFont="1" applyFill="1" applyBorder="1" applyAlignment="1" applyProtection="1">
      <alignment horizontal="right" vertical="center"/>
      <protection/>
    </xf>
    <xf numFmtId="0" fontId="20" fillId="0" borderId="4" xfId="0" applyFont="1" applyFill="1" applyBorder="1" applyAlignment="1">
      <alignment vertical="center" wrapText="1"/>
    </xf>
    <xf numFmtId="168" fontId="6" fillId="0" borderId="32" xfId="0" applyNumberFormat="1" applyFont="1" applyFill="1" applyBorder="1" applyAlignment="1" applyProtection="1">
      <alignment vertical="center"/>
      <protection/>
    </xf>
    <xf numFmtId="168" fontId="6" fillId="0" borderId="32" xfId="0" applyNumberFormat="1" applyFont="1" applyFill="1" applyBorder="1" applyAlignment="1" applyProtection="1">
      <alignment horizontal="right" vertical="center"/>
      <protection/>
    </xf>
    <xf numFmtId="168" fontId="6" fillId="0" borderId="37" xfId="0" applyNumberFormat="1" applyFont="1" applyFill="1" applyBorder="1" applyAlignment="1" applyProtection="1">
      <alignment horizontal="right" vertical="center"/>
      <protection/>
    </xf>
    <xf numFmtId="168" fontId="0" fillId="0" borderId="36" xfId="0" applyNumberFormat="1" applyFont="1" applyFill="1" applyBorder="1" applyAlignment="1" applyProtection="1">
      <alignment vertical="center"/>
      <protection/>
    </xf>
    <xf numFmtId="168" fontId="0" fillId="0" borderId="36" xfId="0" applyNumberFormat="1" applyFont="1" applyFill="1" applyBorder="1" applyAlignment="1" applyProtection="1">
      <alignment horizontal="right" vertical="center"/>
      <protection/>
    </xf>
    <xf numFmtId="168" fontId="0" fillId="0" borderId="38" xfId="0" applyNumberFormat="1" applyFont="1" applyFill="1" applyBorder="1" applyAlignment="1" applyProtection="1">
      <alignment horizontal="right" vertical="center"/>
      <protection/>
    </xf>
    <xf numFmtId="0" fontId="16" fillId="0" borderId="32" xfId="0" applyFont="1" applyFill="1" applyBorder="1" applyAlignment="1">
      <alignment horizontal="center" vertical="center"/>
    </xf>
    <xf numFmtId="168" fontId="6" fillId="0" borderId="32" xfId="0" applyNumberFormat="1" applyFont="1" applyFill="1" applyBorder="1" applyAlignment="1" applyProtection="1">
      <alignment vertical="center"/>
      <protection locked="0"/>
    </xf>
    <xf numFmtId="168" fontId="6" fillId="0" borderId="32" xfId="0" applyNumberFormat="1" applyFont="1" applyFill="1" applyBorder="1" applyAlignment="1" applyProtection="1">
      <alignment horizontal="right" vertical="center"/>
      <protection locked="0"/>
    </xf>
    <xf numFmtId="168" fontId="6" fillId="0" borderId="37" xfId="0" applyNumberFormat="1" applyFont="1" applyFill="1" applyBorder="1" applyAlignment="1" applyProtection="1">
      <alignment horizontal="right" vertical="center"/>
      <protection locked="0"/>
    </xf>
    <xf numFmtId="168" fontId="6" fillId="0" borderId="36" xfId="0" applyNumberFormat="1" applyFont="1" applyFill="1" applyBorder="1" applyAlignment="1" applyProtection="1">
      <alignment vertical="center"/>
      <protection/>
    </xf>
    <xf numFmtId="168" fontId="6" fillId="0" borderId="36" xfId="0" applyNumberFormat="1" applyFont="1" applyFill="1" applyBorder="1" applyAlignment="1" applyProtection="1">
      <alignment horizontal="right" vertical="center"/>
      <protection/>
    </xf>
    <xf numFmtId="168" fontId="6" fillId="0" borderId="38" xfId="0" applyNumberFormat="1" applyFont="1" applyFill="1" applyBorder="1" applyAlignment="1" applyProtection="1">
      <alignment horizontal="right" vertical="center"/>
      <protection/>
    </xf>
    <xf numFmtId="0" fontId="0" fillId="0" borderId="17" xfId="0" applyFont="1" applyFill="1" applyBorder="1" applyAlignment="1">
      <alignment vertical="center"/>
    </xf>
    <xf numFmtId="168" fontId="0" fillId="0" borderId="32" xfId="0" applyNumberFormat="1" applyFont="1" applyFill="1" applyBorder="1" applyAlignment="1" applyProtection="1">
      <alignment vertical="center"/>
      <protection/>
    </xf>
    <xf numFmtId="168" fontId="0" fillId="0" borderId="32" xfId="0" applyNumberFormat="1" applyFont="1" applyFill="1" applyBorder="1" applyAlignment="1" applyProtection="1">
      <alignment horizontal="right" vertical="center"/>
      <protection/>
    </xf>
    <xf numFmtId="168" fontId="0" fillId="0" borderId="35" xfId="0" applyNumberFormat="1" applyFont="1" applyFill="1" applyBorder="1" applyAlignment="1" applyProtection="1">
      <alignment vertical="center"/>
      <protection/>
    </xf>
    <xf numFmtId="168" fontId="0" fillId="0" borderId="35" xfId="0" applyNumberFormat="1" applyFont="1" applyFill="1" applyBorder="1" applyAlignment="1" applyProtection="1">
      <alignment horizontal="right" vertical="center"/>
      <protection/>
    </xf>
    <xf numFmtId="168" fontId="0" fillId="0" borderId="39" xfId="0" applyNumberFormat="1" applyFont="1" applyFill="1" applyBorder="1" applyAlignment="1" applyProtection="1">
      <alignment horizontal="right" vertical="center"/>
      <protection/>
    </xf>
    <xf numFmtId="0" fontId="0" fillId="0" borderId="4" xfId="0" applyFont="1" applyFill="1" applyBorder="1" applyAlignment="1">
      <alignment vertical="center" wrapText="1"/>
    </xf>
    <xf numFmtId="168" fontId="0" fillId="0" borderId="32" xfId="0" applyNumberFormat="1" applyFont="1" applyFill="1" applyBorder="1" applyAlignment="1" applyProtection="1">
      <alignment horizontal="right" vertical="center"/>
      <protection locked="0"/>
    </xf>
    <xf numFmtId="168" fontId="0" fillId="0" borderId="37" xfId="0" applyNumberFormat="1" applyFont="1" applyFill="1" applyBorder="1" applyAlignment="1" applyProtection="1">
      <alignment horizontal="right" vertical="center"/>
      <protection locked="0"/>
    </xf>
    <xf numFmtId="168" fontId="14" fillId="0" borderId="32" xfId="0" applyNumberFormat="1" applyFont="1" applyFill="1" applyBorder="1" applyAlignment="1" applyProtection="1">
      <alignment vertical="center"/>
      <protection locked="0"/>
    </xf>
    <xf numFmtId="0" fontId="14" fillId="0" borderId="4" xfId="0" applyFont="1" applyFill="1" applyBorder="1" applyAlignment="1">
      <alignment vertical="center"/>
    </xf>
    <xf numFmtId="0" fontId="21" fillId="0" borderId="32" xfId="0" applyFont="1" applyFill="1" applyBorder="1" applyAlignment="1">
      <alignment horizontal="center" vertical="center"/>
    </xf>
    <xf numFmtId="168" fontId="14" fillId="0" borderId="32" xfId="0" applyNumberFormat="1" applyFont="1" applyFill="1" applyBorder="1" applyAlignment="1" applyProtection="1">
      <alignment vertical="center"/>
      <protection/>
    </xf>
    <xf numFmtId="168" fontId="14" fillId="0" borderId="32" xfId="0" applyNumberFormat="1" applyFont="1" applyFill="1" applyBorder="1" applyAlignment="1" applyProtection="1">
      <alignment horizontal="right" vertical="center"/>
      <protection/>
    </xf>
    <xf numFmtId="168" fontId="14" fillId="0" borderId="37" xfId="0" applyNumberFormat="1" applyFont="1" applyFill="1" applyBorder="1" applyAlignment="1" applyProtection="1">
      <alignment horizontal="right" vertical="center"/>
      <protection/>
    </xf>
    <xf numFmtId="0" fontId="13" fillId="0" borderId="4" xfId="0" applyFont="1" applyFill="1" applyBorder="1" applyAlignment="1">
      <alignment vertical="center"/>
    </xf>
    <xf numFmtId="0" fontId="19" fillId="0" borderId="0" xfId="0" applyFont="1" applyFill="1" applyAlignment="1">
      <alignment vertical="center"/>
    </xf>
    <xf numFmtId="0" fontId="13" fillId="0" borderId="4" xfId="0" applyFont="1" applyFill="1" applyBorder="1" applyAlignment="1">
      <alignment vertical="center" wrapText="1"/>
    </xf>
    <xf numFmtId="168" fontId="20" fillId="0" borderId="32" xfId="0" applyNumberFormat="1" applyFont="1" applyFill="1" applyBorder="1" applyAlignment="1" applyProtection="1">
      <alignment vertical="center"/>
      <protection/>
    </xf>
    <xf numFmtId="0" fontId="20" fillId="0" borderId="17" xfId="0" applyFont="1" applyFill="1" applyBorder="1" applyAlignment="1">
      <alignment vertical="center" wrapText="1"/>
    </xf>
    <xf numFmtId="0" fontId="6" fillId="0" borderId="14" xfId="0" applyFont="1" applyFill="1" applyBorder="1" applyAlignment="1">
      <alignment horizontal="right" vertical="center"/>
    </xf>
    <xf numFmtId="0" fontId="15" fillId="0" borderId="40" xfId="0" applyFont="1" applyFill="1" applyBorder="1" applyAlignment="1">
      <alignment horizontal="center" vertical="center"/>
    </xf>
    <xf numFmtId="168" fontId="6" fillId="0" borderId="40" xfId="0" applyNumberFormat="1" applyFont="1" applyFill="1" applyBorder="1" applyAlignment="1" applyProtection="1">
      <alignment vertical="center"/>
      <protection/>
    </xf>
    <xf numFmtId="168" fontId="6" fillId="0" borderId="40" xfId="0" applyNumberFormat="1" applyFont="1" applyFill="1" applyBorder="1" applyAlignment="1" applyProtection="1">
      <alignment horizontal="right" vertical="center"/>
      <protection/>
    </xf>
    <xf numFmtId="168" fontId="6" fillId="0" borderId="41" xfId="0" applyNumberFormat="1" applyFont="1" applyFill="1" applyBorder="1" applyAlignment="1" applyProtection="1">
      <alignment horizontal="right" vertical="center"/>
      <protection/>
    </xf>
    <xf numFmtId="0" fontId="0" fillId="0" borderId="24" xfId="0" applyFont="1" applyFill="1" applyBorder="1" applyAlignment="1">
      <alignment vertical="center"/>
    </xf>
    <xf numFmtId="0" fontId="15" fillId="0" borderId="42" xfId="0" applyFont="1" applyFill="1" applyBorder="1" applyAlignment="1">
      <alignment horizontal="center" vertical="center"/>
    </xf>
    <xf numFmtId="168" fontId="0" fillId="0" borderId="42" xfId="0" applyNumberFormat="1" applyFont="1" applyFill="1" applyBorder="1" applyAlignment="1" applyProtection="1">
      <alignment vertical="center"/>
      <protection/>
    </xf>
    <xf numFmtId="168" fontId="0" fillId="0" borderId="42" xfId="0" applyNumberFormat="1" applyFont="1" applyFill="1" applyBorder="1" applyAlignment="1" applyProtection="1">
      <alignment horizontal="right" vertical="center"/>
      <protection/>
    </xf>
    <xf numFmtId="168" fontId="0" fillId="0" borderId="43" xfId="0" applyNumberFormat="1" applyFont="1" applyFill="1" applyBorder="1" applyAlignment="1" applyProtection="1">
      <alignment horizontal="right" vertical="center"/>
      <protection/>
    </xf>
    <xf numFmtId="0" fontId="19" fillId="0" borderId="32" xfId="0" applyFont="1" applyFill="1" applyBorder="1" applyAlignment="1">
      <alignment horizontal="center" vertical="center"/>
    </xf>
    <xf numFmtId="0" fontId="0" fillId="0" borderId="14" xfId="0" applyFont="1" applyFill="1" applyBorder="1" applyAlignment="1">
      <alignment vertical="center"/>
    </xf>
    <xf numFmtId="168" fontId="0" fillId="0" borderId="40" xfId="0" applyNumberFormat="1" applyFont="1" applyFill="1" applyBorder="1" applyAlignment="1" applyProtection="1">
      <alignment vertical="center"/>
      <protection/>
    </xf>
    <xf numFmtId="168" fontId="0" fillId="0" borderId="40" xfId="0" applyNumberFormat="1" applyFont="1" applyFill="1" applyBorder="1" applyAlignment="1" applyProtection="1">
      <alignment horizontal="right" vertical="center"/>
      <protection/>
    </xf>
    <xf numFmtId="168" fontId="0" fillId="0" borderId="41" xfId="0" applyNumberFormat="1" applyFont="1" applyFill="1" applyBorder="1" applyAlignment="1" applyProtection="1">
      <alignment horizontal="right" vertical="center"/>
      <protection/>
    </xf>
    <xf numFmtId="0" fontId="15" fillId="0" borderId="0" xfId="0" applyFont="1" applyFill="1" applyBorder="1" applyAlignment="1">
      <alignment horizontal="center" vertical="center"/>
    </xf>
    <xf numFmtId="0" fontId="14" fillId="0" borderId="0" xfId="0" applyFont="1" applyFill="1" applyBorder="1" applyAlignment="1">
      <alignment horizontal="left"/>
    </xf>
    <xf numFmtId="0" fontId="0" fillId="0" borderId="0" xfId="0" applyFont="1" applyFill="1" applyBorder="1" applyAlignment="1">
      <alignment/>
    </xf>
    <xf numFmtId="0" fontId="15" fillId="0" borderId="0" xfId="0" applyFont="1" applyFill="1" applyBorder="1" applyAlignment="1">
      <alignment/>
    </xf>
    <xf numFmtId="0" fontId="4"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167" fontId="0" fillId="0" borderId="0" xfId="0" applyNumberFormat="1" applyFill="1" applyBorder="1" applyAlignment="1" applyProtection="1">
      <alignment/>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wrapText="1"/>
      <protection locked="0"/>
    </xf>
    <xf numFmtId="0" fontId="6" fillId="0" borderId="44" xfId="0" applyNumberFormat="1" applyFont="1" applyFill="1" applyBorder="1" applyAlignment="1" applyProtection="1">
      <alignment horizontal="center" vertical="center" wrapText="1"/>
      <protection locked="0"/>
    </xf>
    <xf numFmtId="0" fontId="6" fillId="0" borderId="45" xfId="0" applyNumberFormat="1" applyFont="1" applyFill="1" applyBorder="1" applyAlignment="1" applyProtection="1">
      <alignment horizontal="center" vertical="center" wrapText="1"/>
      <protection locked="0"/>
    </xf>
    <xf numFmtId="167" fontId="6" fillId="0" borderId="45" xfId="0" applyNumberFormat="1" applyFont="1" applyFill="1" applyBorder="1" applyAlignment="1" applyProtection="1">
      <alignment horizontal="center" vertical="center" wrapText="1"/>
      <protection locked="0"/>
    </xf>
    <xf numFmtId="167" fontId="6" fillId="0" borderId="46" xfId="0" applyNumberFormat="1" applyFont="1" applyFill="1" applyBorder="1" applyAlignment="1" applyProtection="1">
      <alignment horizontal="center" vertical="center" wrapText="1"/>
      <protection locked="0"/>
    </xf>
    <xf numFmtId="167" fontId="26" fillId="0" borderId="47" xfId="0" applyNumberFormat="1" applyFont="1" applyFill="1" applyBorder="1" applyAlignment="1" applyProtection="1">
      <alignment horizontal="center" vertical="center" wrapText="1"/>
      <protection locked="0"/>
    </xf>
    <xf numFmtId="167" fontId="26" fillId="0" borderId="15" xfId="0" applyNumberFormat="1" applyFont="1" applyFill="1" applyBorder="1" applyAlignment="1" applyProtection="1">
      <alignment horizontal="center" vertical="center" wrapText="1"/>
      <protection locked="0"/>
    </xf>
    <xf numFmtId="167" fontId="26" fillId="0" borderId="48" xfId="0" applyNumberFormat="1" applyFont="1" applyFill="1" applyBorder="1" applyAlignment="1" applyProtection="1">
      <alignment horizontal="center" vertical="center" wrapText="1"/>
      <protection locked="0"/>
    </xf>
    <xf numFmtId="167" fontId="26" fillId="0" borderId="49" xfId="0" applyNumberFormat="1" applyFont="1" applyFill="1" applyBorder="1" applyAlignment="1" applyProtection="1">
      <alignment horizontal="center" vertical="center" wrapText="1"/>
      <protection locked="0"/>
    </xf>
    <xf numFmtId="167" fontId="26" fillId="0" borderId="50" xfId="0" applyNumberFormat="1" applyFont="1" applyFill="1" applyBorder="1" applyAlignment="1" applyProtection="1">
      <alignment horizontal="center" vertical="center" wrapText="1"/>
      <protection locked="0"/>
    </xf>
    <xf numFmtId="167" fontId="26" fillId="0" borderId="40" xfId="0" applyNumberFormat="1" applyFont="1" applyFill="1" applyBorder="1" applyAlignment="1" applyProtection="1">
      <alignment horizontal="center" vertical="center" wrapText="1"/>
      <protection locked="0"/>
    </xf>
    <xf numFmtId="167" fontId="26" fillId="0" borderId="16" xfId="0" applyNumberFormat="1" applyFont="1" applyFill="1" applyBorder="1" applyAlignment="1" applyProtection="1">
      <alignment horizontal="center" vertical="center" wrapText="1"/>
      <protection locked="0"/>
    </xf>
    <xf numFmtId="0" fontId="27" fillId="0" borderId="51" xfId="0" applyFont="1" applyFill="1" applyBorder="1" applyAlignment="1" applyProtection="1">
      <alignment horizontal="center"/>
      <protection locked="0"/>
    </xf>
    <xf numFmtId="2" fontId="28" fillId="0" borderId="32" xfId="0" applyNumberFormat="1" applyFont="1" applyFill="1" applyBorder="1" applyAlignment="1" applyProtection="1">
      <alignment horizontal="left"/>
      <protection locked="0"/>
    </xf>
    <xf numFmtId="167" fontId="0" fillId="0" borderId="52" xfId="0" applyNumberFormat="1" applyFill="1" applyBorder="1" applyAlignment="1" applyProtection="1">
      <alignment horizontal="center"/>
      <protection locked="0"/>
    </xf>
    <xf numFmtId="167" fontId="0" fillId="0" borderId="42" xfId="0" applyNumberFormat="1" applyFill="1" applyBorder="1" applyAlignment="1" applyProtection="1">
      <alignment horizontal="center"/>
      <protection locked="0"/>
    </xf>
    <xf numFmtId="167" fontId="0" fillId="0" borderId="53" xfId="0" applyNumberFormat="1" applyFill="1" applyBorder="1" applyAlignment="1" applyProtection="1">
      <alignment horizontal="center"/>
      <protection locked="0"/>
    </xf>
    <xf numFmtId="167" fontId="0" fillId="0" borderId="54" xfId="0" applyNumberFormat="1" applyFill="1" applyBorder="1" applyAlignment="1" applyProtection="1">
      <alignment horizontal="center"/>
      <protection locked="0"/>
    </xf>
    <xf numFmtId="0" fontId="13" fillId="0" borderId="51" xfId="0" applyFont="1" applyFill="1" applyBorder="1" applyAlignment="1" applyProtection="1">
      <alignment horizontal="center"/>
      <protection locked="0"/>
    </xf>
    <xf numFmtId="2" fontId="0" fillId="0" borderId="32" xfId="0" applyNumberFormat="1" applyFont="1" applyFill="1" applyBorder="1" applyAlignment="1" applyProtection="1">
      <alignment horizontal="left"/>
      <protection locked="0"/>
    </xf>
    <xf numFmtId="167" fontId="0" fillId="0" borderId="51" xfId="0" applyNumberFormat="1" applyFill="1" applyBorder="1" applyAlignment="1" applyProtection="1">
      <alignment horizontal="right"/>
      <protection locked="0"/>
    </xf>
    <xf numFmtId="167" fontId="0" fillId="0" borderId="55" xfId="0" applyNumberFormat="1" applyFill="1" applyBorder="1" applyAlignment="1" applyProtection="1">
      <alignment horizontal="right"/>
      <protection locked="0"/>
    </xf>
    <xf numFmtId="0" fontId="13" fillId="0" borderId="32" xfId="0" applyFont="1" applyFill="1" applyBorder="1" applyAlignment="1" applyProtection="1">
      <alignment horizontal="left" wrapText="1"/>
      <protection locked="0"/>
    </xf>
    <xf numFmtId="0" fontId="20" fillId="0" borderId="56" xfId="0" applyFont="1" applyFill="1" applyBorder="1" applyAlignment="1" applyProtection="1">
      <alignment horizontal="center"/>
      <protection/>
    </xf>
    <xf numFmtId="0" fontId="27" fillId="0" borderId="57" xfId="0" applyFont="1" applyFill="1" applyBorder="1" applyAlignment="1" applyProtection="1">
      <alignment horizontal="left"/>
      <protection/>
    </xf>
    <xf numFmtId="167" fontId="6" fillId="0" borderId="56" xfId="0" applyNumberFormat="1" applyFont="1" applyFill="1" applyBorder="1" applyAlignment="1" applyProtection="1">
      <alignment horizontal="right"/>
      <protection/>
    </xf>
    <xf numFmtId="167" fontId="6" fillId="0" borderId="58" xfId="0" applyNumberFormat="1" applyFont="1" applyFill="1" applyBorder="1" applyAlignment="1" applyProtection="1">
      <alignment horizontal="right"/>
      <protection/>
    </xf>
    <xf numFmtId="167" fontId="6" fillId="0" borderId="59"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51" xfId="0" applyFont="1" applyFill="1" applyBorder="1" applyAlignment="1" applyProtection="1">
      <alignment/>
      <protection locked="0"/>
    </xf>
    <xf numFmtId="0" fontId="27" fillId="0" borderId="22" xfId="0" applyFont="1" applyFill="1" applyBorder="1" applyAlignment="1" applyProtection="1">
      <alignment horizontal="left" wrapText="1"/>
      <protection locked="0"/>
    </xf>
    <xf numFmtId="0" fontId="13" fillId="0" borderId="22" xfId="0" applyFont="1" applyFill="1" applyBorder="1" applyAlignment="1" applyProtection="1">
      <alignment horizontal="left" wrapText="1"/>
      <protection locked="0"/>
    </xf>
    <xf numFmtId="0" fontId="27" fillId="0" borderId="57" xfId="0" applyFont="1" applyFill="1" applyBorder="1" applyAlignment="1" applyProtection="1">
      <alignment horizontal="left" wrapText="1"/>
      <protection/>
    </xf>
    <xf numFmtId="0" fontId="0" fillId="0" borderId="22" xfId="0" applyFont="1" applyFill="1" applyBorder="1" applyAlignment="1" applyProtection="1">
      <alignment horizontal="left" wrapText="1"/>
      <protection locked="0"/>
    </xf>
    <xf numFmtId="0" fontId="13" fillId="0" borderId="32" xfId="0" applyFont="1" applyFill="1" applyBorder="1" applyAlignment="1" applyProtection="1">
      <alignment horizontal="left"/>
      <protection locked="0"/>
    </xf>
    <xf numFmtId="0" fontId="27" fillId="0" borderId="22" xfId="0" applyFont="1" applyFill="1" applyBorder="1" applyAlignment="1" applyProtection="1">
      <alignment horizontal="left"/>
      <protection locked="0"/>
    </xf>
    <xf numFmtId="0" fontId="27" fillId="0" borderId="60" xfId="0" applyFont="1" applyFill="1" applyBorder="1" applyAlignment="1" applyProtection="1">
      <alignment horizontal="left" wrapText="1"/>
      <protection/>
    </xf>
    <xf numFmtId="0" fontId="0" fillId="0" borderId="32" xfId="0" applyFont="1" applyFill="1" applyBorder="1" applyAlignment="1" applyProtection="1">
      <alignment horizontal="left"/>
      <protection locked="0"/>
    </xf>
    <xf numFmtId="0" fontId="27" fillId="0" borderId="0" xfId="0" applyFont="1" applyFill="1" applyBorder="1" applyAlignment="1" applyProtection="1">
      <alignment horizontal="center" wrapText="1"/>
      <protection/>
    </xf>
    <xf numFmtId="0" fontId="0" fillId="36" borderId="52" xfId="0" applyFont="1" applyFill="1" applyBorder="1" applyAlignment="1" applyProtection="1">
      <alignment/>
      <protection locked="0"/>
    </xf>
    <xf numFmtId="0" fontId="0" fillId="36" borderId="43" xfId="0" applyFont="1" applyFill="1" applyBorder="1" applyAlignment="1" applyProtection="1">
      <alignment horizontal="left" wrapText="1"/>
      <protection locked="0"/>
    </xf>
    <xf numFmtId="167" fontId="0" fillId="36" borderId="51" xfId="0" applyNumberFormat="1" applyFill="1" applyBorder="1" applyAlignment="1" applyProtection="1">
      <alignment horizontal="right"/>
      <protection locked="0"/>
    </xf>
    <xf numFmtId="167" fontId="0" fillId="36" borderId="32" xfId="0" applyNumberFormat="1" applyFont="1" applyFill="1" applyBorder="1" applyAlignment="1" applyProtection="1">
      <alignment horizontal="right"/>
      <protection locked="0"/>
    </xf>
    <xf numFmtId="167" fontId="0" fillId="36" borderId="22" xfId="0" applyNumberFormat="1" applyFill="1" applyBorder="1" applyAlignment="1" applyProtection="1">
      <alignment horizontal="right"/>
      <protection locked="0"/>
    </xf>
    <xf numFmtId="167" fontId="0" fillId="36" borderId="55" xfId="0" applyNumberFormat="1" applyFill="1" applyBorder="1" applyAlignment="1" applyProtection="1">
      <alignment horizontal="right"/>
      <protection locked="0"/>
    </xf>
    <xf numFmtId="0" fontId="27" fillId="36" borderId="61" xfId="0" applyFont="1" applyFill="1" applyBorder="1" applyAlignment="1" applyProtection="1">
      <alignment horizontal="center" wrapText="1"/>
      <protection/>
    </xf>
    <xf numFmtId="0" fontId="27" fillId="36" borderId="60" xfId="0" applyFont="1" applyFill="1" applyBorder="1" applyAlignment="1" applyProtection="1">
      <alignment horizontal="right" wrapText="1"/>
      <protection/>
    </xf>
    <xf numFmtId="167" fontId="27" fillId="36" borderId="61" xfId="0" applyNumberFormat="1" applyFont="1" applyFill="1" applyBorder="1" applyAlignment="1" applyProtection="1">
      <alignment horizontal="right" wrapText="1"/>
      <protection/>
    </xf>
    <xf numFmtId="167" fontId="27" fillId="36" borderId="40" xfId="0" applyNumberFormat="1" applyFont="1" applyFill="1" applyBorder="1" applyAlignment="1" applyProtection="1">
      <alignment horizontal="right" wrapText="1"/>
      <protection/>
    </xf>
    <xf numFmtId="167" fontId="27" fillId="36" borderId="60" xfId="0" applyNumberFormat="1" applyFont="1" applyFill="1" applyBorder="1" applyAlignment="1" applyProtection="1">
      <alignment horizontal="right" wrapText="1"/>
      <protection/>
    </xf>
    <xf numFmtId="167" fontId="27" fillId="36" borderId="47" xfId="0" applyNumberFormat="1" applyFont="1" applyFill="1" applyBorder="1" applyAlignment="1" applyProtection="1">
      <alignment horizontal="right" wrapText="1"/>
      <protection/>
    </xf>
    <xf numFmtId="0" fontId="14" fillId="0" borderId="0" xfId="0" applyFont="1" applyFill="1" applyBorder="1" applyAlignment="1" applyProtection="1">
      <alignment vertical="top"/>
      <protection locked="0"/>
    </xf>
    <xf numFmtId="167" fontId="0" fillId="0" borderId="0" xfId="0" applyNumberFormat="1" applyFill="1" applyBorder="1" applyAlignment="1" applyProtection="1">
      <alignment horizontal="left" wrapText="1"/>
      <protection locked="0"/>
    </xf>
    <xf numFmtId="0" fontId="14" fillId="0" borderId="0" xfId="0" applyFont="1"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5" fillId="0" borderId="0" xfId="0" applyFont="1" applyFill="1" applyBorder="1" applyAlignment="1" applyProtection="1">
      <alignment horizontal="right"/>
      <protection locked="0"/>
    </xf>
    <xf numFmtId="0" fontId="6" fillId="0" borderId="0" xfId="0" applyFont="1" applyFill="1" applyAlignment="1" applyProtection="1">
      <alignment/>
      <protection locked="0"/>
    </xf>
    <xf numFmtId="0" fontId="5" fillId="0" borderId="0" xfId="0" applyFont="1" applyFill="1" applyBorder="1" applyAlignment="1" applyProtection="1">
      <alignment vertical="center"/>
      <protection locked="0"/>
    </xf>
    <xf numFmtId="0" fontId="14" fillId="0" borderId="15" xfId="0" applyFont="1" applyFill="1" applyBorder="1" applyAlignment="1" applyProtection="1">
      <alignment/>
      <protection locked="0"/>
    </xf>
    <xf numFmtId="0" fontId="0" fillId="0" borderId="4" xfId="0" applyBorder="1" applyAlignment="1" applyProtection="1">
      <alignment/>
      <protection locked="0"/>
    </xf>
    <xf numFmtId="0" fontId="0" fillId="0" borderId="42" xfId="0" applyBorder="1" applyAlignment="1" applyProtection="1">
      <alignment/>
      <protection locked="0"/>
    </xf>
    <xf numFmtId="1" fontId="0" fillId="0" borderId="0" xfId="0" applyNumberFormat="1" applyFont="1" applyBorder="1" applyAlignment="1" applyProtection="1">
      <alignment horizontal="center"/>
      <protection locked="0"/>
    </xf>
    <xf numFmtId="0" fontId="0" fillId="0" borderId="42" xfId="0" applyFont="1" applyBorder="1" applyAlignment="1" applyProtection="1">
      <alignment/>
      <protection locked="0"/>
    </xf>
    <xf numFmtId="0" fontId="0" fillId="0" borderId="53" xfId="0" applyFont="1" applyBorder="1" applyAlignment="1" applyProtection="1">
      <alignment/>
      <protection locked="0"/>
    </xf>
    <xf numFmtId="10" fontId="0" fillId="0" borderId="37" xfId="0" applyNumberFormat="1" applyFont="1" applyBorder="1" applyAlignment="1" applyProtection="1">
      <alignment/>
      <protection locked="0"/>
    </xf>
    <xf numFmtId="0" fontId="10" fillId="0" borderId="4" xfId="0" applyFont="1" applyFill="1" applyBorder="1" applyAlignment="1" applyProtection="1">
      <alignment wrapText="1"/>
      <protection locked="0"/>
    </xf>
    <xf numFmtId="0" fontId="8" fillId="0" borderId="32" xfId="0" applyFont="1" applyFill="1" applyBorder="1" applyAlignment="1" applyProtection="1">
      <alignment wrapText="1"/>
      <protection locked="0"/>
    </xf>
    <xf numFmtId="1" fontId="9" fillId="0" borderId="0" xfId="0" applyNumberFormat="1" applyFont="1" applyFill="1" applyBorder="1" applyAlignment="1" applyProtection="1">
      <alignment horizontal="center" wrapText="1"/>
      <protection locked="0"/>
    </xf>
    <xf numFmtId="0" fontId="0" fillId="0" borderId="32" xfId="0" applyFont="1" applyBorder="1" applyAlignment="1" applyProtection="1">
      <alignment/>
      <protection locked="0"/>
    </xf>
    <xf numFmtId="0" fontId="0" fillId="0" borderId="22" xfId="0" applyFont="1" applyBorder="1" applyAlignment="1" applyProtection="1">
      <alignment/>
      <protection locked="0"/>
    </xf>
    <xf numFmtId="10" fontId="9" fillId="0" borderId="37" xfId="0" applyNumberFormat="1" applyFont="1" applyFill="1" applyBorder="1" applyAlignment="1" applyProtection="1">
      <alignment wrapText="1"/>
      <protection locked="0"/>
    </xf>
    <xf numFmtId="0" fontId="8" fillId="0" borderId="32" xfId="0" applyFont="1" applyFill="1" applyBorder="1" applyAlignment="1" applyProtection="1">
      <alignment horizontal="left" wrapText="1"/>
      <protection locked="0"/>
    </xf>
    <xf numFmtId="1" fontId="3" fillId="0" borderId="0" xfId="0" applyNumberFormat="1" applyFont="1" applyFill="1" applyBorder="1" applyAlignment="1" applyProtection="1">
      <alignment horizontal="center" wrapText="1"/>
      <protection locked="0"/>
    </xf>
    <xf numFmtId="10" fontId="3" fillId="0" borderId="37" xfId="0" applyNumberFormat="1" applyFont="1" applyFill="1" applyBorder="1" applyAlignment="1" applyProtection="1">
      <alignment horizontal="left" wrapText="1"/>
      <protection locked="0"/>
    </xf>
    <xf numFmtId="10" fontId="3" fillId="0" borderId="37" xfId="0" applyNumberFormat="1" applyFont="1" applyFill="1" applyBorder="1" applyAlignment="1" applyProtection="1">
      <alignment horizontal="right" wrapText="1"/>
      <protection locked="0"/>
    </xf>
    <xf numFmtId="0" fontId="3" fillId="0" borderId="32" xfId="0" applyFont="1" applyFill="1" applyBorder="1" applyAlignment="1" applyProtection="1">
      <alignment horizontal="right" wrapText="1"/>
      <protection locked="0"/>
    </xf>
    <xf numFmtId="0" fontId="8" fillId="0" borderId="32" xfId="0" applyFont="1" applyFill="1" applyBorder="1" applyAlignment="1" applyProtection="1">
      <alignment horizontal="right" wrapText="1"/>
      <protection locked="0"/>
    </xf>
    <xf numFmtId="167" fontId="8" fillId="0" borderId="0" xfId="0" applyNumberFormat="1" applyFont="1" applyFill="1" applyBorder="1" applyAlignment="1" applyProtection="1">
      <alignment horizontal="right" wrapText="1"/>
      <protection/>
    </xf>
    <xf numFmtId="0" fontId="0" fillId="0" borderId="32" xfId="0" applyBorder="1" applyAlignment="1" applyProtection="1">
      <alignment/>
      <protection locked="0"/>
    </xf>
    <xf numFmtId="167" fontId="13" fillId="0" borderId="0" xfId="0" applyNumberFormat="1" applyFont="1" applyFill="1" applyBorder="1" applyAlignment="1" applyProtection="1">
      <alignment horizontal="center"/>
      <protection locked="0"/>
    </xf>
    <xf numFmtId="167" fontId="0" fillId="0" borderId="32" xfId="0" applyNumberFormat="1" applyFont="1" applyBorder="1" applyAlignment="1" applyProtection="1">
      <alignment/>
      <protection locked="0"/>
    </xf>
    <xf numFmtId="167" fontId="0" fillId="0" borderId="22" xfId="0" applyNumberFormat="1" applyFont="1" applyBorder="1" applyAlignment="1" applyProtection="1">
      <alignment/>
      <protection locked="0"/>
    </xf>
    <xf numFmtId="0" fontId="8" fillId="0" borderId="23" xfId="0" applyFont="1" applyFill="1" applyBorder="1" applyAlignment="1" applyProtection="1">
      <alignment horizontal="left" wrapText="1"/>
      <protection locked="0"/>
    </xf>
    <xf numFmtId="167" fontId="0" fillId="0" borderId="32" xfId="0" applyNumberFormat="1" applyFont="1" applyBorder="1" applyAlignment="1" applyProtection="1">
      <alignment horizontal="right"/>
      <protection locked="0"/>
    </xf>
    <xf numFmtId="167" fontId="0" fillId="0" borderId="22" xfId="0" applyNumberFormat="1" applyFont="1" applyBorder="1" applyAlignment="1" applyProtection="1">
      <alignment horizontal="right"/>
      <protection locked="0"/>
    </xf>
    <xf numFmtId="167" fontId="0" fillId="0" borderId="0" xfId="0" applyNumberFormat="1" applyFont="1" applyBorder="1" applyAlignment="1" applyProtection="1">
      <alignment horizontal="right"/>
      <protection locked="0"/>
    </xf>
    <xf numFmtId="10" fontId="0" fillId="0" borderId="37" xfId="0" applyNumberFormat="1" applyFont="1" applyBorder="1" applyAlignment="1" applyProtection="1">
      <alignment horizontal="right"/>
      <protection locked="0"/>
    </xf>
    <xf numFmtId="167" fontId="3" fillId="0" borderId="32" xfId="0" applyNumberFormat="1" applyFont="1" applyFill="1" applyBorder="1" applyAlignment="1" applyProtection="1">
      <alignment horizontal="right" wrapText="1"/>
      <protection locked="0"/>
    </xf>
    <xf numFmtId="167" fontId="3" fillId="0" borderId="22" xfId="0" applyNumberFormat="1" applyFont="1" applyFill="1" applyBorder="1" applyAlignment="1" applyProtection="1">
      <alignment horizontal="right" wrapText="1"/>
      <protection locked="0"/>
    </xf>
    <xf numFmtId="0" fontId="8" fillId="0" borderId="40" xfId="0" applyFont="1" applyFill="1" applyBorder="1" applyAlignment="1" applyProtection="1">
      <alignment wrapText="1"/>
      <protection locked="0"/>
    </xf>
    <xf numFmtId="167" fontId="8" fillId="0" borderId="40" xfId="0" applyNumberFormat="1" applyFont="1" applyFill="1" applyBorder="1" applyAlignment="1" applyProtection="1">
      <alignment horizontal="right" wrapText="1"/>
      <protection/>
    </xf>
    <xf numFmtId="0" fontId="8" fillId="0" borderId="32" xfId="0" applyFont="1" applyFill="1" applyBorder="1" applyAlignment="1" applyProtection="1">
      <alignment horizontal="left"/>
      <protection locked="0"/>
    </xf>
    <xf numFmtId="167" fontId="0" fillId="0" borderId="0" xfId="0" applyNumberFormat="1" applyFont="1" applyBorder="1" applyAlignment="1" applyProtection="1">
      <alignment horizontal="center"/>
      <protection locked="0"/>
    </xf>
    <xf numFmtId="167" fontId="0" fillId="0" borderId="0" xfId="0" applyNumberFormat="1" applyFont="1" applyBorder="1" applyAlignment="1" applyProtection="1">
      <alignment/>
      <protection locked="0"/>
    </xf>
    <xf numFmtId="10" fontId="0" fillId="0" borderId="43" xfId="0" applyNumberFormat="1" applyFont="1" applyBorder="1" applyAlignment="1" applyProtection="1">
      <alignment/>
      <protection locked="0"/>
    </xf>
    <xf numFmtId="2" fontId="8" fillId="0" borderId="0" xfId="0" applyNumberFormat="1" applyFont="1" applyFill="1" applyBorder="1" applyAlignment="1" applyProtection="1">
      <alignment horizontal="center" wrapText="1"/>
      <protection locked="0"/>
    </xf>
    <xf numFmtId="0" fontId="3" fillId="0" borderId="32" xfId="0" applyFont="1" applyFill="1" applyBorder="1" applyAlignment="1" applyProtection="1">
      <alignment horizontal="left"/>
      <protection locked="0"/>
    </xf>
    <xf numFmtId="167" fontId="8" fillId="0" borderId="32" xfId="0" applyNumberFormat="1" applyFont="1" applyFill="1" applyBorder="1" applyAlignment="1" applyProtection="1">
      <alignment horizontal="right" wrapText="1"/>
      <protection locked="0"/>
    </xf>
    <xf numFmtId="0" fontId="31" fillId="0" borderId="32" xfId="0" applyFont="1" applyFill="1" applyBorder="1" applyAlignment="1" applyProtection="1">
      <alignment horizontal="left"/>
      <protection locked="0"/>
    </xf>
    <xf numFmtId="0" fontId="25" fillId="0" borderId="32" xfId="0" applyFont="1" applyFill="1" applyBorder="1" applyAlignment="1" applyProtection="1">
      <alignment horizontal="right"/>
      <protection locked="0"/>
    </xf>
    <xf numFmtId="0" fontId="8" fillId="0" borderId="32" xfId="0" applyFont="1" applyFill="1" applyBorder="1" applyAlignment="1" applyProtection="1">
      <alignment horizontal="right"/>
      <protection locked="0"/>
    </xf>
    <xf numFmtId="167" fontId="12" fillId="0" borderId="0" xfId="0" applyNumberFormat="1" applyFont="1" applyBorder="1" applyAlignment="1" applyProtection="1">
      <alignment horizontal="right"/>
      <protection/>
    </xf>
    <xf numFmtId="167" fontId="8" fillId="0" borderId="32" xfId="0" applyNumberFormat="1" applyFont="1" applyFill="1" applyBorder="1" applyAlignment="1" applyProtection="1">
      <alignment horizontal="right" wrapText="1"/>
      <protection/>
    </xf>
    <xf numFmtId="0" fontId="25" fillId="0" borderId="32" xfId="0" applyFont="1" applyFill="1" applyBorder="1" applyAlignment="1" applyProtection="1">
      <alignment horizontal="left"/>
      <protection locked="0"/>
    </xf>
    <xf numFmtId="167" fontId="8" fillId="0" borderId="15" xfId="0" applyNumberFormat="1" applyFont="1" applyFill="1" applyBorder="1" applyAlignment="1" applyProtection="1">
      <alignment horizontal="right" wrapText="1"/>
      <protection/>
    </xf>
    <xf numFmtId="10" fontId="0" fillId="0" borderId="43" xfId="0" applyNumberFormat="1" applyFont="1" applyBorder="1" applyAlignment="1" applyProtection="1">
      <alignment horizontal="right"/>
      <protection locked="0"/>
    </xf>
    <xf numFmtId="0" fontId="8" fillId="0" borderId="32" xfId="0" applyFont="1" applyFill="1" applyBorder="1" applyAlignment="1" applyProtection="1">
      <alignment horizontal="center"/>
      <protection locked="0"/>
    </xf>
    <xf numFmtId="0" fontId="3" fillId="0" borderId="32" xfId="0" applyFont="1" applyFill="1" applyBorder="1" applyAlignment="1" applyProtection="1">
      <alignment/>
      <protection locked="0"/>
    </xf>
    <xf numFmtId="0" fontId="4" fillId="0" borderId="32" xfId="0" applyFont="1" applyFill="1" applyBorder="1" applyAlignment="1" applyProtection="1">
      <alignment horizontal="left"/>
      <protection locked="0"/>
    </xf>
    <xf numFmtId="0" fontId="4" fillId="0" borderId="32" xfId="0" applyFont="1" applyFill="1" applyBorder="1" applyAlignment="1" applyProtection="1">
      <alignment horizontal="right"/>
      <protection locked="0"/>
    </xf>
    <xf numFmtId="0" fontId="3" fillId="0" borderId="32" xfId="0" applyFont="1" applyFill="1" applyBorder="1" applyAlignment="1" applyProtection="1">
      <alignment horizontal="right"/>
      <protection locked="0"/>
    </xf>
    <xf numFmtId="0" fontId="10" fillId="0" borderId="0" xfId="0" applyFont="1" applyFill="1" applyBorder="1" applyAlignment="1" applyProtection="1">
      <alignment wrapText="1"/>
      <protection locked="0"/>
    </xf>
    <xf numFmtId="167" fontId="8" fillId="0" borderId="42" xfId="0" applyNumberFormat="1" applyFont="1" applyFill="1" applyBorder="1" applyAlignment="1" applyProtection="1">
      <alignment horizontal="right" wrapText="1"/>
      <protection locked="0"/>
    </xf>
    <xf numFmtId="0" fontId="8" fillId="0" borderId="22" xfId="0" applyFont="1" applyFill="1" applyBorder="1" applyAlignment="1" applyProtection="1">
      <alignment horizontal="left"/>
      <protection locked="0"/>
    </xf>
    <xf numFmtId="0" fontId="8" fillId="0" borderId="60" xfId="0" applyFont="1" applyFill="1" applyBorder="1" applyAlignment="1" applyProtection="1">
      <alignment wrapText="1"/>
      <protection locked="0"/>
    </xf>
    <xf numFmtId="0" fontId="0" fillId="0" borderId="11" xfId="0" applyBorder="1" applyAlignment="1" applyProtection="1">
      <alignment/>
      <protection locked="0"/>
    </xf>
    <xf numFmtId="167" fontId="0" fillId="0" borderId="42" xfId="0" applyNumberFormat="1" applyFont="1" applyBorder="1" applyAlignment="1" applyProtection="1">
      <alignment horizontal="right"/>
      <protection locked="0"/>
    </xf>
    <xf numFmtId="167" fontId="0" fillId="0" borderId="53" xfId="0" applyNumberFormat="1" applyFont="1" applyBorder="1" applyAlignment="1" applyProtection="1">
      <alignment horizontal="right"/>
      <protection locked="0"/>
    </xf>
    <xf numFmtId="0" fontId="27" fillId="0" borderId="23" xfId="0" applyFont="1" applyFill="1" applyBorder="1" applyAlignment="1" applyProtection="1">
      <alignment horizontal="right"/>
      <protection locked="0"/>
    </xf>
    <xf numFmtId="167" fontId="6" fillId="0" borderId="32" xfId="0" applyNumberFormat="1" applyFont="1" applyBorder="1" applyAlignment="1" applyProtection="1">
      <alignment horizontal="right"/>
      <protection/>
    </xf>
    <xf numFmtId="167" fontId="6" fillId="0" borderId="22" xfId="0" applyNumberFormat="1" applyFont="1" applyBorder="1" applyAlignment="1" applyProtection="1">
      <alignment horizontal="right"/>
      <protection/>
    </xf>
    <xf numFmtId="0" fontId="0" fillId="0" borderId="15" xfId="0" applyBorder="1" applyAlignment="1" applyProtection="1">
      <alignment/>
      <protection locked="0"/>
    </xf>
    <xf numFmtId="167" fontId="0" fillId="0" borderId="40" xfId="0" applyNumberFormat="1" applyFont="1" applyBorder="1" applyAlignment="1" applyProtection="1">
      <alignment horizontal="right"/>
      <protection locked="0"/>
    </xf>
    <xf numFmtId="167" fontId="0" fillId="0" borderId="60" xfId="0" applyNumberFormat="1" applyFont="1" applyBorder="1" applyAlignment="1" applyProtection="1">
      <alignment horizontal="right"/>
      <protection locked="0"/>
    </xf>
    <xf numFmtId="10" fontId="0" fillId="0" borderId="41" xfId="0" applyNumberFormat="1" applyFont="1" applyBorder="1" applyAlignment="1" applyProtection="1">
      <alignment horizontal="right"/>
      <protection locked="0"/>
    </xf>
    <xf numFmtId="0" fontId="0" fillId="0" borderId="11" xfId="0" applyFill="1" applyBorder="1" applyAlignment="1" applyProtection="1">
      <alignment/>
      <protection locked="0"/>
    </xf>
    <xf numFmtId="167" fontId="0" fillId="0" borderId="42" xfId="0" applyNumberFormat="1" applyFont="1" applyFill="1" applyBorder="1" applyAlignment="1" applyProtection="1">
      <alignment horizontal="right"/>
      <protection locked="0"/>
    </xf>
    <xf numFmtId="167" fontId="0" fillId="0" borderId="53" xfId="0" applyNumberFormat="1" applyFont="1" applyFill="1" applyBorder="1" applyAlignment="1" applyProtection="1">
      <alignment horizontal="right"/>
      <protection locked="0"/>
    </xf>
    <xf numFmtId="10" fontId="0" fillId="0" borderId="43" xfId="0" applyNumberFormat="1" applyFont="1" applyFill="1" applyBorder="1" applyAlignment="1" applyProtection="1">
      <alignment horizontal="right"/>
      <protection locked="0"/>
    </xf>
    <xf numFmtId="167" fontId="6" fillId="0" borderId="22" xfId="0" applyNumberFormat="1" applyFont="1" applyFill="1" applyBorder="1" applyAlignment="1" applyProtection="1">
      <alignment horizontal="right"/>
      <protection/>
    </xf>
    <xf numFmtId="0" fontId="0" fillId="0" borderId="61" xfId="0" applyFill="1" applyBorder="1" applyAlignment="1" applyProtection="1">
      <alignment/>
      <protection locked="0"/>
    </xf>
    <xf numFmtId="0" fontId="0" fillId="0" borderId="15" xfId="0" applyFill="1" applyBorder="1" applyAlignment="1" applyProtection="1">
      <alignment/>
      <protection locked="0"/>
    </xf>
    <xf numFmtId="167" fontId="0" fillId="0" borderId="40" xfId="0" applyNumberFormat="1" applyFont="1" applyFill="1" applyBorder="1" applyAlignment="1" applyProtection="1">
      <alignment horizontal="right"/>
      <protection locked="0"/>
    </xf>
    <xf numFmtId="167" fontId="0" fillId="0" borderId="60" xfId="0" applyNumberFormat="1" applyFont="1" applyFill="1" applyBorder="1" applyAlignment="1" applyProtection="1">
      <alignment horizontal="right"/>
      <protection locked="0"/>
    </xf>
    <xf numFmtId="10" fontId="0" fillId="0" borderId="41" xfId="0" applyNumberFormat="1" applyFont="1" applyFill="1" applyBorder="1" applyAlignment="1" applyProtection="1">
      <alignment horizontal="right"/>
      <protection locked="0"/>
    </xf>
    <xf numFmtId="1" fontId="0" fillId="0" borderId="40" xfId="0" applyNumberFormat="1" applyFont="1" applyFill="1" applyBorder="1" applyAlignment="1" applyProtection="1">
      <alignment horizontal="center"/>
      <protection locked="0"/>
    </xf>
    <xf numFmtId="0" fontId="0" fillId="0" borderId="40" xfId="0" applyFont="1" applyFill="1" applyBorder="1" applyAlignment="1" applyProtection="1">
      <alignment/>
      <protection locked="0"/>
    </xf>
    <xf numFmtId="0" fontId="0" fillId="0" borderId="60" xfId="0" applyFont="1" applyFill="1" applyBorder="1" applyAlignment="1" applyProtection="1">
      <alignment/>
      <protection locked="0"/>
    </xf>
    <xf numFmtId="10" fontId="0" fillId="0" borderId="41" xfId="0" applyNumberFormat="1" applyFont="1" applyFill="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10" fontId="0" fillId="0" borderId="0" xfId="0" applyNumberFormat="1" applyFont="1" applyBorder="1" applyAlignment="1" applyProtection="1">
      <alignment/>
      <protection locked="0"/>
    </xf>
    <xf numFmtId="0" fontId="14" fillId="0" borderId="0" xfId="0" applyFont="1" applyAlignment="1" applyProtection="1">
      <alignment wrapText="1"/>
      <protection locked="0"/>
    </xf>
    <xf numFmtId="1" fontId="0" fillId="0" borderId="0" xfId="0" applyNumberFormat="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167" fontId="0" fillId="0" borderId="0" xfId="0" applyNumberFormat="1" applyAlignment="1" applyProtection="1">
      <alignment horizontal="center"/>
      <protection locked="0"/>
    </xf>
    <xf numFmtId="167" fontId="3" fillId="0" borderId="0" xfId="0" applyNumberFormat="1" applyFont="1" applyFill="1" applyBorder="1" applyAlignment="1" applyProtection="1">
      <alignment horizontal="center"/>
      <protection locked="0"/>
    </xf>
    <xf numFmtId="0" fontId="4" fillId="0" borderId="0" xfId="0" applyFont="1" applyAlignment="1" applyProtection="1">
      <alignment/>
      <protection locked="0"/>
    </xf>
    <xf numFmtId="0" fontId="5" fillId="0" borderId="0" xfId="0" applyFont="1" applyFill="1" applyBorder="1" applyAlignment="1" applyProtection="1">
      <alignment/>
      <protection locked="0"/>
    </xf>
    <xf numFmtId="0" fontId="0" fillId="0" borderId="22" xfId="0" applyBorder="1" applyAlignment="1" applyProtection="1">
      <alignment/>
      <protection locked="0"/>
    </xf>
    <xf numFmtId="0" fontId="0" fillId="0" borderId="0" xfId="0" applyBorder="1" applyAlignment="1" applyProtection="1">
      <alignment/>
      <protection locked="0"/>
    </xf>
    <xf numFmtId="167" fontId="0" fillId="0" borderId="23" xfId="0" applyNumberFormat="1" applyBorder="1" applyAlignment="1" applyProtection="1">
      <alignment horizontal="center"/>
      <protection locked="0"/>
    </xf>
    <xf numFmtId="167" fontId="0" fillId="0" borderId="35" xfId="0" applyNumberFormat="1" applyBorder="1" applyAlignment="1" applyProtection="1">
      <alignment horizontal="center"/>
      <protection locked="0"/>
    </xf>
    <xf numFmtId="167" fontId="33" fillId="0" borderId="32" xfId="0" applyNumberFormat="1" applyFont="1" applyBorder="1" applyAlignment="1" applyProtection="1">
      <alignment horizontal="right"/>
      <protection locked="0"/>
    </xf>
    <xf numFmtId="0" fontId="1" fillId="0" borderId="22" xfId="0" applyFont="1" applyBorder="1" applyAlignment="1" applyProtection="1">
      <alignment/>
      <protection locked="0"/>
    </xf>
    <xf numFmtId="0" fontId="32" fillId="0" borderId="0" xfId="0" applyFont="1" applyBorder="1" applyAlignment="1" applyProtection="1">
      <alignment/>
      <protection locked="0"/>
    </xf>
    <xf numFmtId="4" fontId="0" fillId="0" borderId="0" xfId="0" applyNumberFormat="1" applyBorder="1" applyAlignment="1" applyProtection="1">
      <alignment/>
      <protection locked="0"/>
    </xf>
    <xf numFmtId="0" fontId="0" fillId="0" borderId="22" xfId="0" applyBorder="1" applyAlignment="1" applyProtection="1">
      <alignment horizontal="left"/>
      <protection locked="0"/>
    </xf>
    <xf numFmtId="0" fontId="0" fillId="0" borderId="0" xfId="0" applyBorder="1" applyAlignment="1" applyProtection="1">
      <alignment horizontal="left"/>
      <protection locked="0"/>
    </xf>
    <xf numFmtId="168" fontId="0" fillId="0" borderId="0" xfId="0" applyNumberFormat="1" applyBorder="1" applyAlignment="1" applyProtection="1">
      <alignment/>
      <protection locked="0"/>
    </xf>
    <xf numFmtId="167" fontId="34" fillId="0" borderId="32" xfId="0" applyNumberFormat="1" applyFont="1" applyBorder="1" applyAlignment="1" applyProtection="1">
      <alignment horizontal="right"/>
      <protection/>
    </xf>
    <xf numFmtId="167" fontId="33" fillId="0" borderId="36" xfId="0" applyNumberFormat="1" applyFont="1" applyBorder="1" applyAlignment="1" applyProtection="1">
      <alignment horizontal="right"/>
      <protection locked="0"/>
    </xf>
    <xf numFmtId="167" fontId="0" fillId="0" borderId="35" xfId="0" applyNumberFormat="1" applyBorder="1" applyAlignment="1" applyProtection="1">
      <alignment horizontal="right"/>
      <protection locked="0"/>
    </xf>
    <xf numFmtId="167" fontId="33" fillId="0" borderId="32" xfId="0" applyNumberFormat="1" applyFont="1" applyBorder="1" applyAlignment="1" applyProtection="1">
      <alignment horizontal="right"/>
      <protection/>
    </xf>
    <xf numFmtId="0" fontId="0" fillId="0" borderId="22" xfId="0" applyBorder="1" applyAlignment="1" applyProtection="1">
      <alignment vertical="top" wrapText="1"/>
      <protection locked="0"/>
    </xf>
    <xf numFmtId="0" fontId="0" fillId="0" borderId="0" xfId="0" applyBorder="1" applyAlignment="1" applyProtection="1">
      <alignment vertical="top" wrapText="1"/>
      <protection locked="0"/>
    </xf>
    <xf numFmtId="167" fontId="34" fillId="0" borderId="32" xfId="0" applyNumberFormat="1" applyFont="1" applyBorder="1" applyAlignment="1" applyProtection="1">
      <alignment horizontal="right"/>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167" fontId="0" fillId="0" borderId="36" xfId="0" applyNumberFormat="1" applyBorder="1" applyAlignment="1" applyProtection="1">
      <alignment horizontal="right"/>
      <protection locked="0"/>
    </xf>
    <xf numFmtId="0" fontId="1" fillId="0" borderId="22" xfId="0" applyFont="1" applyBorder="1" applyAlignment="1" applyProtection="1">
      <alignment/>
      <protection locked="0"/>
    </xf>
    <xf numFmtId="0" fontId="0" fillId="0" borderId="62" xfId="0" applyBorder="1" applyAlignment="1" applyProtection="1">
      <alignment/>
      <protection locked="0"/>
    </xf>
    <xf numFmtId="0" fontId="0" fillId="0" borderId="18" xfId="0" applyBorder="1" applyAlignment="1" applyProtection="1">
      <alignment/>
      <protection locked="0"/>
    </xf>
    <xf numFmtId="167" fontId="33" fillId="0" borderId="36" xfId="0" applyNumberFormat="1" applyFont="1" applyBorder="1" applyAlignment="1" applyProtection="1">
      <alignment horizontal="center"/>
      <protection locked="0"/>
    </xf>
    <xf numFmtId="0" fontId="0" fillId="0" borderId="0" xfId="0" applyAlignment="1" applyProtection="1">
      <alignment wrapText="1"/>
      <protection locked="0"/>
    </xf>
    <xf numFmtId="0" fontId="0" fillId="0" borderId="0" xfId="0" applyFont="1" applyAlignment="1" applyProtection="1">
      <alignment horizontal="left"/>
      <protection locked="0"/>
    </xf>
    <xf numFmtId="0" fontId="0" fillId="0" borderId="0" xfId="0" applyAlignment="1" applyProtection="1">
      <alignment horizontal="center"/>
      <protection/>
    </xf>
    <xf numFmtId="0" fontId="0" fillId="0" borderId="0" xfId="0" applyFont="1" applyAlignment="1">
      <alignment horizontal="right"/>
    </xf>
    <xf numFmtId="0" fontId="0" fillId="0" borderId="4" xfId="0" applyBorder="1" applyAlignment="1">
      <alignment/>
    </xf>
    <xf numFmtId="0" fontId="24" fillId="0" borderId="4" xfId="0" applyFont="1" applyBorder="1" applyAlignment="1">
      <alignment/>
    </xf>
    <xf numFmtId="0" fontId="24" fillId="0" borderId="0" xfId="0" applyFont="1" applyAlignment="1">
      <alignment/>
    </xf>
    <xf numFmtId="167" fontId="37" fillId="0" borderId="0" xfId="0" applyNumberFormat="1" applyFont="1" applyFill="1" applyBorder="1" applyAlignment="1" applyProtection="1">
      <alignment horizontal="right" wrapText="1"/>
      <protection/>
    </xf>
    <xf numFmtId="167" fontId="37" fillId="0" borderId="13" xfId="0" applyNumberFormat="1" applyFont="1" applyFill="1" applyBorder="1" applyAlignment="1" applyProtection="1">
      <alignment horizontal="right" wrapText="1"/>
      <protection/>
    </xf>
    <xf numFmtId="0" fontId="24" fillId="0" borderId="0" xfId="0" applyFont="1" applyFill="1" applyAlignment="1">
      <alignment/>
    </xf>
    <xf numFmtId="0" fontId="6" fillId="0" borderId="4" xfId="0" applyFont="1" applyBorder="1" applyAlignment="1">
      <alignment/>
    </xf>
    <xf numFmtId="0" fontId="6" fillId="0" borderId="0" xfId="0" applyFont="1" applyAlignment="1">
      <alignment/>
    </xf>
    <xf numFmtId="167" fontId="20" fillId="0" borderId="0" xfId="0" applyNumberFormat="1" applyFont="1" applyFill="1" applyBorder="1" applyAlignment="1" applyProtection="1">
      <alignment horizontal="right" wrapText="1"/>
      <protection/>
    </xf>
    <xf numFmtId="167" fontId="20" fillId="0" borderId="13" xfId="0" applyNumberFormat="1" applyFont="1" applyFill="1" applyBorder="1" applyAlignment="1" applyProtection="1">
      <alignment horizontal="right" wrapText="1"/>
      <protection/>
    </xf>
    <xf numFmtId="0" fontId="6" fillId="0" borderId="0" xfId="0" applyFont="1" applyFill="1" applyAlignment="1">
      <alignment/>
    </xf>
    <xf numFmtId="0" fontId="0" fillId="0" borderId="14" xfId="0" applyFont="1" applyBorder="1" applyAlignment="1">
      <alignment/>
    </xf>
    <xf numFmtId="0" fontId="0" fillId="0" borderId="15" xfId="0" applyFont="1" applyBorder="1" applyAlignment="1">
      <alignment/>
    </xf>
    <xf numFmtId="0" fontId="8" fillId="0" borderId="0" xfId="0" applyFont="1" applyFill="1" applyBorder="1" applyAlignment="1" applyProtection="1">
      <alignment horizontal="center"/>
      <protection/>
    </xf>
    <xf numFmtId="0" fontId="8" fillId="0" borderId="55" xfId="0" applyFont="1" applyFill="1" applyBorder="1" applyAlignment="1" applyProtection="1">
      <alignment horizontal="center"/>
      <protection/>
    </xf>
    <xf numFmtId="0" fontId="8" fillId="0" borderId="54" xfId="0" applyFont="1" applyFill="1" applyBorder="1" applyAlignment="1" applyProtection="1">
      <alignment horizontal="center" wrapText="1"/>
      <protection/>
    </xf>
    <xf numFmtId="0" fontId="8" fillId="0" borderId="13" xfId="0" applyFont="1" applyFill="1" applyBorder="1" applyAlignment="1" applyProtection="1">
      <alignment horizontal="center" wrapText="1"/>
      <protection locked="0"/>
    </xf>
    <xf numFmtId="0" fontId="0" fillId="0" borderId="55" xfId="0" applyBorder="1" applyAlignment="1">
      <alignment/>
    </xf>
    <xf numFmtId="0" fontId="0" fillId="0" borderId="13" xfId="0" applyBorder="1" applyAlignment="1">
      <alignment/>
    </xf>
    <xf numFmtId="0" fontId="0" fillId="0" borderId="0" xfId="0"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protection locked="0"/>
    </xf>
    <xf numFmtId="0" fontId="8" fillId="0" borderId="18" xfId="0" applyFont="1" applyFill="1" applyBorder="1" applyAlignment="1" applyProtection="1">
      <alignment/>
      <protection/>
    </xf>
    <xf numFmtId="49" fontId="20" fillId="0" borderId="56" xfId="0" applyNumberFormat="1" applyFont="1" applyFill="1" applyBorder="1" applyAlignment="1" applyProtection="1">
      <alignment horizontal="center"/>
      <protection/>
    </xf>
    <xf numFmtId="0" fontId="13" fillId="0" borderId="51" xfId="0" applyFont="1" applyFill="1" applyBorder="1" applyAlignment="1" applyProtection="1">
      <alignment horizontal="center" vertical="center"/>
      <protection locked="0"/>
    </xf>
    <xf numFmtId="49" fontId="20" fillId="0" borderId="61" xfId="0" applyNumberFormat="1" applyFont="1" applyFill="1" applyBorder="1" applyAlignment="1" applyProtection="1">
      <alignment horizontal="center"/>
      <protection/>
    </xf>
    <xf numFmtId="0" fontId="20" fillId="0" borderId="56" xfId="0" applyFont="1" applyFill="1" applyBorder="1" applyAlignment="1" applyProtection="1">
      <alignment horizontal="center" wrapText="1"/>
      <protection/>
    </xf>
    <xf numFmtId="0" fontId="4" fillId="0" borderId="0" xfId="0" applyFont="1" applyAlignment="1" applyProtection="1">
      <alignment horizontal="center"/>
      <protection/>
    </xf>
    <xf numFmtId="0" fontId="0" fillId="0" borderId="63" xfId="0" applyFont="1" applyBorder="1" applyAlignment="1" applyProtection="1">
      <alignment horizontal="center" vertical="center"/>
      <protection/>
    </xf>
    <xf numFmtId="0" fontId="0" fillId="0" borderId="22" xfId="0" applyBorder="1" applyAlignment="1" applyProtection="1">
      <alignment horizontal="center"/>
      <protection/>
    </xf>
    <xf numFmtId="0" fontId="0" fillId="0" borderId="62" xfId="0" applyBorder="1" applyAlignment="1" applyProtection="1">
      <alignment horizontal="center"/>
      <protection/>
    </xf>
    <xf numFmtId="0" fontId="10" fillId="0" borderId="4" xfId="0" applyFont="1" applyFill="1" applyBorder="1" applyAlignment="1" applyProtection="1">
      <alignment wrapText="1"/>
      <protection/>
    </xf>
    <xf numFmtId="49" fontId="8" fillId="0" borderId="4" xfId="0" applyNumberFormat="1" applyFont="1" applyFill="1" applyBorder="1" applyAlignment="1" applyProtection="1">
      <alignment horizontal="center" wrapText="1"/>
      <protection/>
    </xf>
    <xf numFmtId="0" fontId="0" fillId="0" borderId="4" xfId="0" applyBorder="1" applyAlignment="1" applyProtection="1">
      <alignment/>
      <protection/>
    </xf>
    <xf numFmtId="49" fontId="8" fillId="0" borderId="55" xfId="0" applyNumberFormat="1" applyFont="1" applyFill="1" applyBorder="1" applyAlignment="1" applyProtection="1">
      <alignment horizontal="center"/>
      <protection/>
    </xf>
    <xf numFmtId="0" fontId="8" fillId="0" borderId="61" xfId="0" applyFont="1" applyFill="1" applyBorder="1" applyAlignment="1" applyProtection="1">
      <alignment horizontal="center" wrapText="1"/>
      <protection/>
    </xf>
    <xf numFmtId="0" fontId="10" fillId="0" borderId="4" xfId="0" applyFont="1" applyFill="1" applyBorder="1" applyAlignment="1" applyProtection="1">
      <alignment/>
      <protection/>
    </xf>
    <xf numFmtId="49" fontId="8" fillId="0" borderId="4" xfId="0" applyNumberFormat="1" applyFont="1" applyFill="1" applyBorder="1" applyAlignment="1" applyProtection="1">
      <alignment horizontal="center"/>
      <protection/>
    </xf>
    <xf numFmtId="0" fontId="8" fillId="0" borderId="4" xfId="0" applyFont="1" applyFill="1" applyBorder="1" applyAlignment="1" applyProtection="1">
      <alignment/>
      <protection/>
    </xf>
    <xf numFmtId="0" fontId="3" fillId="0" borderId="4" xfId="0" applyFont="1" applyFill="1" applyBorder="1" applyAlignment="1" applyProtection="1">
      <alignment horizontal="center"/>
      <protection/>
    </xf>
    <xf numFmtId="49" fontId="8" fillId="0" borderId="51" xfId="0" applyNumberFormat="1" applyFont="1" applyFill="1" applyBorder="1" applyAlignment="1" applyProtection="1">
      <alignment horizontal="center"/>
      <protection/>
    </xf>
    <xf numFmtId="0" fontId="0" fillId="0" borderId="51" xfId="0" applyBorder="1" applyAlignment="1" applyProtection="1">
      <alignment/>
      <protection/>
    </xf>
    <xf numFmtId="0" fontId="8" fillId="0" borderId="51" xfId="0" applyFont="1" applyFill="1" applyBorder="1" applyAlignment="1" applyProtection="1">
      <alignment horizontal="center" wrapText="1"/>
      <protection/>
    </xf>
    <xf numFmtId="0" fontId="0" fillId="0" borderId="61" xfId="0" applyBorder="1" applyAlignment="1" applyProtection="1">
      <alignment/>
      <protection/>
    </xf>
    <xf numFmtId="0" fontId="0" fillId="0" borderId="51" xfId="0" applyFill="1" applyBorder="1" applyAlignment="1" applyProtection="1">
      <alignment/>
      <protection/>
    </xf>
    <xf numFmtId="0" fontId="0" fillId="0" borderId="61" xfId="0" applyFill="1" applyBorder="1" applyAlignment="1" applyProtection="1">
      <alignment/>
      <protection/>
    </xf>
    <xf numFmtId="49" fontId="8" fillId="0" borderId="61" xfId="0" applyNumberFormat="1" applyFont="1" applyFill="1" applyBorder="1" applyAlignment="1" applyProtection="1">
      <alignment horizontal="center" wrapText="1"/>
      <protection/>
    </xf>
    <xf numFmtId="0" fontId="8" fillId="0" borderId="0" xfId="0" applyFont="1" applyFill="1" applyBorder="1" applyAlignment="1" applyProtection="1">
      <alignment horizontal="center" vertical="center" wrapText="1"/>
      <protection/>
    </xf>
    <xf numFmtId="0" fontId="24" fillId="0" borderId="4" xfId="0" applyFont="1" applyBorder="1" applyAlignment="1" applyProtection="1">
      <alignment/>
      <protection/>
    </xf>
    <xf numFmtId="0" fontId="8" fillId="0" borderId="55" xfId="0" applyFont="1" applyFill="1" applyBorder="1" applyAlignment="1" applyProtection="1">
      <alignment horizontal="center" wrapText="1"/>
      <protection/>
    </xf>
    <xf numFmtId="0" fontId="8" fillId="0" borderId="4" xfId="0" applyFont="1" applyFill="1" applyBorder="1" applyAlignment="1" applyProtection="1">
      <alignment horizontal="left" wrapText="1"/>
      <protection locked="0"/>
    </xf>
    <xf numFmtId="0" fontId="3" fillId="0" borderId="0" xfId="0" applyFont="1" applyFill="1" applyBorder="1" applyAlignment="1" applyProtection="1">
      <alignment horizontal="right"/>
      <protection/>
    </xf>
    <xf numFmtId="0" fontId="9" fillId="0" borderId="0" xfId="0" applyFont="1" applyFill="1" applyBorder="1" applyAlignment="1" applyProtection="1">
      <alignment horizontal="right"/>
      <protection/>
    </xf>
    <xf numFmtId="0" fontId="0" fillId="0" borderId="55" xfId="0"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3" fillId="0" borderId="55" xfId="0" applyFont="1" applyFill="1" applyBorder="1" applyAlignment="1" applyProtection="1">
      <alignment horizontal="center"/>
      <protection/>
    </xf>
    <xf numFmtId="167" fontId="3" fillId="0" borderId="0" xfId="0" applyNumberFormat="1" applyFont="1" applyFill="1" applyBorder="1" applyAlignment="1" applyProtection="1">
      <alignment horizontal="right" wrapText="1"/>
      <protection/>
    </xf>
    <xf numFmtId="167" fontId="3" fillId="0" borderId="0" xfId="0" applyNumberFormat="1" applyFont="1" applyFill="1" applyBorder="1" applyAlignment="1" applyProtection="1">
      <alignment horizontal="right"/>
      <protection/>
    </xf>
    <xf numFmtId="0" fontId="8" fillId="0" borderId="13" xfId="0" applyFont="1" applyFill="1" applyBorder="1" applyAlignment="1" applyProtection="1">
      <alignment horizontal="center" wrapText="1"/>
      <protection/>
    </xf>
    <xf numFmtId="167" fontId="8" fillId="0" borderId="0" xfId="0" applyNumberFormat="1" applyFont="1" applyFill="1" applyBorder="1" applyAlignment="1" applyProtection="1">
      <alignment horizontal="right" vertical="center" wrapText="1"/>
      <protection/>
    </xf>
    <xf numFmtId="167" fontId="3" fillId="0" borderId="13" xfId="0" applyNumberFormat="1" applyFont="1" applyFill="1" applyBorder="1" applyAlignment="1" applyProtection="1">
      <alignment horizontal="right"/>
      <protection/>
    </xf>
    <xf numFmtId="0" fontId="8" fillId="0" borderId="47" xfId="0" applyFont="1" applyFill="1" applyBorder="1" applyAlignment="1" applyProtection="1">
      <alignment horizontal="center" wrapText="1"/>
      <protection locked="0"/>
    </xf>
    <xf numFmtId="0" fontId="0" fillId="0" borderId="55" xfId="0" applyBorder="1" applyAlignment="1" applyProtection="1">
      <alignment/>
      <protection locked="0"/>
    </xf>
    <xf numFmtId="0" fontId="0" fillId="0" borderId="13" xfId="0" applyBorder="1" applyAlignment="1" applyProtection="1">
      <alignment/>
      <protection locked="0"/>
    </xf>
    <xf numFmtId="0" fontId="0" fillId="0" borderId="4" xfId="0" applyBorder="1" applyAlignment="1" applyProtection="1">
      <alignment/>
      <protection locked="0"/>
    </xf>
    <xf numFmtId="0" fontId="3" fillId="0" borderId="13" xfId="0" applyFont="1" applyFill="1" applyBorder="1" applyAlignment="1" applyProtection="1">
      <alignment/>
      <protection locked="0"/>
    </xf>
    <xf numFmtId="0" fontId="8" fillId="0" borderId="13" xfId="0" applyFont="1" applyFill="1" applyBorder="1" applyAlignment="1" applyProtection="1">
      <alignment horizontal="left" wrapText="1"/>
      <protection locked="0"/>
    </xf>
    <xf numFmtId="0" fontId="3" fillId="0" borderId="13" xfId="0" applyFont="1" applyFill="1" applyBorder="1" applyAlignment="1" applyProtection="1">
      <alignment wrapText="1"/>
      <protection locked="0"/>
    </xf>
    <xf numFmtId="0" fontId="8" fillId="0" borderId="13" xfId="0" applyFont="1" applyFill="1" applyBorder="1" applyAlignment="1" applyProtection="1">
      <alignment wrapText="1"/>
      <protection locked="0"/>
    </xf>
    <xf numFmtId="0" fontId="3" fillId="0" borderId="13" xfId="0" applyFont="1" applyFill="1" applyBorder="1" applyAlignment="1" applyProtection="1">
      <alignment wrapText="1"/>
      <protection/>
    </xf>
    <xf numFmtId="0" fontId="3" fillId="0" borderId="13" xfId="0" applyFont="1" applyFill="1" applyBorder="1" applyAlignment="1" applyProtection="1">
      <alignment/>
      <protection/>
    </xf>
    <xf numFmtId="0" fontId="8" fillId="0" borderId="13" xfId="0" applyFont="1" applyFill="1" applyBorder="1" applyAlignment="1" applyProtection="1">
      <alignment/>
      <protection locked="0"/>
    </xf>
    <xf numFmtId="0" fontId="0" fillId="0" borderId="0" xfId="0" applyFont="1" applyAlignment="1" applyProtection="1">
      <alignment horizontal="center"/>
      <protection/>
    </xf>
    <xf numFmtId="0" fontId="6" fillId="0" borderId="0" xfId="0" applyFont="1" applyAlignment="1" applyProtection="1">
      <alignment horizontal="center"/>
      <protection/>
    </xf>
    <xf numFmtId="49" fontId="17" fillId="0" borderId="0" xfId="0" applyNumberFormat="1" applyFont="1" applyFill="1" applyAlignment="1" applyProtection="1">
      <alignment horizontal="center" wrapText="1"/>
      <protection/>
    </xf>
    <xf numFmtId="49" fontId="17" fillId="0" borderId="0" xfId="0" applyNumberFormat="1" applyFont="1" applyFill="1" applyAlignment="1" applyProtection="1">
      <alignment wrapText="1"/>
      <protection/>
    </xf>
    <xf numFmtId="0" fontId="15" fillId="0" borderId="0" xfId="0" applyFont="1" applyFill="1" applyAlignment="1" applyProtection="1">
      <alignment/>
      <protection/>
    </xf>
    <xf numFmtId="49" fontId="6" fillId="0" borderId="64" xfId="0" applyNumberFormat="1" applyFont="1" applyBorder="1" applyAlignment="1" applyProtection="1">
      <alignment horizontal="center" vertical="center" wrapText="1"/>
      <protection/>
    </xf>
    <xf numFmtId="0" fontId="6" fillId="0" borderId="4" xfId="0" applyFont="1" applyBorder="1" applyAlignment="1" applyProtection="1">
      <alignment horizontal="center" vertical="center"/>
      <protection/>
    </xf>
    <xf numFmtId="0" fontId="6" fillId="0" borderId="4" xfId="0" applyFont="1" applyFill="1" applyBorder="1" applyAlignment="1" applyProtection="1">
      <alignment horizontal="center" vertical="center"/>
      <protection/>
    </xf>
    <xf numFmtId="0" fontId="3" fillId="0" borderId="4" xfId="0" applyFont="1" applyFill="1" applyBorder="1" applyAlignment="1" applyProtection="1">
      <alignment horizontal="center" wrapText="1"/>
      <protection/>
    </xf>
    <xf numFmtId="0" fontId="3" fillId="0" borderId="55" xfId="0" applyFont="1" applyFill="1" applyBorder="1" applyAlignment="1" applyProtection="1">
      <alignment horizontal="center" wrapText="1"/>
      <protection/>
    </xf>
    <xf numFmtId="170" fontId="3" fillId="0" borderId="37" xfId="0" applyNumberFormat="1" applyFont="1" applyFill="1" applyBorder="1" applyAlignment="1" applyProtection="1">
      <alignment horizontal="right" wrapText="1"/>
      <protection locked="0"/>
    </xf>
    <xf numFmtId="170" fontId="3" fillId="0" borderId="41" xfId="0" applyNumberFormat="1" applyFont="1" applyFill="1" applyBorder="1" applyAlignment="1" applyProtection="1">
      <alignment horizontal="right" wrapText="1"/>
      <protection locked="0"/>
    </xf>
    <xf numFmtId="0" fontId="8" fillId="0" borderId="17" xfId="0" applyFont="1" applyFill="1" applyBorder="1" applyAlignment="1" applyProtection="1">
      <alignment horizontal="center" wrapText="1"/>
      <protection/>
    </xf>
    <xf numFmtId="0" fontId="8" fillId="0" borderId="65" xfId="0" applyFont="1" applyFill="1" applyBorder="1" applyAlignment="1" applyProtection="1">
      <alignment horizontal="center" wrapText="1"/>
      <protection/>
    </xf>
    <xf numFmtId="0" fontId="8" fillId="0" borderId="4" xfId="0" applyFont="1" applyFill="1" applyBorder="1" applyAlignment="1" applyProtection="1">
      <alignment horizontal="center" vertical="top" wrapText="1"/>
      <protection/>
    </xf>
    <xf numFmtId="0" fontId="8" fillId="0" borderId="24" xfId="0" applyFont="1" applyFill="1" applyBorder="1" applyAlignment="1" applyProtection="1">
      <alignment horizontal="center" wrapText="1"/>
      <protection/>
    </xf>
    <xf numFmtId="0" fontId="10" fillId="0" borderId="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protection/>
    </xf>
    <xf numFmtId="0" fontId="8" fillId="37" borderId="15" xfId="0"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pplyProtection="1">
      <alignment horizontal="center" wrapText="1"/>
      <protection/>
    </xf>
    <xf numFmtId="0" fontId="0" fillId="0" borderId="4" xfId="0" applyFill="1" applyBorder="1" applyAlignment="1">
      <alignment vertical="center"/>
    </xf>
    <xf numFmtId="0" fontId="6" fillId="0" borderId="4" xfId="0" applyFont="1" applyFill="1" applyBorder="1" applyAlignment="1">
      <alignment vertical="center" wrapText="1"/>
    </xf>
    <xf numFmtId="0" fontId="15" fillId="0" borderId="35" xfId="0" applyFont="1" applyFill="1" applyBorder="1" applyAlignment="1" applyProtection="1">
      <alignment/>
      <protection/>
    </xf>
    <xf numFmtId="0" fontId="15" fillId="0" borderId="39" xfId="0" applyFont="1" applyFill="1" applyBorder="1" applyAlignment="1" applyProtection="1">
      <alignment/>
      <protection/>
    </xf>
    <xf numFmtId="2" fontId="16" fillId="0" borderId="22" xfId="0" applyNumberFormat="1" applyFont="1" applyFill="1" applyBorder="1" applyAlignment="1" applyProtection="1">
      <alignment horizontal="center" vertical="center"/>
      <protection/>
    </xf>
    <xf numFmtId="0" fontId="0" fillId="0" borderId="51" xfId="0" applyFont="1" applyFill="1" applyBorder="1" applyAlignment="1">
      <alignment vertical="center" wrapText="1"/>
    </xf>
    <xf numFmtId="167" fontId="0" fillId="0" borderId="19" xfId="0" applyNumberFormat="1" applyFont="1" applyFill="1" applyBorder="1" applyAlignment="1" applyProtection="1">
      <alignment horizontal="right"/>
      <protection locked="0"/>
    </xf>
    <xf numFmtId="0" fontId="18" fillId="0" borderId="4" xfId="0" applyFont="1" applyFill="1" applyBorder="1" applyAlignment="1">
      <alignment vertical="center"/>
    </xf>
    <xf numFmtId="0" fontId="0" fillId="0" borderId="4" xfId="0" applyFont="1" applyBorder="1" applyAlignment="1" applyProtection="1">
      <alignment horizontal="center" vertical="center"/>
      <protection/>
    </xf>
    <xf numFmtId="167" fontId="6" fillId="0" borderId="32" xfId="0" applyNumberFormat="1" applyFont="1" applyFill="1" applyBorder="1" applyAlignment="1" applyProtection="1">
      <alignment horizontal="right"/>
      <protection locked="0"/>
    </xf>
    <xf numFmtId="2" fontId="38" fillId="0" borderId="32" xfId="0" applyNumberFormat="1" applyFont="1" applyFill="1" applyBorder="1" applyAlignment="1" applyProtection="1">
      <alignment horizontal="center" vertical="center"/>
      <protection/>
    </xf>
    <xf numFmtId="167" fontId="6" fillId="0" borderId="37" xfId="0" applyNumberFormat="1" applyFont="1" applyFill="1" applyBorder="1" applyAlignment="1" applyProtection="1">
      <alignment horizontal="right"/>
      <protection locked="0"/>
    </xf>
    <xf numFmtId="2" fontId="39" fillId="0" borderId="32" xfId="0" applyNumberFormat="1" applyFont="1" applyFill="1" applyBorder="1" applyAlignment="1" applyProtection="1">
      <alignment horizontal="center" vertical="center"/>
      <protection/>
    </xf>
    <xf numFmtId="2" fontId="39" fillId="0" borderId="37" xfId="0" applyNumberFormat="1" applyFont="1" applyFill="1" applyBorder="1" applyAlignment="1" applyProtection="1">
      <alignment horizontal="center" vertical="center"/>
      <protection/>
    </xf>
    <xf numFmtId="0" fontId="6" fillId="0" borderId="4" xfId="0" applyFont="1" applyFill="1" applyBorder="1" applyAlignment="1">
      <alignment horizontal="left" vertical="center"/>
    </xf>
    <xf numFmtId="0" fontId="40" fillId="0" borderId="32" xfId="0" applyFont="1" applyFill="1" applyBorder="1" applyAlignment="1">
      <alignment horizontal="center" vertical="center"/>
    </xf>
    <xf numFmtId="0" fontId="0" fillId="0" borderId="4" xfId="0" applyFill="1" applyBorder="1" applyAlignment="1">
      <alignment vertical="center" wrapText="1"/>
    </xf>
    <xf numFmtId="0" fontId="6" fillId="0" borderId="66" xfId="0" applyFont="1" applyFill="1" applyBorder="1" applyAlignment="1">
      <alignment vertical="center"/>
    </xf>
    <xf numFmtId="0" fontId="6" fillId="0" borderId="51" xfId="0" applyFont="1" applyFill="1" applyBorder="1" applyAlignment="1">
      <alignment vertical="center"/>
    </xf>
    <xf numFmtId="0" fontId="6" fillId="0" borderId="4" xfId="0" applyFont="1" applyFill="1" applyBorder="1" applyAlignment="1">
      <alignment horizontal="left" vertical="center" wrapText="1"/>
    </xf>
    <xf numFmtId="168" fontId="14" fillId="0" borderId="37" xfId="0" applyNumberFormat="1" applyFont="1" applyFill="1" applyBorder="1" applyAlignment="1" applyProtection="1">
      <alignment horizontal="right" vertical="center"/>
      <protection locked="0"/>
    </xf>
    <xf numFmtId="168" fontId="14" fillId="0" borderId="32" xfId="0" applyNumberFormat="1" applyFont="1" applyFill="1" applyBorder="1" applyAlignment="1" applyProtection="1">
      <alignment horizontal="right" vertical="center"/>
      <protection locked="0"/>
    </xf>
    <xf numFmtId="0" fontId="41" fillId="0" borderId="32" xfId="0" applyFont="1" applyFill="1" applyBorder="1" applyAlignment="1">
      <alignment horizontal="center" vertical="center"/>
    </xf>
    <xf numFmtId="167" fontId="0" fillId="0" borderId="32" xfId="0" applyNumberFormat="1" applyFont="1" applyFill="1" applyBorder="1" applyAlignment="1" applyProtection="1">
      <alignment horizontal="right"/>
      <protection/>
    </xf>
    <xf numFmtId="167" fontId="0" fillId="0" borderId="13" xfId="0" applyNumberFormat="1" applyFont="1" applyFill="1" applyBorder="1" applyAlignment="1" applyProtection="1">
      <alignment horizontal="right"/>
      <protection/>
    </xf>
    <xf numFmtId="167" fontId="3" fillId="0" borderId="32" xfId="0" applyNumberFormat="1" applyFont="1" applyFill="1" applyBorder="1" applyAlignment="1" applyProtection="1">
      <alignment horizontal="right" wrapText="1"/>
      <protection/>
    </xf>
    <xf numFmtId="170" fontId="3" fillId="0" borderId="37" xfId="0" applyNumberFormat="1" applyFont="1" applyFill="1" applyBorder="1" applyAlignment="1" applyProtection="1">
      <alignment horizontal="right" wrapText="1"/>
      <protection/>
    </xf>
    <xf numFmtId="167" fontId="0" fillId="0" borderId="32" xfId="0" applyNumberFormat="1" applyFont="1" applyBorder="1" applyAlignment="1" applyProtection="1">
      <alignment horizontal="right"/>
      <protection/>
    </xf>
    <xf numFmtId="0" fontId="23" fillId="0" borderId="0" xfId="0" applyFont="1" applyFill="1" applyBorder="1" applyAlignment="1">
      <alignment horizontal="left" wrapText="1"/>
    </xf>
    <xf numFmtId="0" fontId="16" fillId="0" borderId="0" xfId="0" applyFont="1" applyFill="1" applyBorder="1" applyAlignment="1" applyProtection="1">
      <alignment horizontal="right"/>
      <protection locked="0"/>
    </xf>
    <xf numFmtId="49" fontId="11" fillId="0" borderId="0" xfId="0" applyNumberFormat="1" applyFont="1" applyFill="1" applyBorder="1" applyAlignment="1" applyProtection="1">
      <alignment horizontal="center" wrapText="1"/>
      <protection locked="0"/>
    </xf>
    <xf numFmtId="49" fontId="6" fillId="0" borderId="67" xfId="0" applyNumberFormat="1" applyFont="1" applyFill="1" applyBorder="1" applyAlignment="1" applyProtection="1">
      <alignment horizontal="center" vertical="center" wrapText="1"/>
      <protection locked="0"/>
    </xf>
    <xf numFmtId="0" fontId="21" fillId="0" borderId="0" xfId="0" applyFont="1" applyFill="1" applyBorder="1" applyAlignment="1">
      <alignment horizontal="left" wrapText="1"/>
    </xf>
    <xf numFmtId="0" fontId="0" fillId="0" borderId="11" xfId="0" applyFont="1" applyFill="1" applyBorder="1" applyAlignment="1" applyProtection="1">
      <alignment horizontal="left" vertical="top" wrapText="1"/>
      <protection locked="0"/>
    </xf>
    <xf numFmtId="0" fontId="0" fillId="0" borderId="0" xfId="0" applyFont="1" applyBorder="1" applyAlignment="1" applyProtection="1">
      <alignment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wrapText="1"/>
      <protection locked="0"/>
    </xf>
    <xf numFmtId="167" fontId="6" fillId="0" borderId="69" xfId="0" applyNumberFormat="1" applyFont="1" applyFill="1" applyBorder="1" applyAlignment="1" applyProtection="1">
      <alignment horizontal="center" vertical="center" wrapText="1"/>
      <protection locked="0"/>
    </xf>
    <xf numFmtId="167" fontId="6" fillId="0" borderId="70" xfId="0" applyNumberFormat="1"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wrapText="1"/>
      <protection locked="0"/>
    </xf>
    <xf numFmtId="0" fontId="8" fillId="0" borderId="68"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6" fillId="0" borderId="45" xfId="0" applyFont="1" applyBorder="1" applyAlignment="1" applyProtection="1">
      <alignment horizontal="center" vertical="center"/>
      <protection locked="0"/>
    </xf>
    <xf numFmtId="0" fontId="0" fillId="0" borderId="32" xfId="0" applyFont="1" applyBorder="1" applyAlignment="1" applyProtection="1">
      <alignment wrapText="1"/>
      <protection locked="0"/>
    </xf>
    <xf numFmtId="0" fontId="0" fillId="0" borderId="32" xfId="0" applyFont="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32" xfId="0" applyFont="1" applyBorder="1" applyAlignment="1" applyProtection="1">
      <alignment vertical="top" wrapText="1"/>
      <protection locked="0"/>
    </xf>
    <xf numFmtId="0" fontId="0" fillId="0" borderId="32" xfId="0" applyFont="1" applyBorder="1" applyAlignment="1" applyProtection="1">
      <alignment horizontal="left" vertical="top" wrapText="1"/>
      <protection locked="0"/>
    </xf>
    <xf numFmtId="0" fontId="0" fillId="0" borderId="22" xfId="0" applyFont="1" applyBorder="1" applyAlignment="1" applyProtection="1">
      <alignment vertical="top" wrapText="1"/>
      <protection locked="0"/>
    </xf>
    <xf numFmtId="0" fontId="35" fillId="0" borderId="45" xfId="0" applyFont="1" applyBorder="1" applyAlignment="1" applyProtection="1">
      <alignment horizontal="center" vertical="center" wrapText="1"/>
      <protection locked="0"/>
    </xf>
    <xf numFmtId="0" fontId="32" fillId="0" borderId="22" xfId="0" applyFont="1" applyBorder="1" applyAlignment="1" applyProtection="1">
      <alignment vertical="top" wrapText="1"/>
      <protection locked="0"/>
    </xf>
    <xf numFmtId="0" fontId="1" fillId="0" borderId="32" xfId="0" applyFont="1" applyBorder="1" applyAlignment="1" applyProtection="1">
      <alignment wrapText="1"/>
      <protection locked="0"/>
    </xf>
    <xf numFmtId="0" fontId="1" fillId="0" borderId="22" xfId="0" applyFont="1" applyBorder="1" applyAlignment="1" applyProtection="1">
      <alignment horizontal="left"/>
      <protection locked="0"/>
    </xf>
    <xf numFmtId="0" fontId="32" fillId="0" borderId="22" xfId="0" applyFont="1" applyBorder="1" applyAlignment="1" applyProtection="1">
      <alignment horizontal="left"/>
      <protection locked="0"/>
    </xf>
    <xf numFmtId="0" fontId="1" fillId="0" borderId="45" xfId="0" applyFont="1" applyBorder="1" applyAlignment="1" applyProtection="1">
      <alignment horizontal="center" vertical="center"/>
      <protection locked="0"/>
    </xf>
    <xf numFmtId="0" fontId="0" fillId="0" borderId="22" xfId="0" applyFont="1" applyBorder="1" applyAlignment="1" applyProtection="1">
      <alignment horizontal="left" vertical="top" wrapText="1"/>
      <protection locked="0"/>
    </xf>
    <xf numFmtId="0" fontId="5" fillId="0" borderId="0" xfId="0" applyFont="1" applyFill="1" applyBorder="1" applyAlignment="1" applyProtection="1">
      <alignment horizontal="center"/>
      <protection locked="0"/>
    </xf>
    <xf numFmtId="0" fontId="32" fillId="0" borderId="35"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45" xfId="0" applyFont="1" applyBorder="1" applyAlignment="1" applyProtection="1">
      <alignment horizontal="center" vertical="center" wrapText="1"/>
      <protection locked="0"/>
    </xf>
    <xf numFmtId="0" fontId="10" fillId="0" borderId="4" xfId="0" applyFont="1" applyFill="1" applyBorder="1" applyAlignment="1" applyProtection="1">
      <alignment horizontal="center"/>
      <protection locked="0"/>
    </xf>
    <xf numFmtId="0" fontId="10" fillId="0" borderId="0" xfId="0" applyFont="1" applyFill="1" applyBorder="1" applyAlignment="1" applyProtection="1">
      <alignment horizontal="center"/>
      <protection/>
    </xf>
    <xf numFmtId="0" fontId="10" fillId="0" borderId="14" xfId="0" applyFont="1" applyFill="1" applyBorder="1" applyAlignment="1" applyProtection="1">
      <alignment horizontal="center"/>
      <protection locked="0"/>
    </xf>
    <xf numFmtId="0" fontId="3" fillId="0" borderId="22"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0" fillId="0" borderId="0" xfId="0" applyFont="1" applyBorder="1" applyAlignment="1" applyProtection="1">
      <alignment/>
      <protection locked="0"/>
    </xf>
    <xf numFmtId="0" fontId="10" fillId="33" borderId="0" xfId="0" applyFont="1" applyFill="1" applyBorder="1" applyAlignment="1" applyProtection="1">
      <alignment horizontal="center"/>
      <protection/>
    </xf>
    <xf numFmtId="0" fontId="10" fillId="33" borderId="31" xfId="0" applyFont="1" applyFill="1" applyBorder="1" applyAlignment="1" applyProtection="1">
      <alignment horizontal="center"/>
      <protection locked="0"/>
    </xf>
    <xf numFmtId="0" fontId="10" fillId="33" borderId="31" xfId="0" applyFont="1" applyFill="1" applyBorder="1" applyAlignment="1" applyProtection="1">
      <alignment horizontal="center"/>
      <protection/>
    </xf>
    <xf numFmtId="0" fontId="8" fillId="33" borderId="28"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locked="0"/>
    </xf>
    <xf numFmtId="0" fontId="10" fillId="33" borderId="31" xfId="0" applyFont="1" applyFill="1" applyBorder="1" applyAlignment="1" applyProtection="1">
      <alignment horizontal="center" vertical="center"/>
      <protection locked="0"/>
    </xf>
    <xf numFmtId="0" fontId="10" fillId="0" borderId="72" xfId="0" applyFont="1" applyFill="1" applyBorder="1" applyAlignment="1" applyProtection="1">
      <alignment horizontal="center"/>
      <protection locked="0"/>
    </xf>
    <xf numFmtId="0" fontId="10" fillId="33" borderId="0" xfId="0" applyFont="1" applyFill="1" applyBorder="1" applyAlignment="1" applyProtection="1">
      <alignment horizontal="left" wrapText="1"/>
      <protection/>
    </xf>
    <xf numFmtId="0" fontId="10" fillId="0" borderId="68" xfId="0" applyFont="1" applyFill="1" applyBorder="1" applyAlignment="1" applyProtection="1">
      <alignment horizontal="center" wrapText="1"/>
      <protection locked="0"/>
    </xf>
    <xf numFmtId="0" fontId="8" fillId="34" borderId="0" xfId="0" applyFont="1" applyFill="1" applyBorder="1" applyAlignment="1" applyProtection="1">
      <alignment horizontal="left" wrapText="1"/>
      <protection locked="0"/>
    </xf>
    <xf numFmtId="0" fontId="5" fillId="0" borderId="32" xfId="0" applyFont="1" applyFill="1" applyBorder="1" applyAlignment="1" applyProtection="1">
      <alignment horizontal="center" vertical="center" wrapText="1"/>
      <protection locked="0"/>
    </xf>
    <xf numFmtId="0" fontId="8" fillId="0" borderId="59" xfId="0" applyFont="1" applyFill="1" applyBorder="1" applyAlignment="1" applyProtection="1">
      <alignment horizontal="center" vertical="center" wrapText="1"/>
      <protection locked="0"/>
    </xf>
    <xf numFmtId="0" fontId="8" fillId="34" borderId="59" xfId="0" applyFont="1" applyFill="1" applyBorder="1" applyAlignment="1" applyProtection="1">
      <alignment horizontal="center" vertical="center" wrapText="1"/>
      <protection locked="0"/>
    </xf>
    <xf numFmtId="167" fontId="8" fillId="0" borderId="59" xfId="0" applyNumberFormat="1" applyFont="1" applyFill="1" applyBorder="1" applyAlignment="1" applyProtection="1">
      <alignment horizontal="center" vertical="center" wrapText="1"/>
      <protection locked="0"/>
    </xf>
    <xf numFmtId="167" fontId="8" fillId="34" borderId="68" xfId="0" applyNumberFormat="1" applyFont="1" applyFill="1" applyBorder="1" applyAlignment="1" applyProtection="1">
      <alignment horizontal="center" vertical="center" wrapText="1"/>
      <protection locked="0"/>
    </xf>
    <xf numFmtId="167" fontId="8" fillId="34" borderId="59" xfId="0"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locked="0"/>
    </xf>
    <xf numFmtId="0" fontId="8" fillId="0" borderId="55"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8" fillId="34" borderId="24" xfId="0" applyFont="1" applyFill="1" applyBorder="1" applyAlignment="1" applyProtection="1">
      <alignment horizontal="center" vertical="center" wrapText="1"/>
      <protection locked="0"/>
    </xf>
    <xf numFmtId="0" fontId="8" fillId="34" borderId="11" xfId="0" applyFont="1" applyFill="1" applyBorder="1" applyAlignment="1" applyProtection="1">
      <alignment horizontal="center" vertical="center" wrapText="1"/>
      <protection locked="0"/>
    </xf>
    <xf numFmtId="0" fontId="8" fillId="34" borderId="12" xfId="0" applyFont="1" applyFill="1" applyBorder="1" applyAlignment="1" applyProtection="1">
      <alignment horizontal="center" vertical="center" wrapText="1"/>
      <protection locked="0"/>
    </xf>
    <xf numFmtId="0" fontId="8" fillId="34" borderId="4"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 vertical="center" wrapText="1"/>
      <protection locked="0"/>
    </xf>
    <xf numFmtId="0" fontId="8" fillId="34" borderId="13" xfId="0" applyFont="1" applyFill="1" applyBorder="1" applyAlignment="1" applyProtection="1">
      <alignment horizontal="center" vertical="center" wrapText="1"/>
      <protection locked="0"/>
    </xf>
    <xf numFmtId="0" fontId="8" fillId="34" borderId="14" xfId="0" applyFont="1" applyFill="1" applyBorder="1" applyAlignment="1" applyProtection="1">
      <alignment horizontal="center" vertical="center" wrapText="1"/>
      <protection locked="0"/>
    </xf>
    <xf numFmtId="0" fontId="8" fillId="34" borderId="15" xfId="0" applyFont="1" applyFill="1" applyBorder="1" applyAlignment="1" applyProtection="1">
      <alignment horizontal="center" vertical="center" wrapText="1"/>
      <protection locked="0"/>
    </xf>
    <xf numFmtId="0" fontId="8" fillId="34" borderId="16" xfId="0" applyFont="1" applyFill="1" applyBorder="1" applyAlignment="1" applyProtection="1">
      <alignment horizontal="center" vertical="center" wrapText="1"/>
      <protection locked="0"/>
    </xf>
    <xf numFmtId="167" fontId="8" fillId="0" borderId="54" xfId="0" applyNumberFormat="1" applyFont="1" applyFill="1" applyBorder="1" applyAlignment="1" applyProtection="1">
      <alignment horizontal="center" vertical="center" wrapText="1"/>
      <protection locked="0"/>
    </xf>
    <xf numFmtId="167" fontId="8" fillId="0" borderId="55" xfId="0" applyNumberFormat="1" applyFont="1" applyFill="1" applyBorder="1" applyAlignment="1" applyProtection="1">
      <alignment horizontal="center" vertical="center" wrapText="1"/>
      <protection locked="0"/>
    </xf>
    <xf numFmtId="167" fontId="8" fillId="0" borderId="47" xfId="0" applyNumberFormat="1" applyFont="1" applyFill="1" applyBorder="1" applyAlignment="1" applyProtection="1">
      <alignment horizontal="center" vertical="center" wrapText="1"/>
      <protection locked="0"/>
    </xf>
    <xf numFmtId="167" fontId="8" fillId="34" borderId="54" xfId="0" applyNumberFormat="1" applyFont="1" applyFill="1" applyBorder="1" applyAlignment="1" applyProtection="1">
      <alignment horizontal="center" vertical="center" wrapText="1"/>
      <protection locked="0"/>
    </xf>
    <xf numFmtId="167" fontId="8" fillId="34" borderId="55" xfId="0" applyNumberFormat="1" applyFont="1" applyFill="1" applyBorder="1" applyAlignment="1" applyProtection="1">
      <alignment horizontal="center" vertical="center" wrapText="1"/>
      <protection locked="0"/>
    </xf>
    <xf numFmtId="167" fontId="8" fillId="34" borderId="47" xfId="0" applyNumberFormat="1" applyFont="1" applyFill="1" applyBorder="1" applyAlignment="1" applyProtection="1">
      <alignment horizontal="center" vertical="center" wrapText="1"/>
      <protection locked="0"/>
    </xf>
    <xf numFmtId="0" fontId="10" fillId="0" borderId="73" xfId="0" applyFont="1" applyFill="1" applyBorder="1" applyAlignment="1" applyProtection="1">
      <alignment horizontal="center" wrapText="1"/>
      <protection locked="0"/>
    </xf>
    <xf numFmtId="0" fontId="8" fillId="34" borderId="28" xfId="0" applyFont="1" applyFill="1" applyBorder="1" applyAlignment="1" applyProtection="1">
      <alignment horizontal="left" wrapText="1"/>
      <protection locked="0"/>
    </xf>
    <xf numFmtId="0" fontId="10" fillId="33" borderId="20" xfId="0" applyFont="1" applyFill="1" applyBorder="1" applyAlignment="1" applyProtection="1">
      <alignment horizontal="center"/>
      <protection locked="0"/>
    </xf>
    <xf numFmtId="0" fontId="10" fillId="0" borderId="15" xfId="0" applyFont="1" applyFill="1" applyBorder="1" applyAlignment="1" applyProtection="1">
      <alignment horizontal="center" wrapText="1"/>
      <protection locked="0"/>
    </xf>
    <xf numFmtId="0" fontId="10" fillId="33" borderId="20"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33" borderId="20" xfId="0" applyFont="1" applyFill="1" applyBorder="1" applyAlignment="1" applyProtection="1">
      <alignment horizontal="center"/>
      <protection/>
    </xf>
    <xf numFmtId="0" fontId="10" fillId="0" borderId="24"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1" fillId="0" borderId="0" xfId="0" applyFont="1" applyBorder="1" applyAlignment="1">
      <alignment horizontal="center"/>
    </xf>
    <xf numFmtId="0" fontId="11" fillId="0" borderId="0" xfId="0" applyFont="1" applyBorder="1" applyAlignment="1">
      <alignment horizontal="center" vertical="center"/>
    </xf>
    <xf numFmtId="0" fontId="8" fillId="0" borderId="5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54"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8" fillId="38" borderId="0" xfId="0" applyFont="1" applyFill="1" applyBorder="1" applyAlignment="1" applyProtection="1">
      <alignment horizontal="center" vertical="center"/>
      <protection/>
    </xf>
    <xf numFmtId="0" fontId="8" fillId="39" borderId="0"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1" borderId="15" xfId="0" applyFont="1" applyFill="1" applyBorder="1" applyAlignment="1" applyProtection="1">
      <alignment horizontal="center" vertical="center" wrapText="1"/>
      <protection/>
    </xf>
    <xf numFmtId="167" fontId="8" fillId="0" borderId="59" xfId="0" applyNumberFormat="1" applyFont="1" applyFill="1" applyBorder="1" applyAlignment="1" applyProtection="1">
      <alignment horizontal="center" vertical="center" wrapText="1"/>
      <protection/>
    </xf>
    <xf numFmtId="167" fontId="8" fillId="34" borderId="68" xfId="0" applyNumberFormat="1" applyFont="1" applyFill="1" applyBorder="1" applyAlignment="1" applyProtection="1">
      <alignment horizontal="center" vertical="center" wrapText="1"/>
      <protection/>
    </xf>
    <xf numFmtId="167" fontId="8" fillId="34" borderId="59" xfId="0" applyNumberFormat="1"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missione" xfId="47"/>
    <cellStyle name="Neutrale" xfId="48"/>
    <cellStyle name="Normale 2" xfId="49"/>
    <cellStyle name="Normale 3" xfId="50"/>
    <cellStyle name="Normale 4" xfId="51"/>
    <cellStyle name="Nota" xfId="52"/>
    <cellStyle name="Output" xfId="53"/>
    <cellStyle name="Percent" xfId="54"/>
    <cellStyle name="programma"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73"/>
  <sheetViews>
    <sheetView zoomScale="80" zoomScaleNormal="80" zoomScalePageLayoutView="0" workbookViewId="0" topLeftCell="A2">
      <selection activeCell="G45" sqref="G45"/>
    </sheetView>
  </sheetViews>
  <sheetFormatPr defaultColWidth="9.140625" defaultRowHeight="15"/>
  <cols>
    <col min="1" max="1" width="8.8515625" style="571" customWidth="1"/>
    <col min="2" max="2" width="118.140625" style="223" customWidth="1"/>
    <col min="3" max="3" width="6.8515625" style="224" customWidth="1"/>
    <col min="4" max="4" width="17.28125" style="225" customWidth="1"/>
    <col min="5" max="5" width="16.57421875" style="226" customWidth="1"/>
    <col min="6" max="6" width="15.140625" style="226" customWidth="1"/>
    <col min="7" max="16384" width="9.140625" style="227" customWidth="1"/>
  </cols>
  <sheetData>
    <row r="1" spans="1:6" s="231" customFormat="1" ht="15.75" customHeight="1" hidden="1">
      <c r="A1" s="570" t="s">
        <v>0</v>
      </c>
      <c r="B1" s="228"/>
      <c r="C1" s="229"/>
      <c r="D1" s="230" t="s">
        <v>1</v>
      </c>
      <c r="E1" s="230" t="s">
        <v>3</v>
      </c>
      <c r="F1" s="230" t="s">
        <v>4</v>
      </c>
    </row>
    <row r="2" spans="1:6" s="232" customFormat="1" ht="15">
      <c r="A2" s="571"/>
      <c r="B2" s="620" t="s">
        <v>204</v>
      </c>
      <c r="C2" s="620"/>
      <c r="D2" s="620"/>
      <c r="E2" s="620"/>
      <c r="F2" s="620"/>
    </row>
    <row r="3" spans="1:6" s="232" customFormat="1" ht="19.5" customHeight="1">
      <c r="A3" s="571"/>
      <c r="B3" s="233"/>
      <c r="C3" s="234"/>
      <c r="D3" s="233"/>
      <c r="E3" s="235"/>
      <c r="F3" s="235"/>
    </row>
    <row r="4" spans="1:6" s="236" customFormat="1" ht="26.25" customHeight="1">
      <c r="A4" s="572"/>
      <c r="B4" s="621" t="s">
        <v>205</v>
      </c>
      <c r="C4" s="621"/>
      <c r="D4" s="621"/>
      <c r="E4" s="621"/>
      <c r="F4" s="621"/>
    </row>
    <row r="5" spans="1:6" s="237" customFormat="1" ht="24" customHeight="1">
      <c r="A5" s="573"/>
      <c r="B5" s="621" t="s">
        <v>1916</v>
      </c>
      <c r="C5" s="621"/>
      <c r="D5" s="621"/>
      <c r="E5" s="621"/>
      <c r="F5" s="621"/>
    </row>
    <row r="6" ht="15">
      <c r="A6" s="574"/>
    </row>
    <row r="7" spans="1:6" s="240" customFormat="1" ht="81" customHeight="1">
      <c r="A7" s="575" t="s">
        <v>26</v>
      </c>
      <c r="B7" s="622" t="s">
        <v>206</v>
      </c>
      <c r="C7" s="622"/>
      <c r="D7" s="238" t="s">
        <v>1918</v>
      </c>
      <c r="E7" s="238" t="s">
        <v>1919</v>
      </c>
      <c r="F7" s="239" t="s">
        <v>1920</v>
      </c>
    </row>
    <row r="8" spans="1:6" s="244" customFormat="1" ht="15">
      <c r="A8" s="576"/>
      <c r="B8" s="241"/>
      <c r="C8" s="242"/>
      <c r="D8" s="243"/>
      <c r="E8" s="593"/>
      <c r="F8" s="594"/>
    </row>
    <row r="9" spans="1:6" s="244" customFormat="1" ht="15">
      <c r="A9" s="599" t="s">
        <v>1884</v>
      </c>
      <c r="B9" s="257" t="s">
        <v>1883</v>
      </c>
      <c r="C9" s="246" t="s">
        <v>202</v>
      </c>
      <c r="D9" s="247">
        <v>0</v>
      </c>
      <c r="E9" s="255">
        <v>0</v>
      </c>
      <c r="F9" s="248">
        <v>0</v>
      </c>
    </row>
    <row r="10" spans="1:6" s="244" customFormat="1" ht="15">
      <c r="A10" s="599"/>
      <c r="B10" s="257"/>
      <c r="C10" s="246"/>
      <c r="D10" s="249"/>
      <c r="E10" s="595"/>
      <c r="F10" s="254"/>
    </row>
    <row r="11" spans="1:6" s="244" customFormat="1" ht="30">
      <c r="A11" s="599" t="s">
        <v>1885</v>
      </c>
      <c r="B11" s="596" t="s">
        <v>1886</v>
      </c>
      <c r="C11" s="246" t="s">
        <v>202</v>
      </c>
      <c r="D11" s="255">
        <v>0</v>
      </c>
      <c r="E11" s="255">
        <v>0</v>
      </c>
      <c r="F11" s="248">
        <v>0</v>
      </c>
    </row>
    <row r="12" spans="1:6" s="244" customFormat="1" ht="15">
      <c r="A12" s="599"/>
      <c r="B12" s="280"/>
      <c r="C12" s="246"/>
      <c r="D12" s="255"/>
      <c r="E12" s="255"/>
      <c r="F12" s="248"/>
    </row>
    <row r="13" spans="1:6" s="244" customFormat="1" ht="15">
      <c r="A13" s="599" t="s">
        <v>1887</v>
      </c>
      <c r="B13" s="280" t="s">
        <v>1888</v>
      </c>
      <c r="C13" s="246" t="s">
        <v>202</v>
      </c>
      <c r="D13" s="255">
        <v>0</v>
      </c>
      <c r="E13" s="255">
        <v>0</v>
      </c>
      <c r="F13" s="256">
        <v>0</v>
      </c>
    </row>
    <row r="14" spans="1:6" s="244" customFormat="1" ht="15">
      <c r="A14" s="576"/>
      <c r="B14" s="592"/>
      <c r="C14" s="246"/>
      <c r="D14" s="255"/>
      <c r="E14" s="255"/>
      <c r="F14" s="248"/>
    </row>
    <row r="15" spans="1:6" s="244" customFormat="1" ht="15">
      <c r="A15" s="576" t="s">
        <v>1478</v>
      </c>
      <c r="B15" s="592" t="s">
        <v>1889</v>
      </c>
      <c r="C15" s="267" t="s">
        <v>202</v>
      </c>
      <c r="D15" s="614">
        <f>+D13+D11+D9</f>
        <v>0</v>
      </c>
      <c r="E15" s="614">
        <f>+E13+E11+E9</f>
        <v>0</v>
      </c>
      <c r="F15" s="615">
        <f>+F13+F11+F9</f>
        <v>0</v>
      </c>
    </row>
    <row r="16" spans="1:6" s="244" customFormat="1" ht="15">
      <c r="A16" s="576"/>
      <c r="B16" s="250"/>
      <c r="C16" s="251"/>
      <c r="D16" s="252"/>
      <c r="E16" s="252"/>
      <c r="F16" s="597"/>
    </row>
    <row r="17" spans="1:6" s="244" customFormat="1" ht="15">
      <c r="A17" s="576"/>
      <c r="B17" s="245"/>
      <c r="C17" s="246"/>
      <c r="D17" s="249"/>
      <c r="E17" s="253"/>
      <c r="F17" s="254"/>
    </row>
    <row r="18" spans="1:6" s="244" customFormat="1" ht="15">
      <c r="A18" s="576" t="s">
        <v>1479</v>
      </c>
      <c r="B18" s="245" t="s">
        <v>1890</v>
      </c>
      <c r="C18" s="267" t="s">
        <v>202</v>
      </c>
      <c r="D18" s="600">
        <v>0</v>
      </c>
      <c r="E18" s="600">
        <v>0</v>
      </c>
      <c r="F18" s="602">
        <v>0</v>
      </c>
    </row>
    <row r="19" spans="1:6" s="244" customFormat="1" ht="15">
      <c r="A19" s="576"/>
      <c r="B19" s="598"/>
      <c r="C19" s="606"/>
      <c r="D19" s="601"/>
      <c r="E19" s="603"/>
      <c r="F19" s="604"/>
    </row>
    <row r="20" spans="1:6" s="244" customFormat="1" ht="15">
      <c r="A20" s="576" t="s">
        <v>1480</v>
      </c>
      <c r="B20" s="260" t="s">
        <v>1891</v>
      </c>
      <c r="C20" s="267" t="s">
        <v>202</v>
      </c>
      <c r="D20" s="600">
        <v>0</v>
      </c>
      <c r="E20" s="600">
        <v>0</v>
      </c>
      <c r="F20" s="602">
        <v>0</v>
      </c>
    </row>
    <row r="21" spans="1:6" s="244" customFormat="1" ht="15">
      <c r="A21" s="576"/>
      <c r="B21" s="280"/>
      <c r="C21" s="267"/>
      <c r="D21" s="275"/>
      <c r="E21" s="276"/>
      <c r="F21" s="259"/>
    </row>
    <row r="22" spans="1:6" s="244" customFormat="1" ht="15">
      <c r="A22" s="576" t="s">
        <v>1481</v>
      </c>
      <c r="B22" s="245" t="s">
        <v>1892</v>
      </c>
      <c r="C22" s="267" t="s">
        <v>202</v>
      </c>
      <c r="D22" s="268">
        <v>0</v>
      </c>
      <c r="E22" s="269">
        <v>0</v>
      </c>
      <c r="F22" s="270">
        <v>0</v>
      </c>
    </row>
    <row r="23" spans="1:6" s="244" customFormat="1" ht="15">
      <c r="A23" s="576"/>
      <c r="B23" s="245"/>
      <c r="C23" s="267"/>
      <c r="D23" s="261"/>
      <c r="E23" s="262"/>
      <c r="F23" s="263"/>
    </row>
    <row r="24" spans="1:6" s="244" customFormat="1" ht="15">
      <c r="A24" s="576" t="s">
        <v>1482</v>
      </c>
      <c r="B24" s="245" t="s">
        <v>1893</v>
      </c>
      <c r="C24" s="267" t="s">
        <v>202</v>
      </c>
      <c r="D24" s="268">
        <v>0</v>
      </c>
      <c r="E24" s="269">
        <v>0</v>
      </c>
      <c r="F24" s="270">
        <v>0</v>
      </c>
    </row>
    <row r="25" spans="1:6" s="244" customFormat="1" ht="15">
      <c r="A25" s="576"/>
      <c r="B25" s="257"/>
      <c r="C25" s="246"/>
      <c r="D25" s="275"/>
      <c r="E25" s="276"/>
      <c r="F25" s="259"/>
    </row>
    <row r="26" spans="1:6" s="244" customFormat="1" ht="15">
      <c r="A26" s="576" t="s">
        <v>1483</v>
      </c>
      <c r="B26" s="245" t="s">
        <v>1894</v>
      </c>
      <c r="C26" s="267" t="s">
        <v>202</v>
      </c>
      <c r="D26" s="268">
        <v>0</v>
      </c>
      <c r="E26" s="269">
        <v>0</v>
      </c>
      <c r="F26" s="270">
        <v>0</v>
      </c>
    </row>
    <row r="27" spans="1:6" s="244" customFormat="1" ht="15">
      <c r="A27" s="577"/>
      <c r="B27" s="274"/>
      <c r="C27" s="251"/>
      <c r="D27" s="264"/>
      <c r="E27" s="265"/>
      <c r="F27" s="266"/>
    </row>
    <row r="28" spans="1:6" s="244" customFormat="1" ht="15">
      <c r="A28" s="576"/>
      <c r="B28" s="257"/>
      <c r="C28" s="246"/>
      <c r="D28" s="275"/>
      <c r="E28" s="276"/>
      <c r="F28" s="259"/>
    </row>
    <row r="29" spans="1:6" s="244" customFormat="1" ht="15">
      <c r="A29" s="576" t="s">
        <v>1484</v>
      </c>
      <c r="B29" s="605" t="s">
        <v>1895</v>
      </c>
      <c r="C29" s="267" t="s">
        <v>202</v>
      </c>
      <c r="D29" s="268">
        <v>0</v>
      </c>
      <c r="E29" s="269">
        <v>0</v>
      </c>
      <c r="F29" s="270">
        <v>0</v>
      </c>
    </row>
    <row r="30" spans="1:6" s="244" customFormat="1" ht="15">
      <c r="A30" s="576"/>
      <c r="B30" s="274"/>
      <c r="C30" s="251"/>
      <c r="D30" s="264"/>
      <c r="E30" s="265"/>
      <c r="F30" s="266"/>
    </row>
    <row r="31" spans="1:6" s="244" customFormat="1" ht="15">
      <c r="A31" s="576"/>
      <c r="B31" s="257"/>
      <c r="C31" s="242"/>
      <c r="D31" s="277"/>
      <c r="E31" s="278"/>
      <c r="F31" s="279"/>
    </row>
    <row r="32" spans="1:6" s="244" customFormat="1" ht="15">
      <c r="A32" s="599" t="s">
        <v>1896</v>
      </c>
      <c r="B32" s="607" t="s">
        <v>1897</v>
      </c>
      <c r="C32" s="246" t="s">
        <v>202</v>
      </c>
      <c r="D32" s="258">
        <v>0</v>
      </c>
      <c r="E32" s="281">
        <v>0</v>
      </c>
      <c r="F32" s="282">
        <v>0</v>
      </c>
    </row>
    <row r="33" spans="1:6" s="244" customFormat="1" ht="15">
      <c r="A33" s="599"/>
      <c r="B33" s="280"/>
      <c r="C33" s="246"/>
      <c r="D33" s="275"/>
      <c r="E33" s="276"/>
      <c r="F33" s="259"/>
    </row>
    <row r="34" spans="1:6" s="244" customFormat="1" ht="15">
      <c r="A34" s="599" t="s">
        <v>1899</v>
      </c>
      <c r="B34" s="591" t="s">
        <v>1898</v>
      </c>
      <c r="C34" s="246" t="s">
        <v>202</v>
      </c>
      <c r="D34" s="283">
        <v>0</v>
      </c>
      <c r="E34" s="283">
        <v>0</v>
      </c>
      <c r="F34" s="611">
        <v>0</v>
      </c>
    </row>
    <row r="35" spans="1:6" s="244" customFormat="1" ht="15">
      <c r="A35" s="599"/>
      <c r="B35" s="284"/>
      <c r="C35" s="285"/>
      <c r="D35" s="286"/>
      <c r="E35" s="287"/>
      <c r="F35" s="288"/>
    </row>
    <row r="36" spans="1:6" s="244" customFormat="1" ht="15">
      <c r="A36" s="599" t="s">
        <v>1900</v>
      </c>
      <c r="B36" s="591" t="s">
        <v>1902</v>
      </c>
      <c r="C36" s="246" t="s">
        <v>203</v>
      </c>
      <c r="D36" s="258">
        <v>0</v>
      </c>
      <c r="E36" s="281">
        <v>0</v>
      </c>
      <c r="F36" s="282">
        <v>0</v>
      </c>
    </row>
    <row r="37" spans="1:6" s="244" customFormat="1" ht="15">
      <c r="A37" s="599"/>
      <c r="B37" s="284"/>
      <c r="C37" s="285"/>
      <c r="D37" s="286"/>
      <c r="E37" s="287"/>
      <c r="F37" s="288"/>
    </row>
    <row r="38" spans="1:6" s="244" customFormat="1" ht="15">
      <c r="A38" s="599" t="s">
        <v>1901</v>
      </c>
      <c r="B38" s="289" t="s">
        <v>1903</v>
      </c>
      <c r="C38" s="246" t="s">
        <v>203</v>
      </c>
      <c r="D38" s="258">
        <v>0</v>
      </c>
      <c r="E38" s="281">
        <v>0</v>
      </c>
      <c r="F38" s="282">
        <v>0</v>
      </c>
    </row>
    <row r="39" spans="1:6" s="244" customFormat="1" ht="15">
      <c r="A39" s="599"/>
      <c r="B39" s="257"/>
      <c r="C39" s="285"/>
      <c r="D39" s="286"/>
      <c r="E39" s="287"/>
      <c r="F39" s="288"/>
    </row>
    <row r="40" spans="1:6" s="290" customFormat="1" ht="21" customHeight="1">
      <c r="A40" s="599" t="s">
        <v>1904</v>
      </c>
      <c r="B40" s="289" t="s">
        <v>1905</v>
      </c>
      <c r="C40" s="246" t="s">
        <v>203</v>
      </c>
      <c r="D40" s="258">
        <v>0</v>
      </c>
      <c r="E40" s="281">
        <v>0</v>
      </c>
      <c r="F40" s="282">
        <v>0</v>
      </c>
    </row>
    <row r="41" spans="1:6" s="244" customFormat="1" ht="15">
      <c r="A41" s="576"/>
      <c r="B41" s="289"/>
      <c r="C41" s="246"/>
      <c r="D41" s="275"/>
      <c r="E41" s="276"/>
      <c r="F41" s="259"/>
    </row>
    <row r="42" spans="1:6" s="244" customFormat="1" ht="15">
      <c r="A42" s="576" t="s">
        <v>1485</v>
      </c>
      <c r="B42" s="260" t="s">
        <v>1906</v>
      </c>
      <c r="C42" s="613" t="s">
        <v>203</v>
      </c>
      <c r="D42" s="292">
        <f>+D32+D34-D36-D38-D40</f>
        <v>0</v>
      </c>
      <c r="E42" s="262">
        <f>+E32+E34-E36-E38-E40</f>
        <v>0</v>
      </c>
      <c r="F42" s="263">
        <f>+F32+F34-F36-F38-F40</f>
        <v>0</v>
      </c>
    </row>
    <row r="43" spans="1:6" s="244" customFormat="1" ht="15">
      <c r="A43" s="576"/>
      <c r="B43" s="250"/>
      <c r="C43" s="251"/>
      <c r="D43" s="271"/>
      <c r="E43" s="272"/>
      <c r="F43" s="273"/>
    </row>
    <row r="44" spans="1:6" s="244" customFormat="1" ht="15">
      <c r="A44" s="576"/>
      <c r="B44" s="257"/>
      <c r="C44" s="242"/>
      <c r="D44" s="277"/>
      <c r="E44" s="278"/>
      <c r="F44" s="279"/>
    </row>
    <row r="45" spans="1:6" s="244" customFormat="1" ht="15">
      <c r="A45" s="599" t="s">
        <v>1486</v>
      </c>
      <c r="B45" s="607" t="s">
        <v>1907</v>
      </c>
      <c r="C45" s="246" t="s">
        <v>202</v>
      </c>
      <c r="D45" s="258">
        <v>0</v>
      </c>
      <c r="E45" s="281">
        <v>0</v>
      </c>
      <c r="F45" s="282">
        <v>0</v>
      </c>
    </row>
    <row r="46" spans="1:6" s="244" customFormat="1" ht="15">
      <c r="A46" s="599"/>
      <c r="B46" s="280"/>
      <c r="C46" s="246"/>
      <c r="D46" s="275"/>
      <c r="E46" s="276"/>
      <c r="F46" s="259"/>
    </row>
    <row r="47" spans="1:6" s="244" customFormat="1" ht="15">
      <c r="A47" s="599" t="s">
        <v>1487</v>
      </c>
      <c r="B47" s="291" t="s">
        <v>1908</v>
      </c>
      <c r="C47" s="246" t="s">
        <v>202</v>
      </c>
      <c r="D47" s="283">
        <v>0</v>
      </c>
      <c r="E47" s="612">
        <v>0</v>
      </c>
      <c r="F47" s="611">
        <v>0</v>
      </c>
    </row>
    <row r="48" spans="1:6" s="244" customFormat="1" ht="15">
      <c r="A48" s="599"/>
      <c r="B48" s="284"/>
      <c r="C48" s="285"/>
      <c r="D48" s="286"/>
      <c r="E48" s="287"/>
      <c r="F48" s="288"/>
    </row>
    <row r="49" spans="1:6" s="244" customFormat="1" ht="15">
      <c r="A49" s="599" t="s">
        <v>1488</v>
      </c>
      <c r="B49" s="591" t="s">
        <v>1909</v>
      </c>
      <c r="C49" s="246" t="s">
        <v>203</v>
      </c>
      <c r="D49" s="258">
        <v>0</v>
      </c>
      <c r="E49" s="281">
        <v>0</v>
      </c>
      <c r="F49" s="282">
        <v>0</v>
      </c>
    </row>
    <row r="50" spans="1:6" s="244" customFormat="1" ht="15">
      <c r="A50" s="599"/>
      <c r="B50" s="257"/>
      <c r="C50" s="285"/>
      <c r="D50" s="286"/>
      <c r="E50" s="287"/>
      <c r="F50" s="288"/>
    </row>
    <row r="51" spans="1:6" s="244" customFormat="1" ht="16.5" customHeight="1">
      <c r="A51" s="599" t="s">
        <v>1489</v>
      </c>
      <c r="B51" s="289" t="s">
        <v>1910</v>
      </c>
      <c r="C51" s="246" t="s">
        <v>203</v>
      </c>
      <c r="D51" s="258">
        <v>0</v>
      </c>
      <c r="E51" s="281">
        <v>0</v>
      </c>
      <c r="F51" s="282">
        <v>0</v>
      </c>
    </row>
    <row r="52" spans="1:6" s="244" customFormat="1" ht="15">
      <c r="A52" s="576"/>
      <c r="B52" s="257"/>
      <c r="C52" s="285"/>
      <c r="D52" s="286"/>
      <c r="E52" s="287"/>
      <c r="F52" s="288"/>
    </row>
    <row r="53" spans="1:6" s="244" customFormat="1" ht="15">
      <c r="A53" s="576" t="s">
        <v>1490</v>
      </c>
      <c r="B53" s="260" t="s">
        <v>1911</v>
      </c>
      <c r="C53" s="267" t="s">
        <v>203</v>
      </c>
      <c r="D53" s="261">
        <f>+D45+D47-D49-D51</f>
        <v>0</v>
      </c>
      <c r="E53" s="262">
        <f>+E45+E47-E49-E51</f>
        <v>0</v>
      </c>
      <c r="F53" s="263">
        <f>+F45+F47-F49-F51</f>
        <v>0</v>
      </c>
    </row>
    <row r="54" spans="1:6" s="244" customFormat="1" ht="15">
      <c r="A54" s="576"/>
      <c r="B54" s="293"/>
      <c r="C54" s="251"/>
      <c r="D54" s="271"/>
      <c r="E54" s="272"/>
      <c r="F54" s="273"/>
    </row>
    <row r="55" spans="1:6" s="244" customFormat="1" ht="15">
      <c r="A55" s="576"/>
      <c r="B55" s="260"/>
      <c r="C55" s="246"/>
      <c r="D55" s="261"/>
      <c r="E55" s="262"/>
      <c r="F55" s="263"/>
    </row>
    <row r="56" spans="1:6" s="244" customFormat="1" ht="15">
      <c r="A56" s="599" t="s">
        <v>1491</v>
      </c>
      <c r="B56" s="291" t="s">
        <v>1912</v>
      </c>
      <c r="C56" s="246" t="s">
        <v>202</v>
      </c>
      <c r="D56" s="258">
        <v>0</v>
      </c>
      <c r="E56" s="281">
        <v>0</v>
      </c>
      <c r="F56" s="282">
        <v>0</v>
      </c>
    </row>
    <row r="57" spans="1:6" s="244" customFormat="1" ht="15">
      <c r="A57" s="599"/>
      <c r="B57" s="291"/>
      <c r="C57" s="246"/>
      <c r="D57" s="275"/>
      <c r="E57" s="276"/>
      <c r="F57" s="259"/>
    </row>
    <row r="58" spans="1:6" s="244" customFormat="1" ht="15">
      <c r="A58" s="599" t="s">
        <v>1492</v>
      </c>
      <c r="B58" s="291" t="s">
        <v>1913</v>
      </c>
      <c r="C58" s="246" t="s">
        <v>202</v>
      </c>
      <c r="D58" s="258">
        <v>0</v>
      </c>
      <c r="E58" s="281">
        <v>0</v>
      </c>
      <c r="F58" s="282">
        <v>0</v>
      </c>
    </row>
    <row r="59" spans="1:6" s="244" customFormat="1" ht="15">
      <c r="A59" s="576"/>
      <c r="B59" s="260"/>
      <c r="C59" s="246"/>
      <c r="D59" s="261"/>
      <c r="E59" s="262"/>
      <c r="F59" s="263"/>
    </row>
    <row r="60" spans="1:6" s="244" customFormat="1" ht="15">
      <c r="A60" s="576" t="s">
        <v>1493</v>
      </c>
      <c r="B60" s="260" t="s">
        <v>1917</v>
      </c>
      <c r="C60" s="267" t="s">
        <v>203</v>
      </c>
      <c r="D60" s="261">
        <f>D56+D58</f>
        <v>0</v>
      </c>
      <c r="E60" s="262">
        <f>E56+E58</f>
        <v>0</v>
      </c>
      <c r="F60" s="263">
        <f>F56+F58</f>
        <v>0</v>
      </c>
    </row>
    <row r="61" spans="1:6" s="244" customFormat="1" ht="15">
      <c r="A61" s="576"/>
      <c r="B61" s="274"/>
      <c r="C61" s="251"/>
      <c r="D61" s="264"/>
      <c r="E61" s="265"/>
      <c r="F61" s="266"/>
    </row>
    <row r="62" spans="1:6" s="244" customFormat="1" ht="15">
      <c r="A62" s="576"/>
      <c r="B62" s="608"/>
      <c r="C62" s="246"/>
      <c r="D62" s="275"/>
      <c r="E62" s="276"/>
      <c r="F62" s="259"/>
    </row>
    <row r="63" spans="1:6" s="244" customFormat="1" ht="15">
      <c r="A63" s="576" t="s">
        <v>1494</v>
      </c>
      <c r="B63" s="609" t="s">
        <v>1914</v>
      </c>
      <c r="C63" s="267" t="s">
        <v>203</v>
      </c>
      <c r="D63" s="268">
        <v>0</v>
      </c>
      <c r="E63" s="269">
        <v>0</v>
      </c>
      <c r="F63" s="270">
        <v>0</v>
      </c>
    </row>
    <row r="64" spans="1:6" s="244" customFormat="1" ht="15.75" thickBot="1">
      <c r="A64" s="576"/>
      <c r="B64" s="294"/>
      <c r="C64" s="295"/>
      <c r="D64" s="296"/>
      <c r="E64" s="297"/>
      <c r="F64" s="298"/>
    </row>
    <row r="65" spans="1:6" s="244" customFormat="1" ht="15.75" thickTop="1">
      <c r="A65" s="576"/>
      <c r="B65" s="299"/>
      <c r="C65" s="300"/>
      <c r="D65" s="301"/>
      <c r="E65" s="302"/>
      <c r="F65" s="303"/>
    </row>
    <row r="66" spans="1:6" s="244" customFormat="1" ht="15">
      <c r="A66" s="576" t="s">
        <v>1495</v>
      </c>
      <c r="B66" s="610" t="s">
        <v>1915</v>
      </c>
      <c r="C66" s="304"/>
      <c r="D66" s="261">
        <f>D15+D18+D20+D22+D24+D26+D29-D42-D53-D60-D63</f>
        <v>0</v>
      </c>
      <c r="E66" s="262">
        <f>E15+E18+E20+E22+E24+E26+E29-E42-E53-E60-E63</f>
        <v>0</v>
      </c>
      <c r="F66" s="263">
        <f>F15+F18+F20+F22+F24+F26+F29-F42-F53-F60-F63</f>
        <v>0</v>
      </c>
    </row>
    <row r="67" spans="1:6" s="244" customFormat="1" ht="15.75" thickBot="1">
      <c r="A67" s="576"/>
      <c r="B67" s="305"/>
      <c r="C67" s="295"/>
      <c r="D67" s="306"/>
      <c r="E67" s="307"/>
      <c r="F67" s="308"/>
    </row>
    <row r="68" spans="2:6" ht="30" customHeight="1" thickTop="1">
      <c r="B68" s="623"/>
      <c r="C68" s="623"/>
      <c r="D68" s="623"/>
      <c r="E68" s="623"/>
      <c r="F68" s="623"/>
    </row>
    <row r="69" spans="2:6" ht="21.75" customHeight="1">
      <c r="B69" s="310"/>
      <c r="C69" s="309"/>
      <c r="D69" s="311"/>
      <c r="E69" s="312"/>
      <c r="F69" s="312"/>
    </row>
    <row r="70" spans="2:6" ht="33.75" customHeight="1">
      <c r="B70" s="619"/>
      <c r="C70" s="619"/>
      <c r="D70" s="619"/>
      <c r="E70" s="619"/>
      <c r="F70" s="619"/>
    </row>
    <row r="71" spans="2:6" ht="29.25" customHeight="1">
      <c r="B71" s="619"/>
      <c r="C71" s="619"/>
      <c r="D71" s="619"/>
      <c r="E71" s="619"/>
      <c r="F71" s="619"/>
    </row>
    <row r="72" spans="2:6" ht="38.25" customHeight="1">
      <c r="B72" s="619"/>
      <c r="C72" s="619"/>
      <c r="D72" s="619"/>
      <c r="E72" s="619"/>
      <c r="F72" s="619"/>
    </row>
    <row r="73" spans="2:6" ht="42.75" customHeight="1">
      <c r="B73" s="619"/>
      <c r="C73" s="619"/>
      <c r="D73" s="619"/>
      <c r="E73" s="619"/>
      <c r="F73" s="619"/>
    </row>
  </sheetData>
  <sheetProtection sheet="1"/>
  <mergeCells count="9">
    <mergeCell ref="B70:F70"/>
    <mergeCell ref="B71:F71"/>
    <mergeCell ref="B72:F72"/>
    <mergeCell ref="B73:F73"/>
    <mergeCell ref="B2:F2"/>
    <mergeCell ref="B4:F4"/>
    <mergeCell ref="B5:F5"/>
    <mergeCell ref="B7:C7"/>
    <mergeCell ref="B68:F68"/>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Roman,Normale"&amp;12Pagina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46"/>
  <sheetViews>
    <sheetView zoomScale="90" zoomScaleNormal="90" zoomScalePageLayoutView="0" workbookViewId="0" topLeftCell="B2">
      <selection activeCell="G22" sqref="G22"/>
    </sheetView>
  </sheetViews>
  <sheetFormatPr defaultColWidth="9.140625" defaultRowHeight="15"/>
  <cols>
    <col min="1" max="1" width="9.421875" style="495" hidden="1" customWidth="1"/>
    <col min="2" max="4" width="9.140625" style="58" customWidth="1"/>
    <col min="5" max="5" width="40.57421875" style="58" customWidth="1"/>
    <col min="6" max="6" width="21.7109375" style="58" customWidth="1"/>
    <col min="7" max="7" width="23.00390625" style="464" customWidth="1"/>
    <col min="8" max="16384" width="9.140625" style="58" customWidth="1"/>
  </cols>
  <sheetData>
    <row r="1" spans="1:8" s="466" customFormat="1" ht="12.75" customHeight="1" hidden="1">
      <c r="A1" s="524" t="s">
        <v>0</v>
      </c>
      <c r="B1" s="22"/>
      <c r="C1" s="71"/>
      <c r="D1" s="71"/>
      <c r="E1" s="71"/>
      <c r="F1" s="71"/>
      <c r="G1" s="465" t="s">
        <v>1</v>
      </c>
      <c r="H1" s="55"/>
    </row>
    <row r="2" spans="2:8" ht="21" customHeight="1">
      <c r="B2" s="650" t="s">
        <v>1946</v>
      </c>
      <c r="C2" s="650"/>
      <c r="D2" s="650"/>
      <c r="E2" s="650"/>
      <c r="F2" s="650"/>
      <c r="G2" s="650"/>
      <c r="H2" s="467"/>
    </row>
    <row r="4" spans="2:7" ht="15" customHeight="1">
      <c r="B4" s="651" t="s">
        <v>313</v>
      </c>
      <c r="C4" s="651"/>
      <c r="D4" s="651"/>
      <c r="E4" s="651"/>
      <c r="F4" s="651"/>
      <c r="G4" s="651"/>
    </row>
    <row r="5" spans="2:7" ht="15" customHeight="1">
      <c r="B5" s="652"/>
      <c r="C5" s="652"/>
      <c r="D5" s="652"/>
      <c r="E5" s="652"/>
      <c r="F5" s="652"/>
      <c r="G5" s="652"/>
    </row>
    <row r="6" spans="2:7" ht="15">
      <c r="B6" s="468"/>
      <c r="C6" s="469"/>
      <c r="D6" s="469"/>
      <c r="E6" s="469"/>
      <c r="F6" s="469"/>
      <c r="G6" s="470"/>
    </row>
    <row r="7" spans="1:7" ht="41.25" customHeight="1">
      <c r="A7" s="525" t="s">
        <v>26</v>
      </c>
      <c r="B7" s="653" t="s">
        <v>314</v>
      </c>
      <c r="C7" s="653"/>
      <c r="D7" s="653"/>
      <c r="E7" s="653"/>
      <c r="F7" s="653"/>
      <c r="G7" s="653"/>
    </row>
    <row r="8" spans="1:7" ht="15" customHeight="1">
      <c r="A8" s="526"/>
      <c r="B8" s="647"/>
      <c r="C8" s="647"/>
      <c r="D8" s="647"/>
      <c r="E8" s="647"/>
      <c r="F8" s="469"/>
      <c r="G8" s="471"/>
    </row>
    <row r="9" spans="1:7" ht="15" customHeight="1">
      <c r="A9" s="526" t="s">
        <v>1600</v>
      </c>
      <c r="B9" s="646" t="s">
        <v>315</v>
      </c>
      <c r="C9" s="646"/>
      <c r="D9" s="646"/>
      <c r="E9" s="646"/>
      <c r="F9" s="469"/>
      <c r="G9" s="472">
        <v>0</v>
      </c>
    </row>
    <row r="10" spans="1:7" ht="15">
      <c r="A10" s="526"/>
      <c r="B10" s="468"/>
      <c r="C10" s="469"/>
      <c r="D10" s="469"/>
      <c r="E10" s="469"/>
      <c r="F10" s="469"/>
      <c r="G10" s="472"/>
    </row>
    <row r="11" spans="1:7" ht="24" customHeight="1">
      <c r="A11" s="526" t="s">
        <v>1601</v>
      </c>
      <c r="B11" s="645" t="s">
        <v>316</v>
      </c>
      <c r="C11" s="645"/>
      <c r="D11" s="645"/>
      <c r="E11" s="645"/>
      <c r="F11" s="645"/>
      <c r="G11" s="472">
        <v>4138377</v>
      </c>
    </row>
    <row r="12" spans="1:7" ht="15">
      <c r="A12" s="526"/>
      <c r="B12" s="473"/>
      <c r="C12" s="474"/>
      <c r="D12" s="474"/>
      <c r="E12" s="474"/>
      <c r="F12" s="475"/>
      <c r="G12" s="472"/>
    </row>
    <row r="13" spans="1:7" ht="15">
      <c r="A13" s="526" t="s">
        <v>1602</v>
      </c>
      <c r="B13" s="646" t="s">
        <v>317</v>
      </c>
      <c r="C13" s="646"/>
      <c r="D13" s="646"/>
      <c r="E13" s="646"/>
      <c r="F13" s="475"/>
      <c r="G13" s="472">
        <v>867200</v>
      </c>
    </row>
    <row r="14" spans="1:7" ht="15">
      <c r="A14" s="526"/>
      <c r="B14" s="476"/>
      <c r="C14" s="477"/>
      <c r="D14" s="477"/>
      <c r="E14" s="477"/>
      <c r="F14" s="478"/>
      <c r="G14" s="472"/>
    </row>
    <row r="15" spans="1:7" ht="15" customHeight="1">
      <c r="A15" s="526"/>
      <c r="B15" s="647" t="s">
        <v>318</v>
      </c>
      <c r="C15" s="647"/>
      <c r="D15" s="647"/>
      <c r="E15" s="647"/>
      <c r="F15" s="469"/>
      <c r="G15" s="479">
        <f>G9+G11+G13</f>
        <v>5005577</v>
      </c>
    </row>
    <row r="16" spans="1:7" ht="15">
      <c r="A16" s="526"/>
      <c r="B16" s="468"/>
      <c r="C16" s="469"/>
      <c r="D16" s="469"/>
      <c r="E16" s="469"/>
      <c r="F16" s="469"/>
      <c r="G16" s="480"/>
    </row>
    <row r="17" spans="1:7" ht="15" customHeight="1">
      <c r="A17" s="526"/>
      <c r="B17" s="648" t="s">
        <v>319</v>
      </c>
      <c r="C17" s="648"/>
      <c r="D17" s="648"/>
      <c r="E17" s="648"/>
      <c r="F17" s="648"/>
      <c r="G17" s="648"/>
    </row>
    <row r="18" spans="1:7" ht="15">
      <c r="A18" s="526"/>
      <c r="B18" s="468"/>
      <c r="C18" s="469"/>
      <c r="D18" s="469"/>
      <c r="E18" s="469"/>
      <c r="F18" s="469"/>
      <c r="G18" s="481"/>
    </row>
    <row r="19" spans="1:7" ht="12.75" customHeight="1">
      <c r="A19" s="526" t="s">
        <v>1603</v>
      </c>
      <c r="B19" s="649" t="s">
        <v>320</v>
      </c>
      <c r="C19" s="649"/>
      <c r="D19" s="649"/>
      <c r="E19" s="649"/>
      <c r="F19" s="469"/>
      <c r="G19" s="472">
        <v>500557.7</v>
      </c>
    </row>
    <row r="20" spans="1:7" ht="15">
      <c r="A20" s="526"/>
      <c r="B20" s="468"/>
      <c r="C20" s="469"/>
      <c r="D20" s="469"/>
      <c r="E20" s="469"/>
      <c r="F20" s="469"/>
      <c r="G20" s="472"/>
    </row>
    <row r="21" spans="1:7" ht="32.25" customHeight="1">
      <c r="A21" s="526" t="s">
        <v>1604</v>
      </c>
      <c r="B21" s="640" t="s">
        <v>321</v>
      </c>
      <c r="C21" s="640"/>
      <c r="D21" s="640"/>
      <c r="E21" s="640"/>
      <c r="F21" s="640"/>
      <c r="G21" s="472">
        <v>45240</v>
      </c>
    </row>
    <row r="22" spans="1:7" ht="15">
      <c r="A22" s="526"/>
      <c r="B22" s="483"/>
      <c r="C22" s="484"/>
      <c r="D22" s="484"/>
      <c r="E22" s="484"/>
      <c r="F22" s="469"/>
      <c r="G22" s="485"/>
    </row>
    <row r="23" spans="1:7" ht="32.25" customHeight="1">
      <c r="A23" s="526" t="s">
        <v>1605</v>
      </c>
      <c r="B23" s="640" t="s">
        <v>322</v>
      </c>
      <c r="C23" s="640"/>
      <c r="D23" s="640"/>
      <c r="E23" s="640"/>
      <c r="F23" s="640"/>
      <c r="G23" s="472">
        <v>0</v>
      </c>
    </row>
    <row r="24" spans="1:7" ht="15">
      <c r="A24" s="526"/>
      <c r="B24" s="468"/>
      <c r="C24" s="469"/>
      <c r="D24" s="469"/>
      <c r="E24" s="469"/>
      <c r="F24" s="469"/>
      <c r="G24" s="472"/>
    </row>
    <row r="25" spans="1:7" ht="32.25" customHeight="1">
      <c r="A25" s="526" t="s">
        <v>1606</v>
      </c>
      <c r="B25" s="641" t="s">
        <v>323</v>
      </c>
      <c r="C25" s="641"/>
      <c r="D25" s="641"/>
      <c r="E25" s="641"/>
      <c r="F25" s="641"/>
      <c r="G25" s="472">
        <v>0</v>
      </c>
    </row>
    <row r="26" spans="1:7" ht="15">
      <c r="A26" s="526"/>
      <c r="B26" s="486"/>
      <c r="C26" s="487"/>
      <c r="D26" s="487"/>
      <c r="E26" s="487"/>
      <c r="F26" s="487"/>
      <c r="G26" s="485"/>
    </row>
    <row r="27" spans="1:7" ht="15" customHeight="1">
      <c r="A27" s="526" t="s">
        <v>1607</v>
      </c>
      <c r="B27" s="641" t="s">
        <v>324</v>
      </c>
      <c r="C27" s="641"/>
      <c r="D27" s="641"/>
      <c r="E27" s="641"/>
      <c r="F27" s="641"/>
      <c r="G27" s="472">
        <v>0</v>
      </c>
    </row>
    <row r="28" spans="1:7" ht="15">
      <c r="A28" s="526"/>
      <c r="B28" s="486"/>
      <c r="C28" s="487"/>
      <c r="D28" s="487"/>
      <c r="E28" s="487"/>
      <c r="F28" s="487"/>
      <c r="G28" s="472"/>
    </row>
    <row r="29" spans="1:7" ht="15" customHeight="1">
      <c r="A29" s="526"/>
      <c r="B29" s="642" t="s">
        <v>325</v>
      </c>
      <c r="C29" s="642"/>
      <c r="D29" s="642"/>
      <c r="E29" s="642"/>
      <c r="F29" s="469"/>
      <c r="G29" s="482">
        <f>G19-G21-G23+G25+G27</f>
        <v>455317.7</v>
      </c>
    </row>
    <row r="30" spans="1:7" ht="15">
      <c r="A30" s="526"/>
      <c r="B30" s="468"/>
      <c r="C30" s="469"/>
      <c r="D30" s="469"/>
      <c r="E30" s="469"/>
      <c r="F30" s="469"/>
      <c r="G30" s="488"/>
    </row>
    <row r="31" spans="1:7" ht="15" customHeight="1">
      <c r="A31" s="526"/>
      <c r="B31" s="643" t="s">
        <v>326</v>
      </c>
      <c r="C31" s="643"/>
      <c r="D31" s="643"/>
      <c r="E31" s="643"/>
      <c r="F31" s="643"/>
      <c r="G31" s="643"/>
    </row>
    <row r="32" spans="1:7" ht="15">
      <c r="A32" s="526"/>
      <c r="B32" s="468"/>
      <c r="C32" s="469"/>
      <c r="D32" s="469"/>
      <c r="E32" s="469"/>
      <c r="F32" s="469"/>
      <c r="G32" s="481"/>
    </row>
    <row r="33" spans="1:7" ht="15">
      <c r="A33" s="526" t="s">
        <v>1608</v>
      </c>
      <c r="B33" s="489" t="s">
        <v>327</v>
      </c>
      <c r="C33" s="469"/>
      <c r="D33" s="469"/>
      <c r="E33" s="469"/>
      <c r="F33" s="469"/>
      <c r="G33" s="485">
        <v>2666501.48</v>
      </c>
    </row>
    <row r="34" spans="1:7" ht="15">
      <c r="A34" s="526"/>
      <c r="B34" s="468"/>
      <c r="C34" s="469"/>
      <c r="D34" s="469"/>
      <c r="E34" s="469"/>
      <c r="F34" s="469"/>
      <c r="G34" s="472"/>
    </row>
    <row r="35" spans="1:7" ht="15">
      <c r="A35" s="526" t="s">
        <v>1609</v>
      </c>
      <c r="B35" s="468" t="s">
        <v>328</v>
      </c>
      <c r="C35" s="469"/>
      <c r="D35" s="469"/>
      <c r="E35" s="469"/>
      <c r="F35" s="469"/>
      <c r="G35" s="472">
        <v>0</v>
      </c>
    </row>
    <row r="36" spans="1:7" ht="15">
      <c r="A36" s="526"/>
      <c r="B36" s="468"/>
      <c r="C36" s="469"/>
      <c r="D36" s="469"/>
      <c r="E36" s="469"/>
      <c r="F36" s="469"/>
      <c r="G36" s="472"/>
    </row>
    <row r="37" spans="1:7" ht="15" customHeight="1">
      <c r="A37" s="526"/>
      <c r="B37" s="644" t="s">
        <v>329</v>
      </c>
      <c r="C37" s="644"/>
      <c r="D37" s="644"/>
      <c r="E37" s="644"/>
      <c r="F37" s="644"/>
      <c r="G37" s="479">
        <f>G33+G35</f>
        <v>2666501.48</v>
      </c>
    </row>
    <row r="38" spans="1:7" ht="15">
      <c r="A38" s="526"/>
      <c r="B38" s="490"/>
      <c r="C38" s="491"/>
      <c r="D38" s="491"/>
      <c r="E38" s="491"/>
      <c r="F38" s="491"/>
      <c r="G38" s="488"/>
    </row>
    <row r="39" spans="1:7" ht="15" customHeight="1">
      <c r="A39" s="526"/>
      <c r="B39" s="636" t="s">
        <v>330</v>
      </c>
      <c r="C39" s="636"/>
      <c r="D39" s="636"/>
      <c r="E39" s="636"/>
      <c r="F39" s="636"/>
      <c r="G39" s="636"/>
    </row>
    <row r="40" spans="1:7" ht="36.75" customHeight="1">
      <c r="A40" s="526" t="s">
        <v>1610</v>
      </c>
      <c r="B40" s="637" t="s">
        <v>331</v>
      </c>
      <c r="C40" s="637"/>
      <c r="D40" s="637"/>
      <c r="E40" s="637"/>
      <c r="F40" s="637"/>
      <c r="G40" s="472">
        <v>0</v>
      </c>
    </row>
    <row r="41" spans="1:7" ht="23.25" customHeight="1">
      <c r="A41" s="526" t="s">
        <v>1611</v>
      </c>
      <c r="B41" s="638" t="s">
        <v>332</v>
      </c>
      <c r="C41" s="638"/>
      <c r="D41" s="638"/>
      <c r="E41" s="638"/>
      <c r="F41" s="638"/>
      <c r="G41" s="472">
        <v>0</v>
      </c>
    </row>
    <row r="42" spans="1:7" ht="22.5" customHeight="1">
      <c r="A42" s="526" t="s">
        <v>1612</v>
      </c>
      <c r="B42" s="638" t="s">
        <v>333</v>
      </c>
      <c r="C42" s="638"/>
      <c r="D42" s="638"/>
      <c r="E42" s="638"/>
      <c r="F42" s="638"/>
      <c r="G42" s="485">
        <v>0</v>
      </c>
    </row>
    <row r="43" spans="1:7" ht="15">
      <c r="A43" s="527"/>
      <c r="B43" s="490"/>
      <c r="C43" s="491"/>
      <c r="D43" s="491"/>
      <c r="E43" s="491"/>
      <c r="F43" s="491"/>
      <c r="G43" s="492"/>
    </row>
    <row r="45" spans="2:12" ht="109.5" customHeight="1">
      <c r="B45" s="639" t="s">
        <v>334</v>
      </c>
      <c r="C45" s="639"/>
      <c r="D45" s="639"/>
      <c r="E45" s="639"/>
      <c r="F45" s="639"/>
      <c r="G45" s="639"/>
      <c r="H45" s="493"/>
      <c r="I45" s="493"/>
      <c r="J45" s="493"/>
      <c r="K45" s="493"/>
      <c r="L45" s="493"/>
    </row>
    <row r="46" ht="15">
      <c r="B46" s="494" t="s">
        <v>335</v>
      </c>
    </row>
  </sheetData>
  <sheetProtection sheet="1"/>
  <mergeCells count="23">
    <mergeCell ref="B2:G2"/>
    <mergeCell ref="B4:G4"/>
    <mergeCell ref="B5:G5"/>
    <mergeCell ref="B7:G7"/>
    <mergeCell ref="B8:E8"/>
    <mergeCell ref="B9:E9"/>
    <mergeCell ref="B37:F37"/>
    <mergeCell ref="B11:F11"/>
    <mergeCell ref="B13:E13"/>
    <mergeCell ref="B15:E15"/>
    <mergeCell ref="B17:G17"/>
    <mergeCell ref="B19:E19"/>
    <mergeCell ref="B21:F21"/>
    <mergeCell ref="B39:G39"/>
    <mergeCell ref="B40:F40"/>
    <mergeCell ref="B41:F41"/>
    <mergeCell ref="B42:F42"/>
    <mergeCell ref="B45:G45"/>
    <mergeCell ref="B23:F23"/>
    <mergeCell ref="B25:F25"/>
    <mergeCell ref="B27:F27"/>
    <mergeCell ref="B29:E29"/>
    <mergeCell ref="B31:G31"/>
  </mergeCells>
  <printOptions/>
  <pageMargins left="0.7874015748031497" right="0.7874015748031497" top="1.062992125984252" bottom="1.062992125984252" header="0.7874015748031497" footer="0.7874015748031497"/>
  <pageSetup fitToHeight="1" fitToWidth="1" horizontalDpi="300" verticalDpi="300" orientation="portrait" paperSize="9" scale="77" r:id="rId1"/>
  <headerFooter alignWithMargins="0">
    <oddHeader>&amp;C&amp;"Times New Roman,Normale"&amp;12&amp;A</oddHeader>
    <oddFooter>&amp;C&amp;"Times New Roman,Normale"&amp;12Pagina &amp;P</oddFooter>
  </headerFooter>
</worksheet>
</file>

<file path=xl/worksheets/sheet11.xml><?xml version="1.0" encoding="utf-8"?>
<worksheet xmlns="http://schemas.openxmlformats.org/spreadsheetml/2006/main" xmlns:r="http://schemas.openxmlformats.org/officeDocument/2006/relationships">
  <dimension ref="A1:J1716"/>
  <sheetViews>
    <sheetView zoomScale="80" zoomScaleNormal="80" zoomScalePageLayoutView="0" workbookViewId="0" topLeftCell="A1669">
      <selection activeCell="G21" sqref="G21"/>
    </sheetView>
  </sheetViews>
  <sheetFormatPr defaultColWidth="11.57421875" defaultRowHeight="15"/>
  <cols>
    <col min="1" max="1" width="7.7109375" style="54" customWidth="1"/>
    <col min="2" max="2" width="15.28125" style="55" customWidth="1"/>
    <col min="3" max="3" width="5.28125" style="22" customWidth="1"/>
    <col min="4" max="4" width="30.57421875" style="25" customWidth="1"/>
    <col min="5" max="5" width="23.00390625" style="14" customWidth="1"/>
    <col min="6" max="6" width="28.57421875" style="56" customWidth="1"/>
    <col min="7" max="7" width="23.00390625" style="14" customWidth="1"/>
    <col min="8" max="9" width="23.00390625" style="21" customWidth="1"/>
    <col min="10" max="10" width="23.00390625" style="57" customWidth="1"/>
    <col min="11" max="254" width="9.140625" style="20" customWidth="1"/>
  </cols>
  <sheetData>
    <row r="1" spans="1:10" s="7" customFormat="1" ht="15" customHeight="1" hidden="1">
      <c r="A1" s="22" t="s">
        <v>0</v>
      </c>
      <c r="B1" s="20"/>
      <c r="C1" s="25"/>
      <c r="D1" s="58"/>
      <c r="E1" s="14" t="s">
        <v>1</v>
      </c>
      <c r="F1" s="59"/>
      <c r="G1" s="14" t="s">
        <v>3</v>
      </c>
      <c r="H1" s="21" t="s">
        <v>4</v>
      </c>
      <c r="I1" s="21" t="s">
        <v>5</v>
      </c>
      <c r="J1" s="21" t="s">
        <v>6</v>
      </c>
    </row>
    <row r="2" spans="1:10" ht="18" customHeight="1">
      <c r="A2" s="671" t="s">
        <v>1880</v>
      </c>
      <c r="B2" s="671"/>
      <c r="C2" s="671"/>
      <c r="D2" s="671"/>
      <c r="E2" s="671"/>
      <c r="F2" s="671"/>
      <c r="G2" s="671"/>
      <c r="H2" s="671"/>
      <c r="I2" s="671"/>
      <c r="J2" s="671"/>
    </row>
    <row r="3" spans="1:10" ht="19.5" customHeight="1">
      <c r="A3" s="671" t="s">
        <v>1474</v>
      </c>
      <c r="B3" s="671"/>
      <c r="C3" s="671"/>
      <c r="D3" s="671"/>
      <c r="E3" s="671"/>
      <c r="F3" s="671"/>
      <c r="G3" s="671"/>
      <c r="H3" s="671"/>
      <c r="I3" s="671"/>
      <c r="J3" s="671"/>
    </row>
    <row r="5" spans="1:10" ht="12.75" customHeight="1">
      <c r="A5" s="672" t="s">
        <v>26</v>
      </c>
      <c r="B5" s="673" t="s">
        <v>27</v>
      </c>
      <c r="C5" s="673"/>
      <c r="D5" s="673"/>
      <c r="E5" s="674" t="s">
        <v>1947</v>
      </c>
      <c r="F5" s="672" t="s">
        <v>7</v>
      </c>
      <c r="G5" s="675" t="s">
        <v>1948</v>
      </c>
      <c r="H5" s="675" t="s">
        <v>1949</v>
      </c>
      <c r="I5" s="675" t="s">
        <v>1950</v>
      </c>
      <c r="J5" s="676" t="s">
        <v>1951</v>
      </c>
    </row>
    <row r="6" spans="1:10" ht="15">
      <c r="A6" s="672"/>
      <c r="B6" s="673"/>
      <c r="C6" s="673"/>
      <c r="D6" s="673"/>
      <c r="E6" s="674"/>
      <c r="F6" s="672"/>
      <c r="G6" s="675"/>
      <c r="H6" s="675"/>
      <c r="I6" s="675"/>
      <c r="J6" s="676"/>
    </row>
    <row r="7" spans="1:10" ht="15">
      <c r="A7" s="672"/>
      <c r="B7" s="673"/>
      <c r="C7" s="673"/>
      <c r="D7" s="673"/>
      <c r="E7" s="674"/>
      <c r="F7" s="672"/>
      <c r="G7" s="675"/>
      <c r="H7" s="675"/>
      <c r="I7" s="675"/>
      <c r="J7" s="676"/>
    </row>
    <row r="8" spans="1:10" ht="15">
      <c r="A8" s="672"/>
      <c r="B8" s="673"/>
      <c r="C8" s="673"/>
      <c r="D8" s="673"/>
      <c r="E8" s="674"/>
      <c r="F8" s="672"/>
      <c r="G8" s="675"/>
      <c r="H8" s="675"/>
      <c r="I8" s="675"/>
      <c r="J8" s="676"/>
    </row>
    <row r="9" spans="1:10" ht="15">
      <c r="A9" s="47"/>
      <c r="B9" s="61"/>
      <c r="C9" s="61"/>
      <c r="D9" s="61"/>
      <c r="E9" s="18"/>
      <c r="F9" s="62"/>
      <c r="G9" s="18"/>
      <c r="H9" s="18"/>
      <c r="I9" s="18"/>
      <c r="J9" s="63"/>
    </row>
    <row r="10" spans="1:10" ht="12.75" customHeight="1">
      <c r="A10" s="669" t="s">
        <v>28</v>
      </c>
      <c r="B10" s="669"/>
      <c r="C10" s="64" t="s">
        <v>29</v>
      </c>
      <c r="D10" s="65" t="s">
        <v>30</v>
      </c>
      <c r="E10" s="66"/>
      <c r="F10" s="67"/>
      <c r="G10" s="29"/>
      <c r="H10" s="27"/>
      <c r="I10" s="27"/>
      <c r="J10" s="28"/>
    </row>
    <row r="11" spans="1:10" ht="15">
      <c r="A11" s="68"/>
      <c r="B11" s="31"/>
      <c r="C11" s="31"/>
      <c r="D11" s="30"/>
      <c r="F11" s="69"/>
      <c r="G11" s="70"/>
      <c r="J11" s="23"/>
    </row>
    <row r="12" spans="1:10" ht="15">
      <c r="A12" s="12"/>
      <c r="B12" s="24" t="s">
        <v>31</v>
      </c>
      <c r="C12" s="31" t="s">
        <v>29</v>
      </c>
      <c r="D12" s="30" t="s">
        <v>32</v>
      </c>
      <c r="E12" s="21"/>
      <c r="F12" s="71"/>
      <c r="J12" s="26"/>
    </row>
    <row r="13" spans="1:10" ht="15">
      <c r="A13" s="73" t="s">
        <v>1675</v>
      </c>
      <c r="B13" s="50" t="s">
        <v>33</v>
      </c>
      <c r="C13" s="31"/>
      <c r="D13" s="25" t="s">
        <v>34</v>
      </c>
      <c r="E13" s="21">
        <v>0</v>
      </c>
      <c r="F13" s="71" t="s">
        <v>9</v>
      </c>
      <c r="G13" s="60">
        <v>0</v>
      </c>
      <c r="H13" s="60">
        <v>0</v>
      </c>
      <c r="I13" s="60">
        <v>0</v>
      </c>
      <c r="J13" s="15">
        <v>0</v>
      </c>
    </row>
    <row r="14" spans="1:10" ht="15">
      <c r="A14" s="73"/>
      <c r="B14" s="31"/>
      <c r="C14" s="31"/>
      <c r="E14" s="21"/>
      <c r="F14" s="72" t="s">
        <v>35</v>
      </c>
      <c r="G14" s="60">
        <v>0</v>
      </c>
      <c r="H14" s="60">
        <v>0</v>
      </c>
      <c r="I14" s="60">
        <v>0</v>
      </c>
      <c r="J14" s="15">
        <v>0</v>
      </c>
    </row>
    <row r="15" spans="1:10" ht="15">
      <c r="A15" s="73"/>
      <c r="B15" s="31"/>
      <c r="C15" s="31"/>
      <c r="E15" s="21"/>
      <c r="F15" s="72" t="s">
        <v>36</v>
      </c>
      <c r="G15" s="60">
        <v>0</v>
      </c>
      <c r="H15" s="60">
        <v>0</v>
      </c>
      <c r="I15" s="60">
        <v>0</v>
      </c>
      <c r="J15" s="15">
        <v>0</v>
      </c>
    </row>
    <row r="16" spans="1:10" ht="15">
      <c r="A16" s="73"/>
      <c r="B16" s="31"/>
      <c r="C16" s="31"/>
      <c r="E16" s="21"/>
      <c r="F16" s="71" t="s">
        <v>10</v>
      </c>
      <c r="G16" s="60">
        <v>0</v>
      </c>
      <c r="H16" s="60">
        <v>0</v>
      </c>
      <c r="I16" s="60"/>
      <c r="J16" s="15"/>
    </row>
    <row r="17" spans="1:10" ht="15">
      <c r="A17" s="73"/>
      <c r="B17" s="31"/>
      <c r="C17" s="31"/>
      <c r="E17" s="21"/>
      <c r="F17" s="71"/>
      <c r="H17" s="14"/>
      <c r="I17" s="14"/>
      <c r="J17" s="15"/>
    </row>
    <row r="18" spans="1:10" ht="15">
      <c r="A18" s="73" t="s">
        <v>1676</v>
      </c>
      <c r="B18" s="50" t="s">
        <v>37</v>
      </c>
      <c r="C18" s="31"/>
      <c r="D18" s="25" t="s">
        <v>38</v>
      </c>
      <c r="E18" s="21">
        <v>0</v>
      </c>
      <c r="F18" s="71" t="s">
        <v>9</v>
      </c>
      <c r="G18" s="60">
        <v>0</v>
      </c>
      <c r="H18" s="60">
        <v>0</v>
      </c>
      <c r="I18" s="60">
        <v>0</v>
      </c>
      <c r="J18" s="15">
        <v>0</v>
      </c>
    </row>
    <row r="19" spans="1:10" ht="15">
      <c r="A19" s="73"/>
      <c r="B19" s="31"/>
      <c r="C19" s="31"/>
      <c r="E19" s="21"/>
      <c r="F19" s="72" t="s">
        <v>35</v>
      </c>
      <c r="G19" s="60">
        <v>0</v>
      </c>
      <c r="H19" s="60">
        <v>0</v>
      </c>
      <c r="I19" s="60">
        <v>0</v>
      </c>
      <c r="J19" s="15">
        <v>0</v>
      </c>
    </row>
    <row r="20" spans="1:10" ht="15">
      <c r="A20" s="73"/>
      <c r="B20" s="31"/>
      <c r="C20" s="31"/>
      <c r="E20" s="21"/>
      <c r="F20" s="72" t="s">
        <v>36</v>
      </c>
      <c r="G20" s="60">
        <v>0</v>
      </c>
      <c r="H20" s="60">
        <v>0</v>
      </c>
      <c r="I20" s="60">
        <v>0</v>
      </c>
      <c r="J20" s="15">
        <v>0</v>
      </c>
    </row>
    <row r="21" spans="1:10" ht="15">
      <c r="A21" s="73"/>
      <c r="B21" s="31"/>
      <c r="C21" s="31"/>
      <c r="E21" s="21"/>
      <c r="F21" s="71" t="s">
        <v>10</v>
      </c>
      <c r="G21" s="60">
        <v>0</v>
      </c>
      <c r="H21" s="60">
        <v>0</v>
      </c>
      <c r="I21" s="60"/>
      <c r="J21" s="15"/>
    </row>
    <row r="22" spans="1:10" ht="15">
      <c r="A22" s="73"/>
      <c r="B22" s="31"/>
      <c r="C22" s="31"/>
      <c r="E22" s="21"/>
      <c r="F22" s="71"/>
      <c r="J22" s="26"/>
    </row>
    <row r="23" spans="1:10" s="74" customFormat="1" ht="25.5">
      <c r="A23" s="73"/>
      <c r="B23" s="74" t="s">
        <v>39</v>
      </c>
      <c r="C23" s="74" t="s">
        <v>29</v>
      </c>
      <c r="D23" s="74" t="s">
        <v>32</v>
      </c>
      <c r="E23" s="75">
        <f>E13+E18</f>
        <v>0</v>
      </c>
      <c r="F23" s="76" t="s">
        <v>9</v>
      </c>
      <c r="G23" s="77">
        <f aca="true" t="shared" si="0" ref="G23:J26">G13+G18</f>
        <v>0</v>
      </c>
      <c r="H23" s="77">
        <f t="shared" si="0"/>
        <v>0</v>
      </c>
      <c r="I23" s="77">
        <f t="shared" si="0"/>
        <v>0</v>
      </c>
      <c r="J23" s="78">
        <f t="shared" si="0"/>
        <v>0</v>
      </c>
    </row>
    <row r="24" spans="1:10" s="74" customFormat="1" ht="12.75">
      <c r="A24" s="73"/>
      <c r="E24" s="75"/>
      <c r="F24" s="79" t="s">
        <v>35</v>
      </c>
      <c r="G24" s="77">
        <f t="shared" si="0"/>
        <v>0</v>
      </c>
      <c r="H24" s="77">
        <f t="shared" si="0"/>
        <v>0</v>
      </c>
      <c r="I24" s="77">
        <f t="shared" si="0"/>
        <v>0</v>
      </c>
      <c r="J24" s="78">
        <f t="shared" si="0"/>
        <v>0</v>
      </c>
    </row>
    <row r="25" spans="1:10" s="74" customFormat="1" ht="12.75">
      <c r="A25" s="73"/>
      <c r="E25" s="75"/>
      <c r="F25" s="79" t="s">
        <v>36</v>
      </c>
      <c r="G25" s="77">
        <f t="shared" si="0"/>
        <v>0</v>
      </c>
      <c r="H25" s="77">
        <f t="shared" si="0"/>
        <v>0</v>
      </c>
      <c r="I25" s="77">
        <f t="shared" si="0"/>
        <v>0</v>
      </c>
      <c r="J25" s="78">
        <f t="shared" si="0"/>
        <v>0</v>
      </c>
    </row>
    <row r="26" spans="1:10" s="74" customFormat="1" ht="12.75">
      <c r="A26" s="73"/>
      <c r="E26" s="75"/>
      <c r="F26" s="76" t="s">
        <v>10</v>
      </c>
      <c r="G26" s="77">
        <f t="shared" si="0"/>
        <v>0</v>
      </c>
      <c r="H26" s="77">
        <f t="shared" si="0"/>
        <v>0</v>
      </c>
      <c r="I26" s="77"/>
      <c r="J26" s="78"/>
    </row>
    <row r="27" spans="1:10" s="81" customFormat="1" ht="12.75">
      <c r="A27" s="148"/>
      <c r="E27" s="82"/>
      <c r="F27" s="83"/>
      <c r="G27" s="82"/>
      <c r="H27" s="82"/>
      <c r="I27" s="82"/>
      <c r="J27" s="84"/>
    </row>
    <row r="28" spans="1:10" ht="15">
      <c r="A28" s="73"/>
      <c r="B28" s="24" t="s">
        <v>31</v>
      </c>
      <c r="C28" s="31" t="s">
        <v>40</v>
      </c>
      <c r="D28" s="85" t="s">
        <v>41</v>
      </c>
      <c r="E28" s="86"/>
      <c r="F28" s="71"/>
      <c r="G28" s="21"/>
      <c r="J28" s="26"/>
    </row>
    <row r="29" spans="1:10" ht="15">
      <c r="A29" s="73" t="s">
        <v>1677</v>
      </c>
      <c r="B29" s="50" t="s">
        <v>33</v>
      </c>
      <c r="C29" s="31"/>
      <c r="D29" s="25" t="s">
        <v>34</v>
      </c>
      <c r="E29" s="21">
        <v>0</v>
      </c>
      <c r="F29" s="71" t="s">
        <v>9</v>
      </c>
      <c r="G29" s="60">
        <v>0</v>
      </c>
      <c r="H29" s="60">
        <v>0</v>
      </c>
      <c r="I29" s="60">
        <v>0</v>
      </c>
      <c r="J29" s="15">
        <v>0</v>
      </c>
    </row>
    <row r="30" spans="1:10" ht="15">
      <c r="A30" s="73"/>
      <c r="B30" s="50"/>
      <c r="C30" s="31"/>
      <c r="E30" s="21"/>
      <c r="F30" s="72" t="s">
        <v>35</v>
      </c>
      <c r="G30" s="60">
        <v>0</v>
      </c>
      <c r="H30" s="60">
        <v>0</v>
      </c>
      <c r="I30" s="60">
        <v>0</v>
      </c>
      <c r="J30" s="15">
        <v>0</v>
      </c>
    </row>
    <row r="31" spans="1:10" ht="15">
      <c r="A31" s="73"/>
      <c r="B31" s="31"/>
      <c r="C31" s="31"/>
      <c r="E31" s="21"/>
      <c r="F31" s="72" t="s">
        <v>36</v>
      </c>
      <c r="G31" s="60">
        <v>0</v>
      </c>
      <c r="H31" s="60">
        <v>0</v>
      </c>
      <c r="I31" s="60">
        <v>0</v>
      </c>
      <c r="J31" s="15">
        <v>0</v>
      </c>
    </row>
    <row r="32" spans="1:10" ht="15">
      <c r="A32" s="73"/>
      <c r="B32" s="31"/>
      <c r="C32" s="31"/>
      <c r="E32" s="21"/>
      <c r="F32" s="71" t="s">
        <v>10</v>
      </c>
      <c r="G32" s="60">
        <v>0</v>
      </c>
      <c r="H32" s="60">
        <v>0</v>
      </c>
      <c r="I32" s="60"/>
      <c r="J32" s="15"/>
    </row>
    <row r="33" spans="1:10" ht="15">
      <c r="A33" s="73"/>
      <c r="B33" s="31"/>
      <c r="C33" s="31"/>
      <c r="E33" s="21"/>
      <c r="F33" s="71"/>
      <c r="J33" s="26"/>
    </row>
    <row r="34" spans="1:10" ht="15">
      <c r="A34" s="73" t="s">
        <v>1678</v>
      </c>
      <c r="B34" s="50" t="s">
        <v>37</v>
      </c>
      <c r="C34" s="31"/>
      <c r="D34" s="25" t="s">
        <v>38</v>
      </c>
      <c r="E34" s="21">
        <v>0</v>
      </c>
      <c r="F34" s="71" t="s">
        <v>9</v>
      </c>
      <c r="G34" s="60">
        <v>0</v>
      </c>
      <c r="H34" s="60">
        <v>0</v>
      </c>
      <c r="I34" s="60">
        <v>0</v>
      </c>
      <c r="J34" s="15">
        <v>0</v>
      </c>
    </row>
    <row r="35" spans="1:10" ht="15">
      <c r="A35" s="73"/>
      <c r="B35" s="31"/>
      <c r="C35" s="31"/>
      <c r="E35" s="21"/>
      <c r="F35" s="72" t="s">
        <v>35</v>
      </c>
      <c r="G35" s="60">
        <v>0</v>
      </c>
      <c r="H35" s="60">
        <v>0</v>
      </c>
      <c r="I35" s="60">
        <v>0</v>
      </c>
      <c r="J35" s="15">
        <v>0</v>
      </c>
    </row>
    <row r="36" spans="1:10" ht="15">
      <c r="A36" s="73"/>
      <c r="B36" s="31"/>
      <c r="C36" s="31"/>
      <c r="E36" s="21"/>
      <c r="F36" s="72" t="s">
        <v>36</v>
      </c>
      <c r="G36" s="60">
        <v>0</v>
      </c>
      <c r="H36" s="60">
        <v>0</v>
      </c>
      <c r="I36" s="60">
        <v>0</v>
      </c>
      <c r="J36" s="15">
        <v>0</v>
      </c>
    </row>
    <row r="37" spans="1:10" ht="15">
      <c r="A37" s="73"/>
      <c r="B37" s="31"/>
      <c r="C37" s="31"/>
      <c r="E37" s="21"/>
      <c r="F37" s="71" t="s">
        <v>10</v>
      </c>
      <c r="G37" s="60">
        <v>0</v>
      </c>
      <c r="H37" s="60">
        <v>0</v>
      </c>
      <c r="I37" s="60"/>
      <c r="J37" s="15"/>
    </row>
    <row r="38" spans="1:10" s="30" customFormat="1" ht="12.75">
      <c r="A38" s="73"/>
      <c r="E38" s="13"/>
      <c r="F38" s="69"/>
      <c r="G38" s="13"/>
      <c r="H38" s="13"/>
      <c r="I38" s="13"/>
      <c r="J38" s="15"/>
    </row>
    <row r="39" spans="1:10" s="74" customFormat="1" ht="25.5">
      <c r="A39" s="73"/>
      <c r="B39" s="74" t="s">
        <v>39</v>
      </c>
      <c r="C39" s="74" t="s">
        <v>40</v>
      </c>
      <c r="D39" s="88" t="s">
        <v>41</v>
      </c>
      <c r="E39" s="75">
        <f>E29+E34</f>
        <v>0</v>
      </c>
      <c r="F39" s="76" t="s">
        <v>9</v>
      </c>
      <c r="G39" s="77">
        <f aca="true" t="shared" si="1" ref="G39:J42">G29+G34</f>
        <v>0</v>
      </c>
      <c r="H39" s="77">
        <f t="shared" si="1"/>
        <v>0</v>
      </c>
      <c r="I39" s="77">
        <f t="shared" si="1"/>
        <v>0</v>
      </c>
      <c r="J39" s="78">
        <f t="shared" si="1"/>
        <v>0</v>
      </c>
    </row>
    <row r="40" spans="1:10" s="74" customFormat="1" ht="12.75">
      <c r="A40" s="73"/>
      <c r="E40" s="75"/>
      <c r="F40" s="79" t="s">
        <v>35</v>
      </c>
      <c r="G40" s="77">
        <f t="shared" si="1"/>
        <v>0</v>
      </c>
      <c r="H40" s="77">
        <f t="shared" si="1"/>
        <v>0</v>
      </c>
      <c r="I40" s="77">
        <f t="shared" si="1"/>
        <v>0</v>
      </c>
      <c r="J40" s="78">
        <f t="shared" si="1"/>
        <v>0</v>
      </c>
    </row>
    <row r="41" spans="1:10" s="74" customFormat="1" ht="12.75">
      <c r="A41" s="73"/>
      <c r="E41" s="75"/>
      <c r="F41" s="79" t="s">
        <v>36</v>
      </c>
      <c r="G41" s="77">
        <f t="shared" si="1"/>
        <v>0</v>
      </c>
      <c r="H41" s="77">
        <f t="shared" si="1"/>
        <v>0</v>
      </c>
      <c r="I41" s="77">
        <f t="shared" si="1"/>
        <v>0</v>
      </c>
      <c r="J41" s="78">
        <f t="shared" si="1"/>
        <v>0</v>
      </c>
    </row>
    <row r="42" spans="1:10" s="74" customFormat="1" ht="12.75">
      <c r="A42" s="73"/>
      <c r="E42" s="75"/>
      <c r="F42" s="89" t="s">
        <v>10</v>
      </c>
      <c r="G42" s="77">
        <f t="shared" si="1"/>
        <v>0</v>
      </c>
      <c r="H42" s="77">
        <f t="shared" si="1"/>
        <v>0</v>
      </c>
      <c r="I42" s="77"/>
      <c r="J42" s="78"/>
    </row>
    <row r="43" spans="1:10" s="30" customFormat="1" ht="12.75">
      <c r="A43" s="73"/>
      <c r="E43" s="13"/>
      <c r="F43" s="69"/>
      <c r="G43" s="13"/>
      <c r="H43" s="13"/>
      <c r="I43" s="13"/>
      <c r="J43" s="90"/>
    </row>
    <row r="44" spans="1:10" s="30" customFormat="1" ht="12.75">
      <c r="A44" s="148"/>
      <c r="B44" s="81"/>
      <c r="C44" s="81"/>
      <c r="D44" s="81"/>
      <c r="E44" s="82"/>
      <c r="F44" s="83"/>
      <c r="G44" s="82"/>
      <c r="H44" s="82"/>
      <c r="I44" s="82"/>
      <c r="J44" s="91"/>
    </row>
    <row r="45" spans="1:10" ht="12.75" customHeight="1">
      <c r="A45" s="201"/>
      <c r="B45" s="92" t="s">
        <v>31</v>
      </c>
      <c r="C45" s="31" t="s">
        <v>42</v>
      </c>
      <c r="D45" s="670" t="s">
        <v>43</v>
      </c>
      <c r="E45" s="670"/>
      <c r="F45" s="71"/>
      <c r="J45" s="26"/>
    </row>
    <row r="46" spans="1:10" s="50" customFormat="1" ht="12.75">
      <c r="A46" s="73" t="s">
        <v>1679</v>
      </c>
      <c r="B46" s="50" t="s">
        <v>33</v>
      </c>
      <c r="C46" s="31"/>
      <c r="D46" s="25" t="s">
        <v>34</v>
      </c>
      <c r="E46" s="21">
        <v>0</v>
      </c>
      <c r="F46" s="71" t="s">
        <v>9</v>
      </c>
      <c r="G46" s="60">
        <v>0</v>
      </c>
      <c r="H46" s="60">
        <v>0</v>
      </c>
      <c r="I46" s="60">
        <v>0</v>
      </c>
      <c r="J46" s="15">
        <v>0</v>
      </c>
    </row>
    <row r="47" spans="1:10" s="50" customFormat="1" ht="12.75">
      <c r="A47" s="73"/>
      <c r="B47" s="31"/>
      <c r="C47" s="31"/>
      <c r="D47" s="25"/>
      <c r="E47" s="21"/>
      <c r="F47" s="72" t="s">
        <v>35</v>
      </c>
      <c r="G47" s="60">
        <v>0</v>
      </c>
      <c r="H47" s="60">
        <v>0</v>
      </c>
      <c r="I47" s="60">
        <v>0</v>
      </c>
      <c r="J47" s="15">
        <v>0</v>
      </c>
    </row>
    <row r="48" spans="1:10" s="50" customFormat="1" ht="12.75">
      <c r="A48" s="73"/>
      <c r="B48" s="31"/>
      <c r="C48" s="31"/>
      <c r="D48" s="25"/>
      <c r="E48" s="21"/>
      <c r="F48" s="72" t="s">
        <v>36</v>
      </c>
      <c r="G48" s="60">
        <v>0</v>
      </c>
      <c r="H48" s="60">
        <v>0</v>
      </c>
      <c r="I48" s="60">
        <v>0</v>
      </c>
      <c r="J48" s="15">
        <v>0</v>
      </c>
    </row>
    <row r="49" spans="1:10" s="50" customFormat="1" ht="12.75">
      <c r="A49" s="73"/>
      <c r="B49" s="31"/>
      <c r="C49" s="31"/>
      <c r="D49" s="25"/>
      <c r="E49" s="21"/>
      <c r="F49" s="71" t="s">
        <v>10</v>
      </c>
      <c r="G49" s="60">
        <v>0</v>
      </c>
      <c r="H49" s="60">
        <v>0</v>
      </c>
      <c r="I49" s="60"/>
      <c r="J49" s="15"/>
    </row>
    <row r="50" spans="1:10" s="50" customFormat="1" ht="12.75">
      <c r="A50" s="73"/>
      <c r="B50" s="31"/>
      <c r="C50" s="31"/>
      <c r="D50" s="25"/>
      <c r="E50" s="21"/>
      <c r="F50" s="71"/>
      <c r="G50" s="14"/>
      <c r="H50" s="14"/>
      <c r="I50" s="14"/>
      <c r="J50" s="15"/>
    </row>
    <row r="51" spans="1:10" s="50" customFormat="1" ht="12.75">
      <c r="A51" s="73" t="s">
        <v>1680</v>
      </c>
      <c r="B51" s="50" t="s">
        <v>37</v>
      </c>
      <c r="C51" s="31"/>
      <c r="D51" s="25" t="s">
        <v>38</v>
      </c>
      <c r="E51" s="21">
        <v>0</v>
      </c>
      <c r="F51" s="71" t="s">
        <v>9</v>
      </c>
      <c r="G51" s="60">
        <v>0</v>
      </c>
      <c r="H51" s="60">
        <v>0</v>
      </c>
      <c r="I51" s="60">
        <v>0</v>
      </c>
      <c r="J51" s="15">
        <v>0</v>
      </c>
    </row>
    <row r="52" spans="1:10" s="50" customFormat="1" ht="12.75">
      <c r="A52" s="73"/>
      <c r="B52" s="31"/>
      <c r="C52" s="31"/>
      <c r="D52" s="25"/>
      <c r="E52" s="21"/>
      <c r="F52" s="72" t="s">
        <v>35</v>
      </c>
      <c r="G52" s="60">
        <v>0</v>
      </c>
      <c r="H52" s="60">
        <v>0</v>
      </c>
      <c r="I52" s="60">
        <v>0</v>
      </c>
      <c r="J52" s="15">
        <v>0</v>
      </c>
    </row>
    <row r="53" spans="1:10" s="50" customFormat="1" ht="12.75">
      <c r="A53" s="73"/>
      <c r="B53" s="31"/>
      <c r="C53" s="31"/>
      <c r="D53" s="25"/>
      <c r="E53" s="21"/>
      <c r="F53" s="72" t="s">
        <v>36</v>
      </c>
      <c r="G53" s="60">
        <v>0</v>
      </c>
      <c r="H53" s="60">
        <v>0</v>
      </c>
      <c r="I53" s="60">
        <v>0</v>
      </c>
      <c r="J53" s="15">
        <v>0</v>
      </c>
    </row>
    <row r="54" spans="1:10" s="50" customFormat="1" ht="12.75">
      <c r="A54" s="73"/>
      <c r="B54" s="31"/>
      <c r="C54" s="31"/>
      <c r="D54" s="25"/>
      <c r="E54" s="21"/>
      <c r="F54" s="71" t="s">
        <v>10</v>
      </c>
      <c r="G54" s="60">
        <v>0</v>
      </c>
      <c r="H54" s="60">
        <v>0</v>
      </c>
      <c r="I54" s="60"/>
      <c r="J54" s="15"/>
    </row>
    <row r="55" spans="1:10" s="50" customFormat="1" ht="12.75">
      <c r="A55" s="73"/>
      <c r="B55" s="31"/>
      <c r="C55" s="31"/>
      <c r="D55" s="25"/>
      <c r="E55" s="21"/>
      <c r="F55" s="71"/>
      <c r="G55" s="14"/>
      <c r="H55" s="14"/>
      <c r="I55" s="14"/>
      <c r="J55" s="15"/>
    </row>
    <row r="56" spans="1:10" s="50" customFormat="1" ht="25.5">
      <c r="A56" s="73" t="s">
        <v>1681</v>
      </c>
      <c r="B56" s="50" t="s">
        <v>44</v>
      </c>
      <c r="C56" s="31"/>
      <c r="D56" s="25" t="s">
        <v>45</v>
      </c>
      <c r="E56" s="21">
        <v>0</v>
      </c>
      <c r="F56" s="71" t="s">
        <v>9</v>
      </c>
      <c r="G56" s="93">
        <v>0</v>
      </c>
      <c r="H56" s="93">
        <v>0</v>
      </c>
      <c r="I56" s="93">
        <v>0</v>
      </c>
      <c r="J56" s="15">
        <v>0</v>
      </c>
    </row>
    <row r="57" spans="1:10" s="50" customFormat="1" ht="12.75">
      <c r="A57" s="73"/>
      <c r="B57" s="31"/>
      <c r="C57" s="31"/>
      <c r="D57" s="25"/>
      <c r="E57" s="21"/>
      <c r="F57" s="72" t="s">
        <v>35</v>
      </c>
      <c r="G57" s="60">
        <v>0</v>
      </c>
      <c r="H57" s="60">
        <v>0</v>
      </c>
      <c r="I57" s="60">
        <v>0</v>
      </c>
      <c r="J57" s="15">
        <v>0</v>
      </c>
    </row>
    <row r="58" spans="1:10" s="50" customFormat="1" ht="12.75">
      <c r="A58" s="73"/>
      <c r="B58" s="31"/>
      <c r="C58" s="31"/>
      <c r="D58" s="25"/>
      <c r="E58" s="21"/>
      <c r="F58" s="72" t="s">
        <v>36</v>
      </c>
      <c r="G58" s="60">
        <v>0</v>
      </c>
      <c r="H58" s="60">
        <v>0</v>
      </c>
      <c r="I58" s="60">
        <v>0</v>
      </c>
      <c r="J58" s="15">
        <v>0</v>
      </c>
    </row>
    <row r="59" spans="1:10" s="50" customFormat="1" ht="12.75">
      <c r="A59" s="73"/>
      <c r="B59" s="31"/>
      <c r="C59" s="31"/>
      <c r="D59" s="25"/>
      <c r="E59" s="21"/>
      <c r="F59" s="71" t="s">
        <v>10</v>
      </c>
      <c r="G59" s="60">
        <v>0</v>
      </c>
      <c r="H59" s="60">
        <v>0</v>
      </c>
      <c r="I59" s="60"/>
      <c r="J59" s="15"/>
    </row>
    <row r="60" spans="1:10" s="50" customFormat="1" ht="12.75">
      <c r="A60" s="73"/>
      <c r="B60" s="31"/>
      <c r="C60" s="31"/>
      <c r="D60" s="25"/>
      <c r="E60" s="21"/>
      <c r="F60" s="71"/>
      <c r="G60" s="60"/>
      <c r="H60" s="60"/>
      <c r="I60" s="60"/>
      <c r="J60" s="94"/>
    </row>
    <row r="61" spans="1:10" s="74" customFormat="1" ht="25.5">
      <c r="A61" s="73"/>
      <c r="B61" s="74" t="s">
        <v>39</v>
      </c>
      <c r="C61" s="74" t="s">
        <v>42</v>
      </c>
      <c r="D61" s="88" t="s">
        <v>46</v>
      </c>
      <c r="E61" s="75">
        <f>E46+E51+E56</f>
        <v>0</v>
      </c>
      <c r="F61" s="76" t="s">
        <v>9</v>
      </c>
      <c r="G61" s="95">
        <f aca="true" t="shared" si="2" ref="G61:J64">G46+G51+G56</f>
        <v>0</v>
      </c>
      <c r="H61" s="95">
        <f t="shared" si="2"/>
        <v>0</v>
      </c>
      <c r="I61" s="95">
        <f t="shared" si="2"/>
        <v>0</v>
      </c>
      <c r="J61" s="96">
        <f t="shared" si="2"/>
        <v>0</v>
      </c>
    </row>
    <row r="62" spans="1:10" s="74" customFormat="1" ht="12.75">
      <c r="A62" s="73"/>
      <c r="E62" s="75"/>
      <c r="F62" s="79" t="s">
        <v>35</v>
      </c>
      <c r="G62" s="77">
        <f t="shared" si="2"/>
        <v>0</v>
      </c>
      <c r="H62" s="77">
        <f t="shared" si="2"/>
        <v>0</v>
      </c>
      <c r="I62" s="77">
        <f t="shared" si="2"/>
        <v>0</v>
      </c>
      <c r="J62" s="78">
        <f t="shared" si="2"/>
        <v>0</v>
      </c>
    </row>
    <row r="63" spans="1:10" s="74" customFormat="1" ht="12.75">
      <c r="A63" s="73"/>
      <c r="E63" s="75"/>
      <c r="F63" s="79" t="s">
        <v>36</v>
      </c>
      <c r="G63" s="77">
        <f t="shared" si="2"/>
        <v>0</v>
      </c>
      <c r="H63" s="77">
        <f t="shared" si="2"/>
        <v>0</v>
      </c>
      <c r="I63" s="77">
        <f t="shared" si="2"/>
        <v>0</v>
      </c>
      <c r="J63" s="78">
        <f t="shared" si="2"/>
        <v>0</v>
      </c>
    </row>
    <row r="64" spans="1:10" s="74" customFormat="1" ht="12.75">
      <c r="A64" s="73"/>
      <c r="E64" s="75"/>
      <c r="F64" s="89" t="s">
        <v>10</v>
      </c>
      <c r="G64" s="77">
        <f t="shared" si="2"/>
        <v>0</v>
      </c>
      <c r="H64" s="77">
        <f t="shared" si="2"/>
        <v>0</v>
      </c>
      <c r="I64" s="77"/>
      <c r="J64" s="78"/>
    </row>
    <row r="65" spans="1:10" s="30" customFormat="1" ht="12.75">
      <c r="A65" s="582"/>
      <c r="B65" s="97"/>
      <c r="C65" s="97"/>
      <c r="D65" s="97"/>
      <c r="E65" s="98"/>
      <c r="F65" s="99"/>
      <c r="G65" s="98"/>
      <c r="H65" s="98"/>
      <c r="I65" s="98"/>
      <c r="J65" s="100"/>
    </row>
    <row r="66" spans="1:10" s="50" customFormat="1" ht="25.5">
      <c r="A66" s="73"/>
      <c r="B66" s="24" t="s">
        <v>31</v>
      </c>
      <c r="C66" s="31" t="s">
        <v>47</v>
      </c>
      <c r="D66" s="30" t="s">
        <v>48</v>
      </c>
      <c r="E66" s="21"/>
      <c r="F66" s="71"/>
      <c r="G66" s="14"/>
      <c r="H66" s="21"/>
      <c r="I66" s="21"/>
      <c r="J66" s="26"/>
    </row>
    <row r="67" spans="1:10" s="50" customFormat="1" ht="12.75">
      <c r="A67" s="73" t="s">
        <v>1682</v>
      </c>
      <c r="B67" s="50" t="s">
        <v>33</v>
      </c>
      <c r="C67" s="31"/>
      <c r="D67" s="25" t="s">
        <v>34</v>
      </c>
      <c r="E67" s="21">
        <v>0</v>
      </c>
      <c r="F67" s="71" t="s">
        <v>9</v>
      </c>
      <c r="G67" s="60">
        <v>0</v>
      </c>
      <c r="H67" s="60">
        <v>0</v>
      </c>
      <c r="I67" s="60">
        <v>0</v>
      </c>
      <c r="J67" s="15">
        <v>0</v>
      </c>
    </row>
    <row r="68" spans="1:10" s="50" customFormat="1" ht="12.75">
      <c r="A68" s="73"/>
      <c r="B68" s="31"/>
      <c r="C68" s="31"/>
      <c r="D68" s="25"/>
      <c r="E68" s="21"/>
      <c r="F68" s="72" t="s">
        <v>35</v>
      </c>
      <c r="G68" s="60">
        <v>0</v>
      </c>
      <c r="H68" s="60">
        <v>0</v>
      </c>
      <c r="I68" s="60">
        <v>0</v>
      </c>
      <c r="J68" s="15">
        <v>0</v>
      </c>
    </row>
    <row r="69" spans="1:10" s="50" customFormat="1" ht="12.75">
      <c r="A69" s="73"/>
      <c r="B69" s="31"/>
      <c r="C69" s="31"/>
      <c r="D69" s="25"/>
      <c r="E69" s="21"/>
      <c r="F69" s="72" t="s">
        <v>36</v>
      </c>
      <c r="G69" s="60">
        <v>0</v>
      </c>
      <c r="H69" s="60">
        <v>0</v>
      </c>
      <c r="I69" s="60">
        <v>0</v>
      </c>
      <c r="J69" s="15">
        <v>0</v>
      </c>
    </row>
    <row r="70" spans="1:10" s="50" customFormat="1" ht="12.75">
      <c r="A70" s="73"/>
      <c r="B70" s="31"/>
      <c r="C70" s="31"/>
      <c r="D70" s="25"/>
      <c r="E70" s="21"/>
      <c r="F70" s="71" t="s">
        <v>10</v>
      </c>
      <c r="G70" s="60">
        <v>0</v>
      </c>
      <c r="H70" s="60">
        <v>0</v>
      </c>
      <c r="I70" s="60"/>
      <c r="J70" s="15"/>
    </row>
    <row r="71" spans="1:10" s="50" customFormat="1" ht="12.75">
      <c r="A71" s="73"/>
      <c r="B71" s="31"/>
      <c r="C71" s="31"/>
      <c r="D71" s="25"/>
      <c r="E71" s="21"/>
      <c r="F71" s="71"/>
      <c r="G71" s="14"/>
      <c r="H71" s="14"/>
      <c r="I71" s="14"/>
      <c r="J71" s="15"/>
    </row>
    <row r="72" spans="1:10" s="50" customFormat="1" ht="12.75">
      <c r="A72" s="73" t="s">
        <v>1683</v>
      </c>
      <c r="B72" s="50" t="s">
        <v>37</v>
      </c>
      <c r="C72" s="31"/>
      <c r="D72" s="25" t="s">
        <v>38</v>
      </c>
      <c r="E72" s="21">
        <v>0</v>
      </c>
      <c r="F72" s="71" t="s">
        <v>9</v>
      </c>
      <c r="G72" s="60">
        <v>0</v>
      </c>
      <c r="H72" s="60">
        <v>0</v>
      </c>
      <c r="I72" s="60">
        <v>0</v>
      </c>
      <c r="J72" s="15">
        <v>0</v>
      </c>
    </row>
    <row r="73" spans="1:10" s="50" customFormat="1" ht="12.75">
      <c r="A73" s="73"/>
      <c r="B73" s="31"/>
      <c r="C73" s="31"/>
      <c r="D73" s="25"/>
      <c r="E73" s="21"/>
      <c r="F73" s="72" t="s">
        <v>35</v>
      </c>
      <c r="G73" s="60">
        <v>0</v>
      </c>
      <c r="H73" s="60">
        <v>0</v>
      </c>
      <c r="I73" s="60">
        <v>0</v>
      </c>
      <c r="J73" s="15">
        <v>0</v>
      </c>
    </row>
    <row r="74" spans="1:10" s="50" customFormat="1" ht="12.75">
      <c r="A74" s="73"/>
      <c r="B74" s="31"/>
      <c r="C74" s="31"/>
      <c r="D74" s="25"/>
      <c r="E74" s="21"/>
      <c r="F74" s="72" t="s">
        <v>36</v>
      </c>
      <c r="G74" s="60">
        <v>0</v>
      </c>
      <c r="H74" s="60">
        <v>0</v>
      </c>
      <c r="I74" s="60">
        <v>0</v>
      </c>
      <c r="J74" s="15">
        <v>0</v>
      </c>
    </row>
    <row r="75" spans="1:10" s="50" customFormat="1" ht="12.75">
      <c r="A75" s="73"/>
      <c r="B75" s="31"/>
      <c r="C75" s="31"/>
      <c r="D75" s="25"/>
      <c r="E75" s="21"/>
      <c r="F75" s="71" t="s">
        <v>10</v>
      </c>
      <c r="G75" s="60">
        <v>0</v>
      </c>
      <c r="H75" s="60">
        <v>0</v>
      </c>
      <c r="I75" s="60"/>
      <c r="J75" s="15"/>
    </row>
    <row r="76" spans="1:10" s="50" customFormat="1" ht="12.75">
      <c r="A76" s="73"/>
      <c r="B76" s="31"/>
      <c r="C76" s="31"/>
      <c r="D76" s="25"/>
      <c r="E76" s="21"/>
      <c r="F76" s="71"/>
      <c r="G76" s="14"/>
      <c r="H76" s="14"/>
      <c r="I76" s="14"/>
      <c r="J76" s="15"/>
    </row>
    <row r="77" spans="1:10" s="101" customFormat="1" ht="25.5">
      <c r="A77" s="73"/>
      <c r="B77" s="74" t="s">
        <v>39</v>
      </c>
      <c r="C77" s="74" t="s">
        <v>47</v>
      </c>
      <c r="D77" s="74" t="s">
        <v>48</v>
      </c>
      <c r="E77" s="75">
        <f>E67+E72</f>
        <v>0</v>
      </c>
      <c r="F77" s="76" t="s">
        <v>9</v>
      </c>
      <c r="G77" s="95">
        <f aca="true" t="shared" si="3" ref="G77:J80">G67+G72</f>
        <v>0</v>
      </c>
      <c r="H77" s="95">
        <f t="shared" si="3"/>
        <v>0</v>
      </c>
      <c r="I77" s="95">
        <f t="shared" si="3"/>
        <v>0</v>
      </c>
      <c r="J77" s="96">
        <f t="shared" si="3"/>
        <v>0</v>
      </c>
    </row>
    <row r="78" spans="1:10" s="101" customFormat="1" ht="12.75">
      <c r="A78" s="73"/>
      <c r="B78" s="74"/>
      <c r="C78" s="74"/>
      <c r="D78" s="74"/>
      <c r="E78" s="75"/>
      <c r="F78" s="79" t="s">
        <v>35</v>
      </c>
      <c r="G78" s="77">
        <f t="shared" si="3"/>
        <v>0</v>
      </c>
      <c r="H78" s="77">
        <f t="shared" si="3"/>
        <v>0</v>
      </c>
      <c r="I78" s="77">
        <f t="shared" si="3"/>
        <v>0</v>
      </c>
      <c r="J78" s="78">
        <f t="shared" si="3"/>
        <v>0</v>
      </c>
    </row>
    <row r="79" spans="1:10" s="101" customFormat="1" ht="12.75">
      <c r="A79" s="73"/>
      <c r="B79" s="74"/>
      <c r="C79" s="74"/>
      <c r="D79" s="74"/>
      <c r="E79" s="75"/>
      <c r="F79" s="79" t="s">
        <v>36</v>
      </c>
      <c r="G79" s="77">
        <f t="shared" si="3"/>
        <v>0</v>
      </c>
      <c r="H79" s="77">
        <f t="shared" si="3"/>
        <v>0</v>
      </c>
      <c r="I79" s="77">
        <f t="shared" si="3"/>
        <v>0</v>
      </c>
      <c r="J79" s="78">
        <f t="shared" si="3"/>
        <v>0</v>
      </c>
    </row>
    <row r="80" spans="1:10" s="101" customFormat="1" ht="12.75">
      <c r="A80" s="73"/>
      <c r="B80" s="74"/>
      <c r="C80" s="74"/>
      <c r="D80" s="74"/>
      <c r="E80" s="75"/>
      <c r="F80" s="89" t="s">
        <v>10</v>
      </c>
      <c r="G80" s="77">
        <f t="shared" si="3"/>
        <v>0</v>
      </c>
      <c r="H80" s="77">
        <f t="shared" si="3"/>
        <v>0</v>
      </c>
      <c r="I80" s="77"/>
      <c r="J80" s="78"/>
    </row>
    <row r="81" spans="1:10" s="50" customFormat="1" ht="12.75">
      <c r="A81" s="73"/>
      <c r="B81" s="30"/>
      <c r="C81" s="30"/>
      <c r="D81" s="30"/>
      <c r="E81" s="13"/>
      <c r="F81" s="69"/>
      <c r="G81" s="13"/>
      <c r="H81" s="13"/>
      <c r="I81" s="13"/>
      <c r="J81" s="102"/>
    </row>
    <row r="82" spans="1:10" s="50" customFormat="1" ht="25.5">
      <c r="A82" s="583"/>
      <c r="B82" s="103" t="s">
        <v>31</v>
      </c>
      <c r="C82" s="104" t="s">
        <v>49</v>
      </c>
      <c r="D82" s="105" t="s">
        <v>50</v>
      </c>
      <c r="E82" s="106"/>
      <c r="F82" s="107"/>
      <c r="G82" s="108"/>
      <c r="H82" s="106"/>
      <c r="I82" s="106"/>
      <c r="J82" s="109"/>
    </row>
    <row r="83" spans="1:10" s="30" customFormat="1" ht="12.75">
      <c r="A83" s="73" t="s">
        <v>1684</v>
      </c>
      <c r="B83" s="50" t="s">
        <v>33</v>
      </c>
      <c r="C83" s="31"/>
      <c r="D83" s="25" t="s">
        <v>34</v>
      </c>
      <c r="E83" s="21">
        <v>0</v>
      </c>
      <c r="F83" s="71" t="s">
        <v>9</v>
      </c>
      <c r="G83" s="21">
        <v>0</v>
      </c>
      <c r="H83" s="21">
        <v>0</v>
      </c>
      <c r="I83" s="21">
        <v>0</v>
      </c>
      <c r="J83" s="15">
        <v>0</v>
      </c>
    </row>
    <row r="84" spans="1:10" s="30" customFormat="1" ht="12.75">
      <c r="A84" s="73"/>
      <c r="B84" s="31"/>
      <c r="C84" s="31"/>
      <c r="D84" s="25"/>
      <c r="E84" s="21"/>
      <c r="F84" s="72" t="s">
        <v>35</v>
      </c>
      <c r="G84" s="21">
        <v>0</v>
      </c>
      <c r="H84" s="21">
        <v>0</v>
      </c>
      <c r="I84" s="21">
        <v>0</v>
      </c>
      <c r="J84" s="15">
        <v>0</v>
      </c>
    </row>
    <row r="85" spans="1:10" s="30" customFormat="1" ht="12.75">
      <c r="A85" s="73"/>
      <c r="B85" s="31"/>
      <c r="C85" s="31"/>
      <c r="D85" s="25"/>
      <c r="E85" s="21"/>
      <c r="F85" s="72" t="s">
        <v>36</v>
      </c>
      <c r="G85" s="21">
        <v>0</v>
      </c>
      <c r="H85" s="21">
        <v>0</v>
      </c>
      <c r="I85" s="21">
        <v>0</v>
      </c>
      <c r="J85" s="15">
        <v>0</v>
      </c>
    </row>
    <row r="86" spans="1:10" s="24" customFormat="1" ht="12.75">
      <c r="A86" s="73"/>
      <c r="B86" s="31"/>
      <c r="C86" s="31"/>
      <c r="D86" s="25"/>
      <c r="E86" s="21"/>
      <c r="F86" s="71" t="s">
        <v>10</v>
      </c>
      <c r="G86" s="21">
        <v>0</v>
      </c>
      <c r="H86" s="21">
        <v>0</v>
      </c>
      <c r="I86" s="21"/>
      <c r="J86" s="15"/>
    </row>
    <row r="87" spans="1:10" s="50" customFormat="1" ht="12.75">
      <c r="A87" s="73"/>
      <c r="B87" s="31"/>
      <c r="C87" s="31"/>
      <c r="D87" s="25"/>
      <c r="E87" s="21"/>
      <c r="F87" s="71"/>
      <c r="G87" s="14"/>
      <c r="H87" s="14"/>
      <c r="I87" s="14"/>
      <c r="J87" s="15"/>
    </row>
    <row r="88" spans="1:10" s="50" customFormat="1" ht="12.75">
      <c r="A88" s="73" t="s">
        <v>1685</v>
      </c>
      <c r="B88" s="50" t="s">
        <v>37</v>
      </c>
      <c r="C88" s="31"/>
      <c r="D88" s="25" t="s">
        <v>38</v>
      </c>
      <c r="E88" s="21">
        <v>0</v>
      </c>
      <c r="F88" s="71" t="s">
        <v>9</v>
      </c>
      <c r="G88" s="21">
        <v>0</v>
      </c>
      <c r="H88" s="21">
        <v>0</v>
      </c>
      <c r="I88" s="21">
        <v>0</v>
      </c>
      <c r="J88" s="15">
        <v>0</v>
      </c>
    </row>
    <row r="89" spans="1:10" s="50" customFormat="1" ht="12.75">
      <c r="A89" s="73"/>
      <c r="B89" s="31"/>
      <c r="C89" s="31"/>
      <c r="D89" s="25"/>
      <c r="E89" s="21"/>
      <c r="F89" s="72" t="s">
        <v>35</v>
      </c>
      <c r="G89" s="21">
        <v>0</v>
      </c>
      <c r="H89" s="21">
        <v>0</v>
      </c>
      <c r="I89" s="21">
        <v>0</v>
      </c>
      <c r="J89" s="15">
        <v>0</v>
      </c>
    </row>
    <row r="90" spans="1:10" s="50" customFormat="1" ht="12.75">
      <c r="A90" s="73"/>
      <c r="B90" s="31"/>
      <c r="C90" s="31"/>
      <c r="D90" s="25"/>
      <c r="E90" s="21"/>
      <c r="F90" s="72" t="s">
        <v>36</v>
      </c>
      <c r="G90" s="21">
        <v>0</v>
      </c>
      <c r="H90" s="21">
        <v>0</v>
      </c>
      <c r="I90" s="21">
        <v>0</v>
      </c>
      <c r="J90" s="15">
        <v>0</v>
      </c>
    </row>
    <row r="91" spans="1:10" s="50" customFormat="1" ht="12.75">
      <c r="A91" s="73"/>
      <c r="B91" s="31"/>
      <c r="C91" s="31"/>
      <c r="D91" s="25"/>
      <c r="E91" s="21"/>
      <c r="F91" s="71" t="s">
        <v>10</v>
      </c>
      <c r="G91" s="21">
        <v>0</v>
      </c>
      <c r="H91" s="21">
        <v>0</v>
      </c>
      <c r="I91" s="21"/>
      <c r="J91" s="15"/>
    </row>
    <row r="92" spans="1:10" s="30" customFormat="1" ht="12.75">
      <c r="A92" s="73"/>
      <c r="B92" s="31"/>
      <c r="C92" s="31"/>
      <c r="D92" s="25"/>
      <c r="E92" s="21"/>
      <c r="F92" s="71"/>
      <c r="G92" s="60"/>
      <c r="H92" s="60"/>
      <c r="I92" s="60"/>
      <c r="J92" s="110"/>
    </row>
    <row r="93" spans="1:10" s="101" customFormat="1" ht="25.5">
      <c r="A93" s="73"/>
      <c r="B93" s="74" t="s">
        <v>39</v>
      </c>
      <c r="C93" s="74" t="s">
        <v>49</v>
      </c>
      <c r="D93" s="74" t="s">
        <v>50</v>
      </c>
      <c r="E93" s="75">
        <f>E83+E88</f>
        <v>0</v>
      </c>
      <c r="F93" s="76" t="s">
        <v>9</v>
      </c>
      <c r="G93" s="95">
        <f aca="true" t="shared" si="4" ref="G93:J96">G83+G88</f>
        <v>0</v>
      </c>
      <c r="H93" s="95">
        <f t="shared" si="4"/>
        <v>0</v>
      </c>
      <c r="I93" s="95">
        <f t="shared" si="4"/>
        <v>0</v>
      </c>
      <c r="J93" s="96">
        <f t="shared" si="4"/>
        <v>0</v>
      </c>
    </row>
    <row r="94" spans="1:10" s="101" customFormat="1" ht="12.75">
      <c r="A94" s="73"/>
      <c r="B94" s="74"/>
      <c r="C94" s="74"/>
      <c r="D94" s="74"/>
      <c r="E94" s="75"/>
      <c r="F94" s="79" t="s">
        <v>35</v>
      </c>
      <c r="G94" s="77">
        <f t="shared" si="4"/>
        <v>0</v>
      </c>
      <c r="H94" s="77">
        <f t="shared" si="4"/>
        <v>0</v>
      </c>
      <c r="I94" s="77">
        <f t="shared" si="4"/>
        <v>0</v>
      </c>
      <c r="J94" s="78">
        <f t="shared" si="4"/>
        <v>0</v>
      </c>
    </row>
    <row r="95" spans="1:10" s="101" customFormat="1" ht="12.75">
      <c r="A95" s="73"/>
      <c r="B95" s="74"/>
      <c r="C95" s="74"/>
      <c r="D95" s="74"/>
      <c r="E95" s="75"/>
      <c r="F95" s="79" t="s">
        <v>36</v>
      </c>
      <c r="G95" s="77">
        <f t="shared" si="4"/>
        <v>0</v>
      </c>
      <c r="H95" s="77">
        <f t="shared" si="4"/>
        <v>0</v>
      </c>
      <c r="I95" s="77">
        <f t="shared" si="4"/>
        <v>0</v>
      </c>
      <c r="J95" s="78">
        <f t="shared" si="4"/>
        <v>0</v>
      </c>
    </row>
    <row r="96" spans="1:10" s="101" customFormat="1" ht="12.75">
      <c r="A96" s="73"/>
      <c r="B96" s="87"/>
      <c r="C96" s="87"/>
      <c r="D96" s="74"/>
      <c r="E96" s="75"/>
      <c r="F96" s="89" t="s">
        <v>10</v>
      </c>
      <c r="G96" s="77">
        <f t="shared" si="4"/>
        <v>0</v>
      </c>
      <c r="H96" s="77">
        <f t="shared" si="4"/>
        <v>0</v>
      </c>
      <c r="I96" s="77"/>
      <c r="J96" s="78"/>
    </row>
    <row r="97" spans="1:10" s="50" customFormat="1" ht="12.75">
      <c r="A97" s="582"/>
      <c r="B97" s="111"/>
      <c r="C97" s="111"/>
      <c r="D97" s="35"/>
      <c r="E97" s="37"/>
      <c r="F97" s="112"/>
      <c r="G97" s="36"/>
      <c r="H97" s="37"/>
      <c r="I97" s="37"/>
      <c r="J97" s="38"/>
    </row>
    <row r="98" spans="1:10" s="50" customFormat="1" ht="12.75">
      <c r="A98" s="73"/>
      <c r="B98" s="24" t="s">
        <v>31</v>
      </c>
      <c r="C98" s="31" t="s">
        <v>51</v>
      </c>
      <c r="D98" s="30" t="s">
        <v>52</v>
      </c>
      <c r="E98" s="21"/>
      <c r="F98" s="71"/>
      <c r="G98" s="14"/>
      <c r="H98" s="21"/>
      <c r="I98" s="21"/>
      <c r="J98" s="26"/>
    </row>
    <row r="99" spans="1:10" s="50" customFormat="1" ht="12.75">
      <c r="A99" s="73" t="s">
        <v>1686</v>
      </c>
      <c r="B99" s="50" t="s">
        <v>33</v>
      </c>
      <c r="C99" s="31"/>
      <c r="D99" s="25" t="s">
        <v>34</v>
      </c>
      <c r="E99" s="21">
        <v>0</v>
      </c>
      <c r="F99" s="71" t="s">
        <v>9</v>
      </c>
      <c r="G99" s="21">
        <v>0</v>
      </c>
      <c r="H99" s="21">
        <v>0</v>
      </c>
      <c r="I99" s="21">
        <v>0</v>
      </c>
      <c r="J99" s="15">
        <v>0</v>
      </c>
    </row>
    <row r="100" spans="1:10" s="50" customFormat="1" ht="12.75">
      <c r="A100" s="73"/>
      <c r="B100" s="31"/>
      <c r="C100" s="31"/>
      <c r="D100" s="25"/>
      <c r="E100" s="21"/>
      <c r="F100" s="72" t="s">
        <v>35</v>
      </c>
      <c r="G100" s="21">
        <v>0</v>
      </c>
      <c r="H100" s="21">
        <v>0</v>
      </c>
      <c r="I100" s="21">
        <v>0</v>
      </c>
      <c r="J100" s="15">
        <v>0</v>
      </c>
    </row>
    <row r="101" spans="1:10" s="50" customFormat="1" ht="12.75">
      <c r="A101" s="73"/>
      <c r="B101" s="31"/>
      <c r="C101" s="31"/>
      <c r="D101" s="25"/>
      <c r="E101" s="21"/>
      <c r="F101" s="72" t="s">
        <v>36</v>
      </c>
      <c r="G101" s="21">
        <v>0</v>
      </c>
      <c r="H101" s="21">
        <v>0</v>
      </c>
      <c r="I101" s="21">
        <v>0</v>
      </c>
      <c r="J101" s="15">
        <v>0</v>
      </c>
    </row>
    <row r="102" spans="1:10" s="50" customFormat="1" ht="12.75">
      <c r="A102" s="73"/>
      <c r="B102" s="31"/>
      <c r="C102" s="31"/>
      <c r="D102" s="25"/>
      <c r="E102" s="21"/>
      <c r="F102" s="71" t="s">
        <v>10</v>
      </c>
      <c r="G102" s="21">
        <v>0</v>
      </c>
      <c r="H102" s="21">
        <v>0</v>
      </c>
      <c r="I102" s="21"/>
      <c r="J102" s="15"/>
    </row>
    <row r="103" spans="1:10" s="50" customFormat="1" ht="12.75">
      <c r="A103" s="73"/>
      <c r="B103" s="31"/>
      <c r="C103" s="31"/>
      <c r="D103" s="25"/>
      <c r="E103" s="21"/>
      <c r="F103" s="71"/>
      <c r="G103" s="14"/>
      <c r="H103" s="14"/>
      <c r="I103" s="14"/>
      <c r="J103" s="15"/>
    </row>
    <row r="104" spans="1:10" s="50" customFormat="1" ht="12.75">
      <c r="A104" s="73" t="s">
        <v>1687</v>
      </c>
      <c r="B104" s="50" t="s">
        <v>37</v>
      </c>
      <c r="C104" s="31"/>
      <c r="D104" s="25" t="s">
        <v>38</v>
      </c>
      <c r="E104" s="21">
        <v>0</v>
      </c>
      <c r="F104" s="71" t="s">
        <v>9</v>
      </c>
      <c r="G104" s="21">
        <v>0</v>
      </c>
      <c r="H104" s="21">
        <v>0</v>
      </c>
      <c r="I104" s="21">
        <v>0</v>
      </c>
      <c r="J104" s="15">
        <v>0</v>
      </c>
    </row>
    <row r="105" spans="1:10" s="30" customFormat="1" ht="12.75">
      <c r="A105" s="73"/>
      <c r="B105" s="31"/>
      <c r="C105" s="31"/>
      <c r="D105" s="25"/>
      <c r="E105" s="21"/>
      <c r="F105" s="72" t="s">
        <v>35</v>
      </c>
      <c r="G105" s="21">
        <v>0</v>
      </c>
      <c r="H105" s="21">
        <v>0</v>
      </c>
      <c r="I105" s="21">
        <v>0</v>
      </c>
      <c r="J105" s="15">
        <v>0</v>
      </c>
    </row>
    <row r="106" spans="1:10" s="30" customFormat="1" ht="12.75">
      <c r="A106" s="73"/>
      <c r="B106" s="31"/>
      <c r="C106" s="31"/>
      <c r="D106" s="25"/>
      <c r="E106" s="21"/>
      <c r="F106" s="72" t="s">
        <v>36</v>
      </c>
      <c r="G106" s="21">
        <v>0</v>
      </c>
      <c r="H106" s="21">
        <v>0</v>
      </c>
      <c r="I106" s="21">
        <v>0</v>
      </c>
      <c r="J106" s="15">
        <v>0</v>
      </c>
    </row>
    <row r="107" spans="1:10" s="30" customFormat="1" ht="12.75">
      <c r="A107" s="73"/>
      <c r="B107" s="31"/>
      <c r="C107" s="31"/>
      <c r="D107" s="25"/>
      <c r="E107" s="21"/>
      <c r="F107" s="71" t="s">
        <v>10</v>
      </c>
      <c r="G107" s="21">
        <v>0</v>
      </c>
      <c r="H107" s="21">
        <v>0</v>
      </c>
      <c r="I107" s="21"/>
      <c r="J107" s="15"/>
    </row>
    <row r="108" spans="1:10" s="30" customFormat="1" ht="12.75">
      <c r="A108" s="73"/>
      <c r="B108" s="31"/>
      <c r="C108" s="31"/>
      <c r="D108" s="25"/>
      <c r="E108" s="21"/>
      <c r="F108" s="71"/>
      <c r="G108" s="14"/>
      <c r="H108" s="14"/>
      <c r="I108" s="14"/>
      <c r="J108" s="26"/>
    </row>
    <row r="109" spans="1:10" s="101" customFormat="1" ht="25.5">
      <c r="A109" s="73"/>
      <c r="B109" s="74" t="s">
        <v>39</v>
      </c>
      <c r="C109" s="74" t="s">
        <v>51</v>
      </c>
      <c r="D109" s="74" t="s">
        <v>52</v>
      </c>
      <c r="E109" s="75">
        <f>E99+E104</f>
        <v>0</v>
      </c>
      <c r="F109" s="76" t="s">
        <v>9</v>
      </c>
      <c r="G109" s="95">
        <f aca="true" t="shared" si="5" ref="G109:J112">G99+G104</f>
        <v>0</v>
      </c>
      <c r="H109" s="95">
        <f t="shared" si="5"/>
        <v>0</v>
      </c>
      <c r="I109" s="95">
        <f t="shared" si="5"/>
        <v>0</v>
      </c>
      <c r="J109" s="78">
        <f t="shared" si="5"/>
        <v>0</v>
      </c>
    </row>
    <row r="110" spans="1:10" s="101" customFormat="1" ht="12.75">
      <c r="A110" s="73"/>
      <c r="B110" s="74"/>
      <c r="C110" s="74"/>
      <c r="D110" s="74"/>
      <c r="E110" s="75"/>
      <c r="F110" s="79" t="s">
        <v>35</v>
      </c>
      <c r="G110" s="77">
        <f t="shared" si="5"/>
        <v>0</v>
      </c>
      <c r="H110" s="77">
        <f t="shared" si="5"/>
        <v>0</v>
      </c>
      <c r="I110" s="77">
        <f t="shared" si="5"/>
        <v>0</v>
      </c>
      <c r="J110" s="78">
        <f t="shared" si="5"/>
        <v>0</v>
      </c>
    </row>
    <row r="111" spans="1:10" s="101" customFormat="1" ht="12.75">
      <c r="A111" s="73"/>
      <c r="B111" s="74"/>
      <c r="C111" s="74"/>
      <c r="D111" s="74"/>
      <c r="E111" s="75"/>
      <c r="F111" s="79" t="s">
        <v>36</v>
      </c>
      <c r="G111" s="77">
        <f t="shared" si="5"/>
        <v>0</v>
      </c>
      <c r="H111" s="77">
        <f t="shared" si="5"/>
        <v>0</v>
      </c>
      <c r="I111" s="77">
        <f t="shared" si="5"/>
        <v>0</v>
      </c>
      <c r="J111" s="78">
        <f t="shared" si="5"/>
        <v>0</v>
      </c>
    </row>
    <row r="112" spans="1:10" s="101" customFormat="1" ht="12.75">
      <c r="A112" s="73"/>
      <c r="B112" s="74"/>
      <c r="C112" s="74"/>
      <c r="D112" s="74"/>
      <c r="E112" s="75"/>
      <c r="F112" s="89" t="s">
        <v>10</v>
      </c>
      <c r="G112" s="77">
        <f t="shared" si="5"/>
        <v>0</v>
      </c>
      <c r="H112" s="77">
        <f t="shared" si="5"/>
        <v>0</v>
      </c>
      <c r="I112" s="77"/>
      <c r="J112" s="78"/>
    </row>
    <row r="113" spans="1:10" s="118" customFormat="1" ht="12.75">
      <c r="A113" s="148"/>
      <c r="B113" s="113"/>
      <c r="C113" s="113"/>
      <c r="D113" s="114"/>
      <c r="E113" s="115"/>
      <c r="F113" s="116"/>
      <c r="G113" s="117"/>
      <c r="H113" s="115"/>
      <c r="I113" s="115"/>
      <c r="J113" s="84"/>
    </row>
    <row r="114" spans="1:10" s="50" customFormat="1" ht="25.5">
      <c r="A114" s="73"/>
      <c r="B114" s="24" t="s">
        <v>31</v>
      </c>
      <c r="C114" s="31" t="s">
        <v>53</v>
      </c>
      <c r="D114" s="30" t="s">
        <v>54</v>
      </c>
      <c r="E114" s="21"/>
      <c r="F114" s="71"/>
      <c r="G114" s="14"/>
      <c r="H114" s="21"/>
      <c r="I114" s="21"/>
      <c r="J114" s="26"/>
    </row>
    <row r="115" spans="1:10" s="50" customFormat="1" ht="12.75">
      <c r="A115" s="73" t="s">
        <v>1688</v>
      </c>
      <c r="B115" s="50" t="s">
        <v>33</v>
      </c>
      <c r="C115" s="31"/>
      <c r="D115" s="25" t="s">
        <v>34</v>
      </c>
      <c r="E115" s="21">
        <v>0</v>
      </c>
      <c r="F115" s="71" t="s">
        <v>9</v>
      </c>
      <c r="G115" s="21">
        <v>0</v>
      </c>
      <c r="H115" s="21">
        <v>0</v>
      </c>
      <c r="I115" s="21">
        <v>0</v>
      </c>
      <c r="J115" s="15">
        <v>0</v>
      </c>
    </row>
    <row r="116" spans="1:10" s="50" customFormat="1" ht="12.75">
      <c r="A116" s="73"/>
      <c r="B116" s="31"/>
      <c r="C116" s="31"/>
      <c r="D116" s="25"/>
      <c r="E116" s="21"/>
      <c r="F116" s="72" t="s">
        <v>35</v>
      </c>
      <c r="G116" s="21">
        <v>0</v>
      </c>
      <c r="H116" s="21">
        <v>0</v>
      </c>
      <c r="I116" s="21">
        <v>0</v>
      </c>
      <c r="J116" s="15">
        <v>0</v>
      </c>
    </row>
    <row r="117" spans="1:10" s="50" customFormat="1" ht="12.75">
      <c r="A117" s="73"/>
      <c r="B117" s="31"/>
      <c r="C117" s="31"/>
      <c r="D117" s="25"/>
      <c r="E117" s="21"/>
      <c r="F117" s="72" t="s">
        <v>36</v>
      </c>
      <c r="G117" s="21">
        <v>0</v>
      </c>
      <c r="H117" s="21">
        <v>0</v>
      </c>
      <c r="I117" s="21">
        <v>0</v>
      </c>
      <c r="J117" s="15">
        <v>0</v>
      </c>
    </row>
    <row r="118" spans="1:10" s="50" customFormat="1" ht="12.75">
      <c r="A118" s="73"/>
      <c r="B118" s="31"/>
      <c r="C118" s="31"/>
      <c r="D118" s="25"/>
      <c r="E118" s="21"/>
      <c r="F118" s="71" t="s">
        <v>10</v>
      </c>
      <c r="G118" s="21">
        <v>0</v>
      </c>
      <c r="H118" s="21">
        <v>0</v>
      </c>
      <c r="I118" s="21"/>
      <c r="J118" s="15"/>
    </row>
    <row r="119" spans="1:10" s="50" customFormat="1" ht="12.75">
      <c r="A119" s="73"/>
      <c r="B119" s="31"/>
      <c r="C119" s="31"/>
      <c r="D119" s="25"/>
      <c r="E119" s="21"/>
      <c r="F119" s="71"/>
      <c r="G119" s="14"/>
      <c r="H119" s="14"/>
      <c r="I119" s="14"/>
      <c r="J119" s="15"/>
    </row>
    <row r="120" spans="1:10" s="50" customFormat="1" ht="12.75">
      <c r="A120" s="73" t="s">
        <v>1689</v>
      </c>
      <c r="B120" s="50" t="s">
        <v>37</v>
      </c>
      <c r="C120" s="31"/>
      <c r="D120" s="25" t="s">
        <v>38</v>
      </c>
      <c r="E120" s="21">
        <v>0</v>
      </c>
      <c r="F120" s="71" t="s">
        <v>9</v>
      </c>
      <c r="G120" s="21">
        <v>0</v>
      </c>
      <c r="H120" s="21">
        <v>0</v>
      </c>
      <c r="I120" s="21">
        <v>0</v>
      </c>
      <c r="J120" s="15">
        <v>0</v>
      </c>
    </row>
    <row r="121" spans="1:10" s="30" customFormat="1" ht="12.75">
      <c r="A121" s="73"/>
      <c r="B121" s="31"/>
      <c r="C121" s="31"/>
      <c r="D121" s="25"/>
      <c r="E121" s="21"/>
      <c r="F121" s="72" t="s">
        <v>35</v>
      </c>
      <c r="G121" s="21">
        <v>0</v>
      </c>
      <c r="H121" s="21">
        <v>0</v>
      </c>
      <c r="I121" s="21">
        <v>0</v>
      </c>
      <c r="J121" s="15">
        <v>0</v>
      </c>
    </row>
    <row r="122" spans="1:10" s="30" customFormat="1" ht="12.75">
      <c r="A122" s="73"/>
      <c r="B122" s="31"/>
      <c r="C122" s="31"/>
      <c r="D122" s="25"/>
      <c r="E122" s="21"/>
      <c r="F122" s="72" t="s">
        <v>36</v>
      </c>
      <c r="G122" s="21">
        <v>0</v>
      </c>
      <c r="H122" s="21">
        <v>0</v>
      </c>
      <c r="I122" s="21">
        <v>0</v>
      </c>
      <c r="J122" s="15">
        <v>0</v>
      </c>
    </row>
    <row r="123" spans="1:10" s="30" customFormat="1" ht="12.75">
      <c r="A123" s="73"/>
      <c r="B123" s="31"/>
      <c r="C123" s="31"/>
      <c r="D123" s="25"/>
      <c r="E123" s="21"/>
      <c r="F123" s="71" t="s">
        <v>10</v>
      </c>
      <c r="G123" s="21">
        <v>0</v>
      </c>
      <c r="H123" s="21">
        <v>0</v>
      </c>
      <c r="I123" s="21"/>
      <c r="J123" s="15"/>
    </row>
    <row r="124" spans="1:10" s="30" customFormat="1" ht="12.75">
      <c r="A124" s="73"/>
      <c r="B124" s="31"/>
      <c r="C124" s="31"/>
      <c r="D124" s="25"/>
      <c r="E124" s="21"/>
      <c r="F124" s="71"/>
      <c r="G124" s="14"/>
      <c r="H124" s="14"/>
      <c r="I124" s="14"/>
      <c r="J124" s="15"/>
    </row>
    <row r="125" spans="1:10" s="101" customFormat="1" ht="25.5">
      <c r="A125" s="73"/>
      <c r="B125" s="74" t="s">
        <v>39</v>
      </c>
      <c r="C125" s="74" t="s">
        <v>53</v>
      </c>
      <c r="D125" s="74" t="s">
        <v>54</v>
      </c>
      <c r="E125" s="75">
        <f>E115+E120</f>
        <v>0</v>
      </c>
      <c r="F125" s="76" t="s">
        <v>9</v>
      </c>
      <c r="G125" s="95">
        <f aca="true" t="shared" si="6" ref="G125:J128">G115+G120</f>
        <v>0</v>
      </c>
      <c r="H125" s="95">
        <f t="shared" si="6"/>
        <v>0</v>
      </c>
      <c r="I125" s="95">
        <f t="shared" si="6"/>
        <v>0</v>
      </c>
      <c r="J125" s="78">
        <f t="shared" si="6"/>
        <v>0</v>
      </c>
    </row>
    <row r="126" spans="1:10" s="101" customFormat="1" ht="12.75">
      <c r="A126" s="73"/>
      <c r="B126" s="74"/>
      <c r="C126" s="74"/>
      <c r="D126" s="74"/>
      <c r="E126" s="75"/>
      <c r="F126" s="79" t="s">
        <v>35</v>
      </c>
      <c r="G126" s="77">
        <f t="shared" si="6"/>
        <v>0</v>
      </c>
      <c r="H126" s="77">
        <f t="shared" si="6"/>
        <v>0</v>
      </c>
      <c r="I126" s="77">
        <f t="shared" si="6"/>
        <v>0</v>
      </c>
      <c r="J126" s="78">
        <f t="shared" si="6"/>
        <v>0</v>
      </c>
    </row>
    <row r="127" spans="1:10" s="119" customFormat="1" ht="12.75">
      <c r="A127" s="73"/>
      <c r="B127" s="74"/>
      <c r="C127" s="74"/>
      <c r="D127" s="74"/>
      <c r="E127" s="75"/>
      <c r="F127" s="79" t="s">
        <v>36</v>
      </c>
      <c r="G127" s="77">
        <f t="shared" si="6"/>
        <v>0</v>
      </c>
      <c r="H127" s="77">
        <f t="shared" si="6"/>
        <v>0</v>
      </c>
      <c r="I127" s="77">
        <f t="shared" si="6"/>
        <v>0</v>
      </c>
      <c r="J127" s="78">
        <f t="shared" si="6"/>
        <v>0</v>
      </c>
    </row>
    <row r="128" spans="1:10" s="119" customFormat="1" ht="12.75">
      <c r="A128" s="73"/>
      <c r="B128" s="74"/>
      <c r="C128" s="74"/>
      <c r="D128" s="74"/>
      <c r="E128" s="75"/>
      <c r="F128" s="89" t="s">
        <v>10</v>
      </c>
      <c r="G128" s="77">
        <f t="shared" si="6"/>
        <v>0</v>
      </c>
      <c r="H128" s="77">
        <f t="shared" si="6"/>
        <v>0</v>
      </c>
      <c r="I128" s="77"/>
      <c r="J128" s="78"/>
    </row>
    <row r="129" spans="1:10" ht="15">
      <c r="A129" s="582"/>
      <c r="B129" s="111"/>
      <c r="C129" s="111"/>
      <c r="D129" s="35"/>
      <c r="E129" s="37"/>
      <c r="F129" s="112"/>
      <c r="G129" s="36"/>
      <c r="H129" s="37"/>
      <c r="I129" s="37"/>
      <c r="J129" s="38"/>
    </row>
    <row r="130" spans="1:10" ht="15">
      <c r="A130" s="73"/>
      <c r="B130" s="24" t="s">
        <v>31</v>
      </c>
      <c r="C130" s="31" t="s">
        <v>55</v>
      </c>
      <c r="D130" s="30" t="s">
        <v>56</v>
      </c>
      <c r="E130" s="21"/>
      <c r="F130" s="71"/>
      <c r="J130" s="26"/>
    </row>
    <row r="131" spans="1:10" ht="15">
      <c r="A131" s="73" t="s">
        <v>1690</v>
      </c>
      <c r="B131" s="50" t="s">
        <v>33</v>
      </c>
      <c r="C131" s="31"/>
      <c r="D131" s="25" t="s">
        <v>34</v>
      </c>
      <c r="E131" s="21">
        <v>0</v>
      </c>
      <c r="F131" s="71" t="s">
        <v>9</v>
      </c>
      <c r="G131" s="21">
        <v>0</v>
      </c>
      <c r="H131" s="21">
        <v>0</v>
      </c>
      <c r="I131" s="21">
        <v>0</v>
      </c>
      <c r="J131" s="15">
        <v>0</v>
      </c>
    </row>
    <row r="132" spans="1:10" ht="15">
      <c r="A132" s="73"/>
      <c r="B132" s="31"/>
      <c r="C132" s="31"/>
      <c r="E132" s="21"/>
      <c r="F132" s="72" t="s">
        <v>35</v>
      </c>
      <c r="G132" s="21">
        <v>0</v>
      </c>
      <c r="H132" s="21">
        <v>0</v>
      </c>
      <c r="I132" s="21">
        <v>0</v>
      </c>
      <c r="J132" s="15">
        <v>0</v>
      </c>
    </row>
    <row r="133" spans="1:10" ht="15">
      <c r="A133" s="73"/>
      <c r="B133" s="31"/>
      <c r="C133" s="31"/>
      <c r="E133" s="21"/>
      <c r="F133" s="72" t="s">
        <v>36</v>
      </c>
      <c r="G133" s="21">
        <v>0</v>
      </c>
      <c r="H133" s="21">
        <v>0</v>
      </c>
      <c r="I133" s="21">
        <v>0</v>
      </c>
      <c r="J133" s="15">
        <v>0</v>
      </c>
    </row>
    <row r="134" spans="1:10" ht="15">
      <c r="A134" s="73"/>
      <c r="B134" s="31"/>
      <c r="C134" s="31"/>
      <c r="E134" s="21"/>
      <c r="F134" s="71" t="s">
        <v>10</v>
      </c>
      <c r="G134" s="21">
        <v>0</v>
      </c>
      <c r="H134" s="21">
        <v>0</v>
      </c>
      <c r="J134" s="15"/>
    </row>
    <row r="135" spans="1:10" ht="15">
      <c r="A135" s="73"/>
      <c r="B135" s="31"/>
      <c r="C135" s="31"/>
      <c r="E135" s="21"/>
      <c r="F135" s="71"/>
      <c r="H135" s="14"/>
      <c r="I135" s="14"/>
      <c r="J135" s="15"/>
    </row>
    <row r="136" spans="1:10" ht="15">
      <c r="A136" s="73" t="s">
        <v>1691</v>
      </c>
      <c r="B136" s="50" t="s">
        <v>37</v>
      </c>
      <c r="C136" s="31"/>
      <c r="D136" s="25" t="s">
        <v>38</v>
      </c>
      <c r="E136" s="21">
        <v>0</v>
      </c>
      <c r="F136" s="71" t="s">
        <v>9</v>
      </c>
      <c r="G136" s="21">
        <v>0</v>
      </c>
      <c r="H136" s="21">
        <v>0</v>
      </c>
      <c r="I136" s="21">
        <v>0</v>
      </c>
      <c r="J136" s="15">
        <v>0</v>
      </c>
    </row>
    <row r="137" spans="1:10" s="30" customFormat="1" ht="12.75">
      <c r="A137" s="73"/>
      <c r="B137" s="31"/>
      <c r="C137" s="31"/>
      <c r="D137" s="25"/>
      <c r="E137" s="21"/>
      <c r="F137" s="72" t="s">
        <v>35</v>
      </c>
      <c r="G137" s="21">
        <v>0</v>
      </c>
      <c r="H137" s="21">
        <v>0</v>
      </c>
      <c r="I137" s="21">
        <v>0</v>
      </c>
      <c r="J137" s="15">
        <v>0</v>
      </c>
    </row>
    <row r="138" spans="1:10" s="30" customFormat="1" ht="12.75">
      <c r="A138" s="73"/>
      <c r="B138" s="31"/>
      <c r="C138" s="31"/>
      <c r="D138" s="25"/>
      <c r="E138" s="21"/>
      <c r="F138" s="72" t="s">
        <v>36</v>
      </c>
      <c r="G138" s="21">
        <v>0</v>
      </c>
      <c r="H138" s="21">
        <v>0</v>
      </c>
      <c r="I138" s="21">
        <v>0</v>
      </c>
      <c r="J138" s="15">
        <v>0</v>
      </c>
    </row>
    <row r="139" spans="1:10" s="30" customFormat="1" ht="12.75">
      <c r="A139" s="73"/>
      <c r="B139" s="31"/>
      <c r="C139" s="31"/>
      <c r="D139" s="25"/>
      <c r="E139" s="21"/>
      <c r="F139" s="71" t="s">
        <v>10</v>
      </c>
      <c r="G139" s="21">
        <v>0</v>
      </c>
      <c r="H139" s="21">
        <v>0</v>
      </c>
      <c r="I139" s="21"/>
      <c r="J139" s="15"/>
    </row>
    <row r="140" spans="1:10" s="120" customFormat="1" ht="12.75">
      <c r="A140" s="73"/>
      <c r="B140" s="31"/>
      <c r="C140" s="31"/>
      <c r="D140" s="25"/>
      <c r="E140" s="21"/>
      <c r="F140" s="71"/>
      <c r="G140" s="14"/>
      <c r="H140" s="14"/>
      <c r="I140" s="14"/>
      <c r="J140" s="15"/>
    </row>
    <row r="141" spans="1:10" s="119" customFormat="1" ht="25.5">
      <c r="A141" s="73"/>
      <c r="B141" s="74" t="s">
        <v>39</v>
      </c>
      <c r="C141" s="74" t="s">
        <v>55</v>
      </c>
      <c r="D141" s="74" t="s">
        <v>56</v>
      </c>
      <c r="E141" s="75">
        <f>E131+E136</f>
        <v>0</v>
      </c>
      <c r="F141" s="76" t="s">
        <v>9</v>
      </c>
      <c r="G141" s="95">
        <f aca="true" t="shared" si="7" ref="G141:J144">G131+G136</f>
        <v>0</v>
      </c>
      <c r="H141" s="95">
        <f t="shared" si="7"/>
        <v>0</v>
      </c>
      <c r="I141" s="95">
        <f t="shared" si="7"/>
        <v>0</v>
      </c>
      <c r="J141" s="78">
        <f t="shared" si="7"/>
        <v>0</v>
      </c>
    </row>
    <row r="142" spans="1:10" s="119" customFormat="1" ht="12.75">
      <c r="A142" s="73"/>
      <c r="B142" s="74"/>
      <c r="C142" s="74"/>
      <c r="D142" s="74"/>
      <c r="E142" s="75"/>
      <c r="F142" s="79" t="s">
        <v>35</v>
      </c>
      <c r="G142" s="77">
        <f t="shared" si="7"/>
        <v>0</v>
      </c>
      <c r="H142" s="77">
        <f t="shared" si="7"/>
        <v>0</v>
      </c>
      <c r="I142" s="77">
        <f t="shared" si="7"/>
        <v>0</v>
      </c>
      <c r="J142" s="78">
        <f t="shared" si="7"/>
        <v>0</v>
      </c>
    </row>
    <row r="143" spans="1:10" s="119" customFormat="1" ht="12.75">
      <c r="A143" s="73"/>
      <c r="B143" s="74"/>
      <c r="C143" s="74"/>
      <c r="D143" s="74"/>
      <c r="E143" s="75"/>
      <c r="F143" s="79" t="s">
        <v>36</v>
      </c>
      <c r="G143" s="77">
        <f t="shared" si="7"/>
        <v>0</v>
      </c>
      <c r="H143" s="77">
        <f t="shared" si="7"/>
        <v>0</v>
      </c>
      <c r="I143" s="77">
        <f t="shared" si="7"/>
        <v>0</v>
      </c>
      <c r="J143" s="78">
        <f t="shared" si="7"/>
        <v>0</v>
      </c>
    </row>
    <row r="144" spans="1:10" s="119" customFormat="1" ht="12.75">
      <c r="A144" s="73"/>
      <c r="B144" s="74"/>
      <c r="C144" s="74"/>
      <c r="D144" s="74"/>
      <c r="E144" s="75"/>
      <c r="F144" s="89" t="s">
        <v>10</v>
      </c>
      <c r="G144" s="77">
        <f t="shared" si="7"/>
        <v>0</v>
      </c>
      <c r="H144" s="77">
        <f t="shared" si="7"/>
        <v>0</v>
      </c>
      <c r="I144" s="77"/>
      <c r="J144" s="78"/>
    </row>
    <row r="145" spans="1:10" s="123" customFormat="1" ht="12.75">
      <c r="A145" s="148"/>
      <c r="B145" s="121"/>
      <c r="C145" s="113"/>
      <c r="D145" s="81"/>
      <c r="E145" s="115"/>
      <c r="F145" s="116"/>
      <c r="G145" s="117"/>
      <c r="H145" s="117"/>
      <c r="I145" s="117"/>
      <c r="J145" s="122"/>
    </row>
    <row r="146" spans="1:10" ht="26.25">
      <c r="A146" s="73"/>
      <c r="B146" s="24" t="s">
        <v>31</v>
      </c>
      <c r="C146" s="31" t="s">
        <v>57</v>
      </c>
      <c r="D146" s="30" t="s">
        <v>58</v>
      </c>
      <c r="E146" s="21"/>
      <c r="F146" s="71"/>
      <c r="J146" s="26"/>
    </row>
    <row r="147" spans="1:10" ht="15">
      <c r="A147" s="73" t="s">
        <v>1692</v>
      </c>
      <c r="B147" s="50" t="s">
        <v>33</v>
      </c>
      <c r="C147" s="31"/>
      <c r="D147" s="25" t="s">
        <v>34</v>
      </c>
      <c r="E147" s="21">
        <v>0</v>
      </c>
      <c r="F147" s="71" t="s">
        <v>9</v>
      </c>
      <c r="G147" s="21">
        <v>0</v>
      </c>
      <c r="H147" s="21">
        <v>0</v>
      </c>
      <c r="I147" s="21">
        <v>0</v>
      </c>
      <c r="J147" s="15">
        <v>0</v>
      </c>
    </row>
    <row r="148" spans="1:10" ht="15">
      <c r="A148" s="73"/>
      <c r="B148" s="50"/>
      <c r="C148" s="31"/>
      <c r="E148" s="21"/>
      <c r="F148" s="72" t="s">
        <v>35</v>
      </c>
      <c r="G148" s="21">
        <v>0</v>
      </c>
      <c r="H148" s="21">
        <v>0</v>
      </c>
      <c r="I148" s="21">
        <v>0</v>
      </c>
      <c r="J148" s="15">
        <v>0</v>
      </c>
    </row>
    <row r="149" spans="1:10" ht="15">
      <c r="A149" s="73"/>
      <c r="B149" s="50"/>
      <c r="C149" s="31"/>
      <c r="E149" s="21"/>
      <c r="F149" s="72" t="s">
        <v>36</v>
      </c>
      <c r="G149" s="21">
        <v>0</v>
      </c>
      <c r="H149" s="21">
        <v>0</v>
      </c>
      <c r="I149" s="21">
        <v>0</v>
      </c>
      <c r="J149" s="15">
        <v>0</v>
      </c>
    </row>
    <row r="150" spans="1:10" ht="15">
      <c r="A150" s="73"/>
      <c r="B150" s="31"/>
      <c r="C150" s="31"/>
      <c r="E150" s="21"/>
      <c r="F150" s="71" t="s">
        <v>10</v>
      </c>
      <c r="G150" s="21">
        <v>0</v>
      </c>
      <c r="H150" s="21">
        <v>0</v>
      </c>
      <c r="J150" s="15"/>
    </row>
    <row r="151" spans="1:10" ht="15">
      <c r="A151" s="73"/>
      <c r="B151" s="31"/>
      <c r="C151" s="31"/>
      <c r="E151" s="21"/>
      <c r="F151" s="71"/>
      <c r="H151" s="14"/>
      <c r="I151" s="14"/>
      <c r="J151" s="15"/>
    </row>
    <row r="152" spans="1:10" ht="15">
      <c r="A152" s="73" t="s">
        <v>1693</v>
      </c>
      <c r="B152" s="50" t="s">
        <v>37</v>
      </c>
      <c r="C152" s="31"/>
      <c r="D152" s="25" t="s">
        <v>38</v>
      </c>
      <c r="E152" s="21">
        <v>0</v>
      </c>
      <c r="F152" s="71" t="s">
        <v>9</v>
      </c>
      <c r="G152" s="21">
        <v>0</v>
      </c>
      <c r="H152" s="21">
        <v>0</v>
      </c>
      <c r="I152" s="21">
        <v>0</v>
      </c>
      <c r="J152" s="15">
        <v>0</v>
      </c>
    </row>
    <row r="153" spans="1:10" s="30" customFormat="1" ht="12.75">
      <c r="A153" s="73"/>
      <c r="B153" s="50"/>
      <c r="C153" s="31"/>
      <c r="D153" s="25"/>
      <c r="E153" s="21"/>
      <c r="F153" s="72" t="s">
        <v>35</v>
      </c>
      <c r="G153" s="21">
        <v>0</v>
      </c>
      <c r="H153" s="21">
        <v>0</v>
      </c>
      <c r="I153" s="21">
        <v>0</v>
      </c>
      <c r="J153" s="15">
        <v>0</v>
      </c>
    </row>
    <row r="154" spans="1:10" s="30" customFormat="1" ht="12.75">
      <c r="A154" s="73"/>
      <c r="B154" s="50"/>
      <c r="C154" s="31"/>
      <c r="D154" s="25"/>
      <c r="E154" s="21"/>
      <c r="F154" s="72" t="s">
        <v>36</v>
      </c>
      <c r="G154" s="21">
        <v>0</v>
      </c>
      <c r="H154" s="21">
        <v>0</v>
      </c>
      <c r="I154" s="21">
        <v>0</v>
      </c>
      <c r="J154" s="15">
        <v>0</v>
      </c>
    </row>
    <row r="155" spans="1:10" s="30" customFormat="1" ht="12.75">
      <c r="A155" s="73"/>
      <c r="B155" s="31"/>
      <c r="C155" s="31"/>
      <c r="D155" s="25"/>
      <c r="E155" s="21"/>
      <c r="F155" s="71" t="s">
        <v>10</v>
      </c>
      <c r="G155" s="21">
        <v>0</v>
      </c>
      <c r="H155" s="21">
        <v>0</v>
      </c>
      <c r="I155" s="21"/>
      <c r="J155" s="15"/>
    </row>
    <row r="156" spans="1:10" s="30" customFormat="1" ht="12.75">
      <c r="A156" s="73"/>
      <c r="B156" s="31"/>
      <c r="C156" s="31"/>
      <c r="D156" s="25"/>
      <c r="E156" s="21"/>
      <c r="F156" s="71"/>
      <c r="G156" s="14"/>
      <c r="H156" s="14"/>
      <c r="I156" s="14"/>
      <c r="J156" s="26"/>
    </row>
    <row r="157" spans="1:10" s="119" customFormat="1" ht="25.5">
      <c r="A157" s="73"/>
      <c r="B157" s="74" t="s">
        <v>39</v>
      </c>
      <c r="C157" s="74" t="s">
        <v>57</v>
      </c>
      <c r="D157" s="74" t="s">
        <v>58</v>
      </c>
      <c r="E157" s="75">
        <f>E147+E152</f>
        <v>0</v>
      </c>
      <c r="F157" s="76" t="s">
        <v>9</v>
      </c>
      <c r="G157" s="95">
        <f aca="true" t="shared" si="8" ref="G157:J160">G147+G152</f>
        <v>0</v>
      </c>
      <c r="H157" s="95">
        <f t="shared" si="8"/>
        <v>0</v>
      </c>
      <c r="I157" s="95">
        <f t="shared" si="8"/>
        <v>0</v>
      </c>
      <c r="J157" s="78">
        <f t="shared" si="8"/>
        <v>0</v>
      </c>
    </row>
    <row r="158" spans="1:10" s="119" customFormat="1" ht="12.75">
      <c r="A158" s="73"/>
      <c r="B158" s="74"/>
      <c r="C158" s="74"/>
      <c r="D158" s="74"/>
      <c r="E158" s="75"/>
      <c r="F158" s="79" t="s">
        <v>35</v>
      </c>
      <c r="G158" s="77">
        <f t="shared" si="8"/>
        <v>0</v>
      </c>
      <c r="H158" s="77">
        <f t="shared" si="8"/>
        <v>0</v>
      </c>
      <c r="I158" s="77">
        <f t="shared" si="8"/>
        <v>0</v>
      </c>
      <c r="J158" s="78">
        <f t="shared" si="8"/>
        <v>0</v>
      </c>
    </row>
    <row r="159" spans="1:10" s="119" customFormat="1" ht="12.75">
      <c r="A159" s="73"/>
      <c r="B159" s="74"/>
      <c r="C159" s="74"/>
      <c r="D159" s="74"/>
      <c r="E159" s="75"/>
      <c r="F159" s="79" t="s">
        <v>36</v>
      </c>
      <c r="G159" s="77">
        <f t="shared" si="8"/>
        <v>0</v>
      </c>
      <c r="H159" s="77">
        <f t="shared" si="8"/>
        <v>0</v>
      </c>
      <c r="I159" s="77">
        <f t="shared" si="8"/>
        <v>0</v>
      </c>
      <c r="J159" s="78">
        <f t="shared" si="8"/>
        <v>0</v>
      </c>
    </row>
    <row r="160" spans="1:10" s="119" customFormat="1" ht="12.75">
      <c r="A160" s="73"/>
      <c r="B160" s="87"/>
      <c r="C160" s="87"/>
      <c r="D160" s="74"/>
      <c r="E160" s="75"/>
      <c r="F160" s="89" t="s">
        <v>10</v>
      </c>
      <c r="G160" s="77">
        <f t="shared" si="8"/>
        <v>0</v>
      </c>
      <c r="H160" s="77">
        <f t="shared" si="8"/>
        <v>0</v>
      </c>
      <c r="I160" s="77"/>
      <c r="J160" s="78"/>
    </row>
    <row r="161" spans="1:10" s="123" customFormat="1" ht="12.75">
      <c r="A161" s="148"/>
      <c r="B161" s="113"/>
      <c r="C161" s="113"/>
      <c r="D161" s="114"/>
      <c r="E161" s="115"/>
      <c r="F161" s="116"/>
      <c r="G161" s="117"/>
      <c r="H161" s="115"/>
      <c r="I161" s="115"/>
      <c r="J161" s="84"/>
    </row>
    <row r="162" spans="1:10" ht="15">
      <c r="A162" s="73"/>
      <c r="B162" s="24" t="s">
        <v>31</v>
      </c>
      <c r="C162" s="31" t="s">
        <v>59</v>
      </c>
      <c r="D162" s="30" t="s">
        <v>60</v>
      </c>
      <c r="E162" s="21"/>
      <c r="F162" s="71"/>
      <c r="J162" s="26"/>
    </row>
    <row r="163" spans="1:10" ht="15">
      <c r="A163" s="73" t="s">
        <v>1694</v>
      </c>
      <c r="B163" s="50" t="s">
        <v>33</v>
      </c>
      <c r="C163" s="31"/>
      <c r="D163" s="25" t="s">
        <v>34</v>
      </c>
      <c r="E163" s="21">
        <v>0</v>
      </c>
      <c r="F163" s="71" t="s">
        <v>9</v>
      </c>
      <c r="G163" s="21">
        <v>0</v>
      </c>
      <c r="H163" s="21">
        <v>0</v>
      </c>
      <c r="I163" s="21">
        <v>0</v>
      </c>
      <c r="J163" s="15">
        <v>0</v>
      </c>
    </row>
    <row r="164" spans="1:10" ht="15">
      <c r="A164" s="73"/>
      <c r="B164" s="31"/>
      <c r="C164" s="31"/>
      <c r="E164" s="21"/>
      <c r="F164" s="72" t="s">
        <v>35</v>
      </c>
      <c r="G164" s="21">
        <v>0</v>
      </c>
      <c r="H164" s="21">
        <v>0</v>
      </c>
      <c r="I164" s="21">
        <v>0</v>
      </c>
      <c r="J164" s="15">
        <v>0</v>
      </c>
    </row>
    <row r="165" spans="1:10" ht="15">
      <c r="A165" s="73"/>
      <c r="B165" s="31"/>
      <c r="C165" s="31"/>
      <c r="E165" s="21"/>
      <c r="F165" s="72" t="s">
        <v>36</v>
      </c>
      <c r="G165" s="21">
        <v>0</v>
      </c>
      <c r="H165" s="21">
        <v>0</v>
      </c>
      <c r="I165" s="21">
        <v>0</v>
      </c>
      <c r="J165" s="15">
        <v>0</v>
      </c>
    </row>
    <row r="166" spans="1:10" ht="15">
      <c r="A166" s="73"/>
      <c r="B166" s="31"/>
      <c r="C166" s="31"/>
      <c r="E166" s="21"/>
      <c r="F166" s="71" t="s">
        <v>10</v>
      </c>
      <c r="G166" s="21">
        <v>0</v>
      </c>
      <c r="H166" s="21">
        <v>0</v>
      </c>
      <c r="J166" s="15"/>
    </row>
    <row r="167" spans="1:10" ht="15">
      <c r="A167" s="73"/>
      <c r="B167" s="31"/>
      <c r="C167" s="31"/>
      <c r="E167" s="21"/>
      <c r="F167" s="71"/>
      <c r="H167" s="14"/>
      <c r="I167" s="14"/>
      <c r="J167" s="15"/>
    </row>
    <row r="168" spans="1:10" ht="15">
      <c r="A168" s="73" t="s">
        <v>1695</v>
      </c>
      <c r="B168" s="50" t="s">
        <v>37</v>
      </c>
      <c r="C168" s="31"/>
      <c r="D168" s="25" t="s">
        <v>38</v>
      </c>
      <c r="E168" s="21">
        <v>0</v>
      </c>
      <c r="F168" s="71" t="s">
        <v>9</v>
      </c>
      <c r="G168" s="21">
        <v>0</v>
      </c>
      <c r="H168" s="21">
        <v>0</v>
      </c>
      <c r="I168" s="21">
        <v>0</v>
      </c>
      <c r="J168" s="15">
        <v>0</v>
      </c>
    </row>
    <row r="169" spans="1:10" s="30" customFormat="1" ht="12.75">
      <c r="A169" s="73"/>
      <c r="B169" s="31"/>
      <c r="C169" s="31"/>
      <c r="D169" s="25"/>
      <c r="E169" s="21"/>
      <c r="F169" s="72" t="s">
        <v>35</v>
      </c>
      <c r="G169" s="21">
        <v>0</v>
      </c>
      <c r="H169" s="21">
        <v>0</v>
      </c>
      <c r="I169" s="21">
        <v>0</v>
      </c>
      <c r="J169" s="15">
        <v>0</v>
      </c>
    </row>
    <row r="170" spans="1:10" s="30" customFormat="1" ht="12.75">
      <c r="A170" s="73"/>
      <c r="B170" s="31"/>
      <c r="C170" s="31"/>
      <c r="D170" s="25"/>
      <c r="E170" s="21"/>
      <c r="F170" s="72" t="s">
        <v>36</v>
      </c>
      <c r="G170" s="21">
        <v>0</v>
      </c>
      <c r="H170" s="21">
        <v>0</v>
      </c>
      <c r="I170" s="21">
        <v>0</v>
      </c>
      <c r="J170" s="15">
        <v>0</v>
      </c>
    </row>
    <row r="171" spans="1:10" s="30" customFormat="1" ht="12.75">
      <c r="A171" s="73"/>
      <c r="B171" s="31"/>
      <c r="C171" s="31"/>
      <c r="D171" s="25"/>
      <c r="E171" s="21"/>
      <c r="F171" s="71" t="s">
        <v>10</v>
      </c>
      <c r="G171" s="21">
        <v>0</v>
      </c>
      <c r="H171" s="21">
        <v>0</v>
      </c>
      <c r="I171" s="21"/>
      <c r="J171" s="15"/>
    </row>
    <row r="172" spans="1:10" s="30" customFormat="1" ht="12.75">
      <c r="A172" s="73"/>
      <c r="B172" s="31"/>
      <c r="C172" s="31"/>
      <c r="D172" s="25"/>
      <c r="E172" s="21"/>
      <c r="F172" s="71"/>
      <c r="G172" s="14"/>
      <c r="H172" s="14"/>
      <c r="I172" s="14"/>
      <c r="J172" s="15"/>
    </row>
    <row r="173" spans="1:10" s="74" customFormat="1" ht="25.5">
      <c r="A173" s="73"/>
      <c r="B173" s="74" t="s">
        <v>39</v>
      </c>
      <c r="C173" s="74" t="s">
        <v>59</v>
      </c>
      <c r="D173" s="74" t="s">
        <v>60</v>
      </c>
      <c r="E173" s="75">
        <f>E163+E168</f>
        <v>0</v>
      </c>
      <c r="F173" s="76" t="s">
        <v>9</v>
      </c>
      <c r="G173" s="95">
        <f aca="true" t="shared" si="9" ref="G173:J176">G163+G168</f>
        <v>0</v>
      </c>
      <c r="H173" s="95">
        <f t="shared" si="9"/>
        <v>0</v>
      </c>
      <c r="I173" s="95">
        <f t="shared" si="9"/>
        <v>0</v>
      </c>
      <c r="J173" s="78">
        <f t="shared" si="9"/>
        <v>0</v>
      </c>
    </row>
    <row r="174" spans="1:10" s="74" customFormat="1" ht="12.75">
      <c r="A174" s="73"/>
      <c r="E174" s="75"/>
      <c r="F174" s="79" t="s">
        <v>35</v>
      </c>
      <c r="G174" s="77">
        <f t="shared" si="9"/>
        <v>0</v>
      </c>
      <c r="H174" s="77">
        <f t="shared" si="9"/>
        <v>0</v>
      </c>
      <c r="I174" s="77">
        <f t="shared" si="9"/>
        <v>0</v>
      </c>
      <c r="J174" s="78">
        <f t="shared" si="9"/>
        <v>0</v>
      </c>
    </row>
    <row r="175" spans="1:10" s="74" customFormat="1" ht="12.75">
      <c r="A175" s="73"/>
      <c r="E175" s="75"/>
      <c r="F175" s="79" t="s">
        <v>36</v>
      </c>
      <c r="G175" s="77">
        <f t="shared" si="9"/>
        <v>0</v>
      </c>
      <c r="H175" s="77">
        <f t="shared" si="9"/>
        <v>0</v>
      </c>
      <c r="I175" s="77">
        <f t="shared" si="9"/>
        <v>0</v>
      </c>
      <c r="J175" s="78">
        <f t="shared" si="9"/>
        <v>0</v>
      </c>
    </row>
    <row r="176" spans="1:10" s="74" customFormat="1" ht="12.75">
      <c r="A176" s="73"/>
      <c r="E176" s="75"/>
      <c r="F176" s="89" t="s">
        <v>10</v>
      </c>
      <c r="G176" s="77">
        <f t="shared" si="9"/>
        <v>0</v>
      </c>
      <c r="H176" s="77">
        <f t="shared" si="9"/>
        <v>0</v>
      </c>
      <c r="I176" s="77"/>
      <c r="J176" s="78"/>
    </row>
    <row r="177" spans="1:10" s="81" customFormat="1" ht="12.75">
      <c r="A177" s="148"/>
      <c r="B177" s="113"/>
      <c r="C177" s="113"/>
      <c r="D177" s="114"/>
      <c r="E177" s="115"/>
      <c r="F177" s="116"/>
      <c r="G177" s="117"/>
      <c r="H177" s="115"/>
      <c r="I177" s="115"/>
      <c r="J177" s="84"/>
    </row>
    <row r="178" spans="1:10" s="30" customFormat="1" ht="12.75">
      <c r="A178" s="73"/>
      <c r="B178" s="24" t="s">
        <v>31</v>
      </c>
      <c r="C178" s="31" t="s">
        <v>61</v>
      </c>
      <c r="D178" s="30" t="s">
        <v>62</v>
      </c>
      <c r="E178" s="21"/>
      <c r="F178" s="71"/>
      <c r="G178" s="14"/>
      <c r="H178" s="21"/>
      <c r="I178" s="21"/>
      <c r="J178" s="26"/>
    </row>
    <row r="179" spans="1:10" s="30" customFormat="1" ht="12.75">
      <c r="A179" s="73" t="s">
        <v>1696</v>
      </c>
      <c r="B179" s="50" t="s">
        <v>33</v>
      </c>
      <c r="C179" s="31"/>
      <c r="D179" s="25" t="s">
        <v>34</v>
      </c>
      <c r="E179" s="21">
        <v>0</v>
      </c>
      <c r="F179" s="71" t="s">
        <v>9</v>
      </c>
      <c r="G179" s="21">
        <v>0</v>
      </c>
      <c r="H179" s="21">
        <v>0</v>
      </c>
      <c r="I179" s="21">
        <v>0</v>
      </c>
      <c r="J179" s="15">
        <v>0</v>
      </c>
    </row>
    <row r="180" spans="1:10" s="30" customFormat="1" ht="12.75">
      <c r="A180" s="73"/>
      <c r="B180" s="31"/>
      <c r="C180" s="31"/>
      <c r="D180" s="25"/>
      <c r="E180" s="21"/>
      <c r="F180" s="72" t="s">
        <v>35</v>
      </c>
      <c r="G180" s="21">
        <v>0</v>
      </c>
      <c r="H180" s="21">
        <v>0</v>
      </c>
      <c r="I180" s="21">
        <v>0</v>
      </c>
      <c r="J180" s="15">
        <v>0</v>
      </c>
    </row>
    <row r="181" spans="1:10" s="30" customFormat="1" ht="12.75">
      <c r="A181" s="73"/>
      <c r="B181" s="31"/>
      <c r="C181" s="31"/>
      <c r="D181" s="25"/>
      <c r="E181" s="21"/>
      <c r="F181" s="72" t="s">
        <v>36</v>
      </c>
      <c r="G181" s="21">
        <v>0</v>
      </c>
      <c r="H181" s="21">
        <v>0</v>
      </c>
      <c r="I181" s="21">
        <v>0</v>
      </c>
      <c r="J181" s="15">
        <v>0</v>
      </c>
    </row>
    <row r="182" spans="1:10" s="30" customFormat="1" ht="12.75">
      <c r="A182" s="73"/>
      <c r="B182" s="31"/>
      <c r="C182" s="31"/>
      <c r="D182" s="25"/>
      <c r="E182" s="21"/>
      <c r="F182" s="71" t="s">
        <v>10</v>
      </c>
      <c r="G182" s="21">
        <v>0</v>
      </c>
      <c r="H182" s="21">
        <v>0</v>
      </c>
      <c r="I182" s="21"/>
      <c r="J182" s="15"/>
    </row>
    <row r="183" spans="1:10" s="30" customFormat="1" ht="12.75">
      <c r="A183" s="73"/>
      <c r="B183" s="31"/>
      <c r="C183" s="31"/>
      <c r="D183" s="25"/>
      <c r="E183" s="21"/>
      <c r="F183" s="71"/>
      <c r="G183" s="14"/>
      <c r="H183" s="14"/>
      <c r="I183" s="14"/>
      <c r="J183" s="15"/>
    </row>
    <row r="184" spans="1:10" s="30" customFormat="1" ht="12.75">
      <c r="A184" s="73" t="s">
        <v>1697</v>
      </c>
      <c r="B184" s="50" t="s">
        <v>37</v>
      </c>
      <c r="C184" s="31"/>
      <c r="D184" s="25" t="s">
        <v>38</v>
      </c>
      <c r="E184" s="21">
        <v>0</v>
      </c>
      <c r="F184" s="71" t="s">
        <v>9</v>
      </c>
      <c r="G184" s="21">
        <v>0</v>
      </c>
      <c r="H184" s="21">
        <v>0</v>
      </c>
      <c r="I184" s="21">
        <v>0</v>
      </c>
      <c r="J184" s="15">
        <v>0</v>
      </c>
    </row>
    <row r="185" spans="1:10" s="30" customFormat="1" ht="12.75">
      <c r="A185" s="73"/>
      <c r="B185" s="31"/>
      <c r="C185" s="31"/>
      <c r="D185" s="25"/>
      <c r="E185" s="21"/>
      <c r="F185" s="72" t="s">
        <v>35</v>
      </c>
      <c r="G185" s="21">
        <v>0</v>
      </c>
      <c r="H185" s="21">
        <v>0</v>
      </c>
      <c r="I185" s="21">
        <v>0</v>
      </c>
      <c r="J185" s="15">
        <v>0</v>
      </c>
    </row>
    <row r="186" spans="1:10" s="30" customFormat="1" ht="12.75">
      <c r="A186" s="73"/>
      <c r="B186" s="31"/>
      <c r="C186" s="31"/>
      <c r="D186" s="25"/>
      <c r="E186" s="21"/>
      <c r="F186" s="72" t="s">
        <v>36</v>
      </c>
      <c r="G186" s="21">
        <v>0</v>
      </c>
      <c r="H186" s="21">
        <v>0</v>
      </c>
      <c r="I186" s="21">
        <v>0</v>
      </c>
      <c r="J186" s="15">
        <v>0</v>
      </c>
    </row>
    <row r="187" spans="1:10" s="30" customFormat="1" ht="12.75">
      <c r="A187" s="73"/>
      <c r="B187" s="31"/>
      <c r="C187" s="31"/>
      <c r="D187" s="25"/>
      <c r="E187" s="21"/>
      <c r="F187" s="71" t="s">
        <v>10</v>
      </c>
      <c r="G187" s="21">
        <v>0</v>
      </c>
      <c r="H187" s="21">
        <v>0</v>
      </c>
      <c r="I187" s="21"/>
      <c r="J187" s="15"/>
    </row>
    <row r="188" spans="1:10" s="30" customFormat="1" ht="12.75">
      <c r="A188" s="73"/>
      <c r="B188" s="31"/>
      <c r="C188" s="31"/>
      <c r="D188" s="25"/>
      <c r="E188" s="21"/>
      <c r="F188" s="71"/>
      <c r="G188" s="14"/>
      <c r="H188" s="14"/>
      <c r="I188" s="14"/>
      <c r="J188" s="15"/>
    </row>
    <row r="189" spans="1:10" s="74" customFormat="1" ht="25.5">
      <c r="A189" s="73"/>
      <c r="B189" s="74" t="s">
        <v>39</v>
      </c>
      <c r="C189" s="74" t="s">
        <v>61</v>
      </c>
      <c r="D189" s="74" t="s">
        <v>62</v>
      </c>
      <c r="E189" s="75">
        <f>E179+E184</f>
        <v>0</v>
      </c>
      <c r="F189" s="76" t="s">
        <v>9</v>
      </c>
      <c r="G189" s="95">
        <f aca="true" t="shared" si="10" ref="G189:J192">G179+G184</f>
        <v>0</v>
      </c>
      <c r="H189" s="95">
        <f t="shared" si="10"/>
        <v>0</v>
      </c>
      <c r="I189" s="95">
        <f t="shared" si="10"/>
        <v>0</v>
      </c>
      <c r="J189" s="78">
        <f t="shared" si="10"/>
        <v>0</v>
      </c>
    </row>
    <row r="190" spans="1:10" s="124" customFormat="1" ht="12.75">
      <c r="A190" s="73"/>
      <c r="B190" s="74"/>
      <c r="C190" s="74"/>
      <c r="D190" s="74"/>
      <c r="E190" s="75"/>
      <c r="F190" s="79" t="s">
        <v>35</v>
      </c>
      <c r="G190" s="77">
        <f t="shared" si="10"/>
        <v>0</v>
      </c>
      <c r="H190" s="77">
        <f t="shared" si="10"/>
        <v>0</v>
      </c>
      <c r="I190" s="77">
        <f t="shared" si="10"/>
        <v>0</v>
      </c>
      <c r="J190" s="78">
        <f t="shared" si="10"/>
        <v>0</v>
      </c>
    </row>
    <row r="191" spans="1:10" s="124" customFormat="1" ht="12.75">
      <c r="A191" s="73"/>
      <c r="B191" s="74"/>
      <c r="C191" s="74"/>
      <c r="D191" s="74"/>
      <c r="E191" s="75"/>
      <c r="F191" s="79" t="s">
        <v>36</v>
      </c>
      <c r="G191" s="77">
        <f t="shared" si="10"/>
        <v>0</v>
      </c>
      <c r="H191" s="77">
        <f t="shared" si="10"/>
        <v>0</v>
      </c>
      <c r="I191" s="77">
        <f t="shared" si="10"/>
        <v>0</v>
      </c>
      <c r="J191" s="78">
        <f t="shared" si="10"/>
        <v>0</v>
      </c>
    </row>
    <row r="192" spans="1:10" s="124" customFormat="1" ht="12.75">
      <c r="A192" s="73"/>
      <c r="B192" s="74"/>
      <c r="C192" s="74"/>
      <c r="D192" s="74"/>
      <c r="E192" s="75"/>
      <c r="F192" s="89" t="s">
        <v>10</v>
      </c>
      <c r="G192" s="77">
        <f t="shared" si="10"/>
        <v>0</v>
      </c>
      <c r="H192" s="77">
        <f t="shared" si="10"/>
        <v>0</v>
      </c>
      <c r="I192" s="77"/>
      <c r="J192" s="78"/>
    </row>
    <row r="193" spans="1:10" ht="15">
      <c r="A193" s="73"/>
      <c r="B193" s="30"/>
      <c r="C193" s="30"/>
      <c r="D193" s="30"/>
      <c r="E193" s="13"/>
      <c r="F193" s="69"/>
      <c r="G193" s="13"/>
      <c r="H193" s="13"/>
      <c r="I193" s="13"/>
      <c r="J193" s="26"/>
    </row>
    <row r="194" spans="1:10" s="30" customFormat="1" ht="12.75">
      <c r="A194" s="661"/>
      <c r="B194" s="661"/>
      <c r="C194" s="41"/>
      <c r="D194" s="39"/>
      <c r="E194" s="42"/>
      <c r="F194" s="125"/>
      <c r="G194" s="40"/>
      <c r="H194" s="40"/>
      <c r="I194" s="40"/>
      <c r="J194" s="126"/>
    </row>
    <row r="195" spans="1:10" s="74" customFormat="1" ht="25.5">
      <c r="A195" s="127"/>
      <c r="B195" s="660" t="s">
        <v>63</v>
      </c>
      <c r="C195" s="660"/>
      <c r="D195" s="129" t="s">
        <v>30</v>
      </c>
      <c r="E195" s="53">
        <f>E189+E173+E157+E141+E125+E109+E93+E77+E61+E39+E23</f>
        <v>0</v>
      </c>
      <c r="F195" s="130" t="s">
        <v>9</v>
      </c>
      <c r="G195" s="45">
        <f aca="true" t="shared" si="11" ref="G195:J198">G189+G173+G157+G141+G125+G109+G93+G77+G61+G39+G23</f>
        <v>0</v>
      </c>
      <c r="H195" s="45">
        <f t="shared" si="11"/>
        <v>0</v>
      </c>
      <c r="I195" s="45">
        <f t="shared" si="11"/>
        <v>0</v>
      </c>
      <c r="J195" s="131">
        <f t="shared" si="11"/>
        <v>0</v>
      </c>
    </row>
    <row r="196" spans="1:10" s="74" customFormat="1" ht="12.75">
      <c r="A196" s="127"/>
      <c r="B196" s="44"/>
      <c r="C196" s="44"/>
      <c r="D196" s="129"/>
      <c r="E196" s="53"/>
      <c r="F196" s="130" t="s">
        <v>35</v>
      </c>
      <c r="G196" s="45">
        <f t="shared" si="11"/>
        <v>0</v>
      </c>
      <c r="H196" s="45">
        <f t="shared" si="11"/>
        <v>0</v>
      </c>
      <c r="I196" s="45">
        <f t="shared" si="11"/>
        <v>0</v>
      </c>
      <c r="J196" s="131">
        <f t="shared" si="11"/>
        <v>0</v>
      </c>
    </row>
    <row r="197" spans="1:10" s="74" customFormat="1" ht="12.75">
      <c r="A197" s="127"/>
      <c r="B197" s="44"/>
      <c r="C197" s="44"/>
      <c r="D197" s="129"/>
      <c r="E197" s="53"/>
      <c r="F197" s="130" t="s">
        <v>36</v>
      </c>
      <c r="G197" s="45">
        <f t="shared" si="11"/>
        <v>0</v>
      </c>
      <c r="H197" s="45">
        <f t="shared" si="11"/>
        <v>0</v>
      </c>
      <c r="I197" s="45">
        <f t="shared" si="11"/>
        <v>0</v>
      </c>
      <c r="J197" s="131">
        <f t="shared" si="11"/>
        <v>0</v>
      </c>
    </row>
    <row r="198" spans="1:10" s="119" customFormat="1" ht="12.75">
      <c r="A198" s="127"/>
      <c r="B198" s="44"/>
      <c r="C198" s="44"/>
      <c r="D198" s="129"/>
      <c r="E198" s="53"/>
      <c r="F198" s="130" t="s">
        <v>10</v>
      </c>
      <c r="G198" s="45">
        <f t="shared" si="11"/>
        <v>0</v>
      </c>
      <c r="H198" s="45">
        <f t="shared" si="11"/>
        <v>0</v>
      </c>
      <c r="I198" s="45"/>
      <c r="J198" s="131"/>
    </row>
    <row r="199" spans="1:10" ht="15">
      <c r="A199" s="132"/>
      <c r="B199" s="133"/>
      <c r="C199" s="133"/>
      <c r="D199" s="134"/>
      <c r="E199" s="135"/>
      <c r="F199" s="136"/>
      <c r="G199" s="135"/>
      <c r="H199" s="135"/>
      <c r="I199" s="135"/>
      <c r="J199" s="137"/>
    </row>
    <row r="200" spans="1:10" ht="15">
      <c r="A200" s="12"/>
      <c r="B200" s="31"/>
      <c r="C200" s="31"/>
      <c r="J200" s="26"/>
    </row>
    <row r="201" spans="1:10" ht="12.75" customHeight="1">
      <c r="A201" s="665" t="s">
        <v>28</v>
      </c>
      <c r="B201" s="665"/>
      <c r="C201" s="64" t="s">
        <v>40</v>
      </c>
      <c r="D201" s="138" t="s">
        <v>64</v>
      </c>
      <c r="E201" s="17"/>
      <c r="F201" s="139"/>
      <c r="G201" s="18"/>
      <c r="H201" s="27"/>
      <c r="I201" s="27"/>
      <c r="J201" s="28"/>
    </row>
    <row r="202" spans="1:10" ht="15">
      <c r="A202" s="12"/>
      <c r="B202" s="31"/>
      <c r="C202" s="31"/>
      <c r="D202" s="30"/>
      <c r="E202" s="13"/>
      <c r="F202" s="69"/>
      <c r="J202" s="26"/>
    </row>
    <row r="203" spans="1:10" ht="15">
      <c r="A203" s="12"/>
      <c r="B203" s="24" t="s">
        <v>31</v>
      </c>
      <c r="C203" s="31" t="s">
        <v>29</v>
      </c>
      <c r="D203" s="30" t="s">
        <v>65</v>
      </c>
      <c r="E203" s="21"/>
      <c r="F203" s="71"/>
      <c r="J203" s="26"/>
    </row>
    <row r="204" spans="1:10" ht="15">
      <c r="A204" s="73" t="s">
        <v>1698</v>
      </c>
      <c r="B204" s="50" t="s">
        <v>33</v>
      </c>
      <c r="C204" s="31"/>
      <c r="D204" s="25" t="s">
        <v>34</v>
      </c>
      <c r="E204" s="21">
        <v>0</v>
      </c>
      <c r="F204" s="71" t="s">
        <v>9</v>
      </c>
      <c r="G204" s="21">
        <v>0</v>
      </c>
      <c r="H204" s="21">
        <v>0</v>
      </c>
      <c r="I204" s="21">
        <v>0</v>
      </c>
      <c r="J204" s="15">
        <v>0</v>
      </c>
    </row>
    <row r="205" spans="1:10" ht="15">
      <c r="A205" s="73"/>
      <c r="B205" s="31"/>
      <c r="C205" s="31"/>
      <c r="E205" s="21"/>
      <c r="F205" s="72" t="s">
        <v>35</v>
      </c>
      <c r="G205" s="21">
        <v>0</v>
      </c>
      <c r="H205" s="21">
        <v>0</v>
      </c>
      <c r="I205" s="21">
        <v>0</v>
      </c>
      <c r="J205" s="15">
        <v>0</v>
      </c>
    </row>
    <row r="206" spans="1:10" ht="15">
      <c r="A206" s="73"/>
      <c r="B206" s="31"/>
      <c r="C206" s="31"/>
      <c r="E206" s="21"/>
      <c r="F206" s="72" t="s">
        <v>36</v>
      </c>
      <c r="G206" s="21">
        <v>0</v>
      </c>
      <c r="H206" s="21">
        <v>0</v>
      </c>
      <c r="I206" s="21">
        <v>0</v>
      </c>
      <c r="J206" s="15">
        <v>0</v>
      </c>
    </row>
    <row r="207" spans="1:10" ht="15">
      <c r="A207" s="73"/>
      <c r="B207" s="31"/>
      <c r="C207" s="31"/>
      <c r="E207" s="21"/>
      <c r="F207" s="71" t="s">
        <v>10</v>
      </c>
      <c r="G207" s="21">
        <v>0</v>
      </c>
      <c r="H207" s="21">
        <v>0</v>
      </c>
      <c r="J207" s="15"/>
    </row>
    <row r="208" spans="1:10" ht="15">
      <c r="A208" s="73"/>
      <c r="B208" s="31"/>
      <c r="C208" s="31"/>
      <c r="E208" s="21"/>
      <c r="F208" s="71"/>
      <c r="H208" s="14"/>
      <c r="I208" s="14"/>
      <c r="J208" s="15"/>
    </row>
    <row r="209" spans="1:10" ht="15">
      <c r="A209" s="73" t="s">
        <v>1699</v>
      </c>
      <c r="B209" s="50" t="s">
        <v>37</v>
      </c>
      <c r="C209" s="31"/>
      <c r="D209" s="25" t="s">
        <v>38</v>
      </c>
      <c r="E209" s="21">
        <v>0</v>
      </c>
      <c r="F209" s="71" t="s">
        <v>9</v>
      </c>
      <c r="G209" s="21">
        <v>0</v>
      </c>
      <c r="H209" s="21">
        <v>0</v>
      </c>
      <c r="I209" s="21">
        <v>0</v>
      </c>
      <c r="J209" s="15">
        <v>0</v>
      </c>
    </row>
    <row r="210" spans="1:10" s="30" customFormat="1" ht="12.75">
      <c r="A210" s="73"/>
      <c r="B210" s="31"/>
      <c r="C210" s="31"/>
      <c r="D210" s="25"/>
      <c r="E210" s="21"/>
      <c r="F210" s="72" t="s">
        <v>35</v>
      </c>
      <c r="G210" s="21">
        <v>0</v>
      </c>
      <c r="H210" s="21">
        <v>0</v>
      </c>
      <c r="I210" s="21">
        <v>0</v>
      </c>
      <c r="J210" s="15">
        <v>0</v>
      </c>
    </row>
    <row r="211" spans="1:10" s="30" customFormat="1" ht="12.75">
      <c r="A211" s="73"/>
      <c r="B211" s="31"/>
      <c r="C211" s="31"/>
      <c r="D211" s="25"/>
      <c r="E211" s="21"/>
      <c r="F211" s="72" t="s">
        <v>36</v>
      </c>
      <c r="G211" s="21">
        <v>0</v>
      </c>
      <c r="H211" s="21">
        <v>0</v>
      </c>
      <c r="I211" s="21">
        <v>0</v>
      </c>
      <c r="J211" s="15">
        <v>0</v>
      </c>
    </row>
    <row r="212" spans="1:10" s="30" customFormat="1" ht="12.75">
      <c r="A212" s="73"/>
      <c r="B212" s="31"/>
      <c r="C212" s="31"/>
      <c r="D212" s="25"/>
      <c r="E212" s="21"/>
      <c r="F212" s="71" t="s">
        <v>10</v>
      </c>
      <c r="G212" s="21">
        <v>0</v>
      </c>
      <c r="H212" s="21">
        <v>0</v>
      </c>
      <c r="I212" s="21"/>
      <c r="J212" s="15"/>
    </row>
    <row r="213" spans="1:10" s="30" customFormat="1" ht="12.75">
      <c r="A213" s="73"/>
      <c r="B213" s="31"/>
      <c r="C213" s="31"/>
      <c r="D213" s="25"/>
      <c r="E213" s="21"/>
      <c r="F213" s="71"/>
      <c r="G213" s="14"/>
      <c r="H213" s="14"/>
      <c r="I213" s="14"/>
      <c r="J213" s="15"/>
    </row>
    <row r="214" spans="1:10" s="74" customFormat="1" ht="25.5">
      <c r="A214" s="73"/>
      <c r="B214" s="74" t="s">
        <v>39</v>
      </c>
      <c r="C214" s="74" t="s">
        <v>29</v>
      </c>
      <c r="D214" s="74" t="s">
        <v>65</v>
      </c>
      <c r="E214" s="75">
        <f>E204+E209</f>
        <v>0</v>
      </c>
      <c r="F214" s="76" t="s">
        <v>9</v>
      </c>
      <c r="G214" s="95">
        <f aca="true" t="shared" si="12" ref="G214:J217">G204+G209</f>
        <v>0</v>
      </c>
      <c r="H214" s="95">
        <f t="shared" si="12"/>
        <v>0</v>
      </c>
      <c r="I214" s="95">
        <f t="shared" si="12"/>
        <v>0</v>
      </c>
      <c r="J214" s="78">
        <f t="shared" si="12"/>
        <v>0</v>
      </c>
    </row>
    <row r="215" spans="1:10" s="74" customFormat="1" ht="12.75">
      <c r="A215" s="73"/>
      <c r="E215" s="75"/>
      <c r="F215" s="79" t="s">
        <v>35</v>
      </c>
      <c r="G215" s="77">
        <f t="shared" si="12"/>
        <v>0</v>
      </c>
      <c r="H215" s="77">
        <f t="shared" si="12"/>
        <v>0</v>
      </c>
      <c r="I215" s="77">
        <f t="shared" si="12"/>
        <v>0</v>
      </c>
      <c r="J215" s="78">
        <f t="shared" si="12"/>
        <v>0</v>
      </c>
    </row>
    <row r="216" spans="1:10" s="74" customFormat="1" ht="12.75">
      <c r="A216" s="73"/>
      <c r="E216" s="75"/>
      <c r="F216" s="79" t="s">
        <v>36</v>
      </c>
      <c r="G216" s="77">
        <f t="shared" si="12"/>
        <v>0</v>
      </c>
      <c r="H216" s="77">
        <f t="shared" si="12"/>
        <v>0</v>
      </c>
      <c r="I216" s="77">
        <f t="shared" si="12"/>
        <v>0</v>
      </c>
      <c r="J216" s="78">
        <f t="shared" si="12"/>
        <v>0</v>
      </c>
    </row>
    <row r="217" spans="1:10" s="74" customFormat="1" ht="12.75">
      <c r="A217" s="73"/>
      <c r="E217" s="75"/>
      <c r="F217" s="89" t="s">
        <v>10</v>
      </c>
      <c r="G217" s="77">
        <f t="shared" si="12"/>
        <v>0</v>
      </c>
      <c r="H217" s="77">
        <f t="shared" si="12"/>
        <v>0</v>
      </c>
      <c r="I217" s="77"/>
      <c r="J217" s="78"/>
    </row>
    <row r="218" spans="1:10" s="81" customFormat="1" ht="12.75">
      <c r="A218" s="148"/>
      <c r="B218" s="113"/>
      <c r="C218" s="113"/>
      <c r="D218" s="114"/>
      <c r="E218" s="115"/>
      <c r="F218" s="116"/>
      <c r="G218" s="117"/>
      <c r="H218" s="117"/>
      <c r="I218" s="117"/>
      <c r="J218" s="122"/>
    </row>
    <row r="219" spans="1:10" s="30" customFormat="1" ht="12.75">
      <c r="A219" s="73"/>
      <c r="B219" s="24" t="s">
        <v>31</v>
      </c>
      <c r="C219" s="31" t="s">
        <v>40</v>
      </c>
      <c r="D219" s="30" t="s">
        <v>66</v>
      </c>
      <c r="E219" s="21"/>
      <c r="F219" s="71"/>
      <c r="G219" s="14"/>
      <c r="H219" s="21"/>
      <c r="I219" s="21"/>
      <c r="J219" s="26"/>
    </row>
    <row r="220" spans="1:10" s="30" customFormat="1" ht="12.75">
      <c r="A220" s="73" t="s">
        <v>1700</v>
      </c>
      <c r="B220" s="50" t="s">
        <v>33</v>
      </c>
      <c r="C220" s="31"/>
      <c r="D220" s="25" t="s">
        <v>34</v>
      </c>
      <c r="E220" s="21">
        <v>0</v>
      </c>
      <c r="F220" s="71" t="s">
        <v>9</v>
      </c>
      <c r="G220" s="21">
        <v>0</v>
      </c>
      <c r="H220" s="21">
        <v>0</v>
      </c>
      <c r="I220" s="21">
        <v>0</v>
      </c>
      <c r="J220" s="15">
        <v>0</v>
      </c>
    </row>
    <row r="221" spans="1:10" s="30" customFormat="1" ht="12.75">
      <c r="A221" s="73"/>
      <c r="B221" s="31"/>
      <c r="C221" s="31"/>
      <c r="D221" s="25"/>
      <c r="E221" s="21"/>
      <c r="F221" s="72" t="s">
        <v>35</v>
      </c>
      <c r="G221" s="21">
        <v>0</v>
      </c>
      <c r="H221" s="21">
        <v>0</v>
      </c>
      <c r="I221" s="21">
        <v>0</v>
      </c>
      <c r="J221" s="15">
        <v>0</v>
      </c>
    </row>
    <row r="222" spans="1:10" s="30" customFormat="1" ht="12.75">
      <c r="A222" s="73"/>
      <c r="B222" s="31"/>
      <c r="C222" s="31"/>
      <c r="D222" s="25"/>
      <c r="E222" s="21"/>
      <c r="F222" s="72" t="s">
        <v>36</v>
      </c>
      <c r="G222" s="21">
        <v>0</v>
      </c>
      <c r="H222" s="21">
        <v>0</v>
      </c>
      <c r="I222" s="21">
        <v>0</v>
      </c>
      <c r="J222" s="15">
        <v>0</v>
      </c>
    </row>
    <row r="223" spans="1:10" s="30" customFormat="1" ht="12.75">
      <c r="A223" s="73"/>
      <c r="B223" s="31"/>
      <c r="C223" s="31"/>
      <c r="D223" s="25"/>
      <c r="E223" s="21"/>
      <c r="F223" s="71" t="s">
        <v>10</v>
      </c>
      <c r="G223" s="21">
        <v>0</v>
      </c>
      <c r="H223" s="21">
        <v>0</v>
      </c>
      <c r="I223" s="21"/>
      <c r="J223" s="15"/>
    </row>
    <row r="224" spans="1:10" s="30" customFormat="1" ht="12.75">
      <c r="A224" s="73"/>
      <c r="B224" s="31"/>
      <c r="C224" s="31"/>
      <c r="D224" s="25"/>
      <c r="E224" s="21"/>
      <c r="F224" s="71"/>
      <c r="G224" s="14"/>
      <c r="H224" s="14"/>
      <c r="I224" s="14"/>
      <c r="J224" s="15"/>
    </row>
    <row r="225" spans="1:10" s="30" customFormat="1" ht="12.75">
      <c r="A225" s="73" t="s">
        <v>1701</v>
      </c>
      <c r="B225" s="50" t="s">
        <v>37</v>
      </c>
      <c r="C225" s="31"/>
      <c r="D225" s="25" t="s">
        <v>38</v>
      </c>
      <c r="E225" s="21">
        <v>0</v>
      </c>
      <c r="F225" s="71" t="s">
        <v>9</v>
      </c>
      <c r="G225" s="21">
        <v>0</v>
      </c>
      <c r="H225" s="21">
        <v>0</v>
      </c>
      <c r="I225" s="21">
        <v>0</v>
      </c>
      <c r="J225" s="15">
        <v>0</v>
      </c>
    </row>
    <row r="226" spans="1:10" s="30" customFormat="1" ht="12.75">
      <c r="A226" s="73"/>
      <c r="B226" s="31"/>
      <c r="C226" s="31"/>
      <c r="D226" s="25"/>
      <c r="E226" s="21"/>
      <c r="F226" s="72" t="s">
        <v>35</v>
      </c>
      <c r="G226" s="21">
        <v>0</v>
      </c>
      <c r="H226" s="21">
        <v>0</v>
      </c>
      <c r="I226" s="21">
        <v>0</v>
      </c>
      <c r="J226" s="15">
        <v>0</v>
      </c>
    </row>
    <row r="227" spans="1:10" s="30" customFormat="1" ht="12.75">
      <c r="A227" s="73"/>
      <c r="B227" s="31"/>
      <c r="C227" s="31"/>
      <c r="D227" s="25"/>
      <c r="E227" s="21"/>
      <c r="F227" s="72" t="s">
        <v>36</v>
      </c>
      <c r="G227" s="21">
        <v>0</v>
      </c>
      <c r="H227" s="21">
        <v>0</v>
      </c>
      <c r="I227" s="21">
        <v>0</v>
      </c>
      <c r="J227" s="15">
        <v>0</v>
      </c>
    </row>
    <row r="228" spans="1:10" s="30" customFormat="1" ht="12.75">
      <c r="A228" s="73"/>
      <c r="B228" s="31"/>
      <c r="C228" s="31"/>
      <c r="D228" s="25"/>
      <c r="E228" s="21"/>
      <c r="F228" s="71" t="s">
        <v>10</v>
      </c>
      <c r="G228" s="21">
        <v>0</v>
      </c>
      <c r="H228" s="21">
        <v>0</v>
      </c>
      <c r="I228" s="21"/>
      <c r="J228" s="15"/>
    </row>
    <row r="229" spans="1:10" s="30" customFormat="1" ht="12.75">
      <c r="A229" s="73"/>
      <c r="B229" s="31"/>
      <c r="C229" s="31"/>
      <c r="D229" s="25"/>
      <c r="E229" s="21"/>
      <c r="F229" s="71"/>
      <c r="G229" s="14"/>
      <c r="H229" s="14"/>
      <c r="I229" s="14"/>
      <c r="J229" s="15"/>
    </row>
    <row r="230" spans="1:10" s="74" customFormat="1" ht="25.5">
      <c r="A230" s="73"/>
      <c r="B230" s="74" t="s">
        <v>39</v>
      </c>
      <c r="C230" s="74" t="s">
        <v>40</v>
      </c>
      <c r="D230" s="74" t="s">
        <v>66</v>
      </c>
      <c r="E230" s="75">
        <f>E220+E225</f>
        <v>0</v>
      </c>
      <c r="F230" s="76" t="s">
        <v>9</v>
      </c>
      <c r="G230" s="95">
        <f aca="true" t="shared" si="13" ref="G230:J233">G220+G225</f>
        <v>0</v>
      </c>
      <c r="H230" s="95">
        <f t="shared" si="13"/>
        <v>0</v>
      </c>
      <c r="I230" s="95">
        <f t="shared" si="13"/>
        <v>0</v>
      </c>
      <c r="J230" s="78">
        <f t="shared" si="13"/>
        <v>0</v>
      </c>
    </row>
    <row r="231" spans="1:10" s="124" customFormat="1" ht="12.75">
      <c r="A231" s="73"/>
      <c r="B231" s="74"/>
      <c r="C231" s="74"/>
      <c r="D231" s="74"/>
      <c r="E231" s="75"/>
      <c r="F231" s="79" t="s">
        <v>35</v>
      </c>
      <c r="G231" s="77">
        <f t="shared" si="13"/>
        <v>0</v>
      </c>
      <c r="H231" s="77">
        <f t="shared" si="13"/>
        <v>0</v>
      </c>
      <c r="I231" s="77">
        <f t="shared" si="13"/>
        <v>0</v>
      </c>
      <c r="J231" s="78">
        <f t="shared" si="13"/>
        <v>0</v>
      </c>
    </row>
    <row r="232" spans="1:10" s="124" customFormat="1" ht="12.75">
      <c r="A232" s="73"/>
      <c r="B232" s="74"/>
      <c r="C232" s="74"/>
      <c r="D232" s="74"/>
      <c r="E232" s="75"/>
      <c r="F232" s="79" t="s">
        <v>36</v>
      </c>
      <c r="G232" s="77">
        <f t="shared" si="13"/>
        <v>0</v>
      </c>
      <c r="H232" s="77">
        <f t="shared" si="13"/>
        <v>0</v>
      </c>
      <c r="I232" s="77">
        <f t="shared" si="13"/>
        <v>0</v>
      </c>
      <c r="J232" s="78">
        <f t="shared" si="13"/>
        <v>0</v>
      </c>
    </row>
    <row r="233" spans="1:10" s="124" customFormat="1" ht="12.75">
      <c r="A233" s="73"/>
      <c r="B233" s="74"/>
      <c r="C233" s="74"/>
      <c r="D233" s="74"/>
      <c r="E233" s="75"/>
      <c r="F233" s="89" t="s">
        <v>10</v>
      </c>
      <c r="G233" s="77">
        <f t="shared" si="13"/>
        <v>0</v>
      </c>
      <c r="H233" s="77">
        <f t="shared" si="13"/>
        <v>0</v>
      </c>
      <c r="I233" s="77"/>
      <c r="J233" s="78"/>
    </row>
    <row r="234" spans="1:10" ht="15">
      <c r="A234" s="73"/>
      <c r="B234" s="30"/>
      <c r="C234" s="30"/>
      <c r="D234" s="30"/>
      <c r="E234" s="13"/>
      <c r="F234" s="69"/>
      <c r="G234" s="13"/>
      <c r="H234" s="13"/>
      <c r="I234" s="13"/>
      <c r="J234" s="102"/>
    </row>
    <row r="235" spans="1:10" ht="15">
      <c r="A235" s="666"/>
      <c r="B235" s="666"/>
      <c r="C235" s="41"/>
      <c r="D235" s="39"/>
      <c r="E235" s="42"/>
      <c r="F235" s="125"/>
      <c r="G235" s="40"/>
      <c r="H235" s="40"/>
      <c r="I235" s="40"/>
      <c r="J235" s="126"/>
    </row>
    <row r="236" spans="1:10" s="119" customFormat="1" ht="12.75">
      <c r="A236" s="127"/>
      <c r="B236" s="660" t="s">
        <v>67</v>
      </c>
      <c r="C236" s="660"/>
      <c r="D236" s="140" t="s">
        <v>64</v>
      </c>
      <c r="E236" s="53">
        <f>E230+E214</f>
        <v>0</v>
      </c>
      <c r="F236" s="130" t="s">
        <v>9</v>
      </c>
      <c r="G236" s="45">
        <f aca="true" t="shared" si="14" ref="G236:J239">G230+G214</f>
        <v>0</v>
      </c>
      <c r="H236" s="45">
        <f t="shared" si="14"/>
        <v>0</v>
      </c>
      <c r="I236" s="45">
        <f t="shared" si="14"/>
        <v>0</v>
      </c>
      <c r="J236" s="131">
        <f t="shared" si="14"/>
        <v>0</v>
      </c>
    </row>
    <row r="237" spans="1:10" s="119" customFormat="1" ht="12.75">
      <c r="A237" s="127"/>
      <c r="B237" s="128"/>
      <c r="C237" s="128"/>
      <c r="D237" s="140"/>
      <c r="E237" s="53"/>
      <c r="F237" s="130" t="s">
        <v>35</v>
      </c>
      <c r="G237" s="45">
        <f t="shared" si="14"/>
        <v>0</v>
      </c>
      <c r="H237" s="45">
        <f t="shared" si="14"/>
        <v>0</v>
      </c>
      <c r="I237" s="45">
        <f t="shared" si="14"/>
        <v>0</v>
      </c>
      <c r="J237" s="131">
        <f t="shared" si="14"/>
        <v>0</v>
      </c>
    </row>
    <row r="238" spans="1:10" s="119" customFormat="1" ht="12.75">
      <c r="A238" s="127"/>
      <c r="B238" s="44"/>
      <c r="C238" s="44"/>
      <c r="D238" s="129"/>
      <c r="E238" s="53"/>
      <c r="F238" s="130" t="s">
        <v>36</v>
      </c>
      <c r="G238" s="45">
        <f t="shared" si="14"/>
        <v>0</v>
      </c>
      <c r="H238" s="45">
        <f t="shared" si="14"/>
        <v>0</v>
      </c>
      <c r="I238" s="45">
        <f t="shared" si="14"/>
        <v>0</v>
      </c>
      <c r="J238" s="131">
        <f t="shared" si="14"/>
        <v>0</v>
      </c>
    </row>
    <row r="239" spans="1:10" s="119" customFormat="1" ht="12.75">
      <c r="A239" s="127"/>
      <c r="B239" s="44"/>
      <c r="C239" s="44"/>
      <c r="D239" s="129"/>
      <c r="E239" s="53"/>
      <c r="F239" s="130" t="s">
        <v>10</v>
      </c>
      <c r="G239" s="45">
        <f t="shared" si="14"/>
        <v>0</v>
      </c>
      <c r="H239" s="45">
        <f t="shared" si="14"/>
        <v>0</v>
      </c>
      <c r="I239" s="45"/>
      <c r="J239" s="131"/>
    </row>
    <row r="240" spans="1:10" s="30" customFormat="1" ht="12.75">
      <c r="A240" s="132"/>
      <c r="B240" s="133"/>
      <c r="C240" s="133"/>
      <c r="D240" s="134"/>
      <c r="E240" s="135"/>
      <c r="F240" s="136"/>
      <c r="G240" s="141"/>
      <c r="H240" s="141"/>
      <c r="I240" s="141"/>
      <c r="J240" s="142"/>
    </row>
    <row r="241" spans="1:10" s="30" customFormat="1" ht="12.75">
      <c r="A241" s="12"/>
      <c r="B241" s="31"/>
      <c r="C241" s="31"/>
      <c r="D241" s="25"/>
      <c r="E241" s="14"/>
      <c r="F241" s="56"/>
      <c r="G241" s="14"/>
      <c r="H241" s="21"/>
      <c r="I241" s="21"/>
      <c r="J241" s="26"/>
    </row>
    <row r="242" spans="1:10" s="30" customFormat="1" ht="12.75" customHeight="1">
      <c r="A242" s="665" t="s">
        <v>28</v>
      </c>
      <c r="B242" s="665"/>
      <c r="C242" s="64" t="s">
        <v>42</v>
      </c>
      <c r="D242" s="143" t="s">
        <v>68</v>
      </c>
      <c r="E242" s="144"/>
      <c r="F242" s="139"/>
      <c r="G242" s="18"/>
      <c r="H242" s="27"/>
      <c r="I242" s="27"/>
      <c r="J242" s="28"/>
    </row>
    <row r="243" spans="1:10" s="30" customFormat="1" ht="12.75">
      <c r="A243" s="73"/>
      <c r="B243" s="31"/>
      <c r="C243" s="31"/>
      <c r="E243" s="13"/>
      <c r="F243" s="69"/>
      <c r="G243" s="14"/>
      <c r="H243" s="21"/>
      <c r="I243" s="21"/>
      <c r="J243" s="26"/>
    </row>
    <row r="244" spans="1:10" ht="15">
      <c r="A244" s="73"/>
      <c r="B244" s="24" t="s">
        <v>31</v>
      </c>
      <c r="C244" s="31" t="s">
        <v>29</v>
      </c>
      <c r="D244" s="30" t="s">
        <v>69</v>
      </c>
      <c r="J244" s="26"/>
    </row>
    <row r="245" spans="1:10" ht="15">
      <c r="A245" s="73" t="s">
        <v>1702</v>
      </c>
      <c r="B245" s="50" t="s">
        <v>33</v>
      </c>
      <c r="C245" s="31"/>
      <c r="D245" s="25" t="s">
        <v>34</v>
      </c>
      <c r="E245" s="21">
        <v>0</v>
      </c>
      <c r="F245" s="71" t="s">
        <v>9</v>
      </c>
      <c r="G245" s="21">
        <v>0</v>
      </c>
      <c r="H245" s="21">
        <v>0</v>
      </c>
      <c r="I245" s="21">
        <v>0</v>
      </c>
      <c r="J245" s="15">
        <v>0</v>
      </c>
    </row>
    <row r="246" spans="1:10" ht="15">
      <c r="A246" s="73"/>
      <c r="B246" s="31"/>
      <c r="C246" s="31"/>
      <c r="E246" s="21"/>
      <c r="F246" s="72" t="s">
        <v>35</v>
      </c>
      <c r="G246" s="21">
        <v>0</v>
      </c>
      <c r="H246" s="21">
        <v>0</v>
      </c>
      <c r="I246" s="21">
        <v>0</v>
      </c>
      <c r="J246" s="15">
        <v>0</v>
      </c>
    </row>
    <row r="247" spans="1:10" ht="15">
      <c r="A247" s="73"/>
      <c r="B247" s="31"/>
      <c r="C247" s="31"/>
      <c r="E247" s="21"/>
      <c r="F247" s="72" t="s">
        <v>36</v>
      </c>
      <c r="G247" s="21">
        <v>0</v>
      </c>
      <c r="H247" s="21">
        <v>0</v>
      </c>
      <c r="I247" s="21">
        <v>0</v>
      </c>
      <c r="J247" s="15">
        <v>0</v>
      </c>
    </row>
    <row r="248" spans="1:10" ht="15">
      <c r="A248" s="73"/>
      <c r="B248" s="31"/>
      <c r="C248" s="31"/>
      <c r="E248" s="21"/>
      <c r="F248" s="71" t="s">
        <v>10</v>
      </c>
      <c r="G248" s="21">
        <v>0</v>
      </c>
      <c r="H248" s="21">
        <v>0</v>
      </c>
      <c r="J248" s="15"/>
    </row>
    <row r="249" spans="1:10" ht="15">
      <c r="A249" s="73"/>
      <c r="B249" s="31"/>
      <c r="C249" s="31"/>
      <c r="H249" s="14"/>
      <c r="I249" s="14"/>
      <c r="J249" s="15"/>
    </row>
    <row r="250" spans="1:10" ht="15">
      <c r="A250" s="73" t="s">
        <v>1703</v>
      </c>
      <c r="B250" s="50" t="s">
        <v>37</v>
      </c>
      <c r="C250" s="31"/>
      <c r="D250" s="25" t="s">
        <v>38</v>
      </c>
      <c r="E250" s="21">
        <v>0</v>
      </c>
      <c r="F250" s="71" t="s">
        <v>9</v>
      </c>
      <c r="G250" s="21">
        <v>0</v>
      </c>
      <c r="H250" s="21">
        <v>0</v>
      </c>
      <c r="I250" s="21">
        <v>0</v>
      </c>
      <c r="J250" s="15">
        <v>0</v>
      </c>
    </row>
    <row r="251" spans="1:10" ht="15">
      <c r="A251" s="73"/>
      <c r="B251" s="31"/>
      <c r="C251" s="31"/>
      <c r="E251" s="21"/>
      <c r="F251" s="72" t="s">
        <v>35</v>
      </c>
      <c r="G251" s="21">
        <v>0</v>
      </c>
      <c r="H251" s="21">
        <v>0</v>
      </c>
      <c r="I251" s="21">
        <v>0</v>
      </c>
      <c r="J251" s="15">
        <v>0</v>
      </c>
    </row>
    <row r="252" spans="1:10" ht="15">
      <c r="A252" s="73"/>
      <c r="B252" s="31"/>
      <c r="C252" s="31"/>
      <c r="E252" s="21"/>
      <c r="F252" s="72" t="s">
        <v>36</v>
      </c>
      <c r="G252" s="21">
        <v>0</v>
      </c>
      <c r="H252" s="21">
        <v>0</v>
      </c>
      <c r="I252" s="21">
        <v>0</v>
      </c>
      <c r="J252" s="15">
        <v>0</v>
      </c>
    </row>
    <row r="253" spans="1:10" ht="15">
      <c r="A253" s="73"/>
      <c r="B253" s="31"/>
      <c r="C253" s="31"/>
      <c r="E253" s="21"/>
      <c r="F253" s="71" t="s">
        <v>10</v>
      </c>
      <c r="G253" s="21">
        <v>0</v>
      </c>
      <c r="H253" s="21">
        <v>0</v>
      </c>
      <c r="J253" s="15"/>
    </row>
    <row r="254" spans="1:10" ht="15">
      <c r="A254" s="73"/>
      <c r="B254" s="31"/>
      <c r="C254" s="31"/>
      <c r="H254" s="14"/>
      <c r="I254" s="14"/>
      <c r="J254" s="26"/>
    </row>
    <row r="255" spans="1:10" ht="26.25">
      <c r="A255" s="584" t="s">
        <v>1704</v>
      </c>
      <c r="B255" s="145" t="s">
        <v>44</v>
      </c>
      <c r="C255" s="31"/>
      <c r="D255" s="25" t="s">
        <v>45</v>
      </c>
      <c r="E255" s="21">
        <v>0</v>
      </c>
      <c r="F255" s="71" t="s">
        <v>9</v>
      </c>
      <c r="G255" s="21">
        <v>0</v>
      </c>
      <c r="H255" s="21">
        <v>0</v>
      </c>
      <c r="I255" s="21">
        <v>0</v>
      </c>
      <c r="J255" s="15">
        <v>0</v>
      </c>
    </row>
    <row r="256" spans="1:10" ht="15">
      <c r="A256" s="73"/>
      <c r="B256" s="31"/>
      <c r="C256" s="31"/>
      <c r="E256" s="21"/>
      <c r="F256" s="72" t="s">
        <v>35</v>
      </c>
      <c r="G256" s="21">
        <v>0</v>
      </c>
      <c r="H256" s="21">
        <v>0</v>
      </c>
      <c r="I256" s="21">
        <v>0</v>
      </c>
      <c r="J256" s="15">
        <v>0</v>
      </c>
    </row>
    <row r="257" spans="1:10" ht="15">
      <c r="A257" s="73"/>
      <c r="B257" s="31"/>
      <c r="C257" s="31"/>
      <c r="E257" s="21"/>
      <c r="F257" s="72" t="s">
        <v>36</v>
      </c>
      <c r="G257" s="21">
        <v>0</v>
      </c>
      <c r="H257" s="21">
        <v>0</v>
      </c>
      <c r="I257" s="21">
        <v>0</v>
      </c>
      <c r="J257" s="15">
        <v>0</v>
      </c>
    </row>
    <row r="258" spans="1:10" ht="15">
      <c r="A258" s="73"/>
      <c r="B258" s="31"/>
      <c r="C258" s="31"/>
      <c r="E258" s="21"/>
      <c r="F258" s="71" t="s">
        <v>10</v>
      </c>
      <c r="G258" s="21">
        <v>0</v>
      </c>
      <c r="H258" s="21">
        <v>0</v>
      </c>
      <c r="J258" s="15"/>
    </row>
    <row r="259" spans="1:10" ht="15">
      <c r="A259" s="73"/>
      <c r="B259" s="31"/>
      <c r="C259" s="31"/>
      <c r="E259" s="21"/>
      <c r="F259" s="71"/>
      <c r="G259" s="60"/>
      <c r="H259" s="60"/>
      <c r="I259" s="60"/>
      <c r="J259" s="94"/>
    </row>
    <row r="260" spans="1:10" s="74" customFormat="1" ht="25.5">
      <c r="A260" s="73"/>
      <c r="B260" s="74" t="s">
        <v>39</v>
      </c>
      <c r="C260" s="74" t="s">
        <v>29</v>
      </c>
      <c r="D260" s="74" t="s">
        <v>69</v>
      </c>
      <c r="E260" s="75">
        <f>E245+E250+E255</f>
        <v>0</v>
      </c>
      <c r="F260" s="76" t="s">
        <v>9</v>
      </c>
      <c r="G260" s="95">
        <f aca="true" t="shared" si="15" ref="G260:J263">G245+G250+G255</f>
        <v>0</v>
      </c>
      <c r="H260" s="95">
        <f t="shared" si="15"/>
        <v>0</v>
      </c>
      <c r="I260" s="95">
        <f t="shared" si="15"/>
        <v>0</v>
      </c>
      <c r="J260" s="78">
        <f t="shared" si="15"/>
        <v>0</v>
      </c>
    </row>
    <row r="261" spans="1:10" s="74" customFormat="1" ht="12.75">
      <c r="A261" s="73"/>
      <c r="E261" s="75"/>
      <c r="F261" s="79" t="s">
        <v>35</v>
      </c>
      <c r="G261" s="77">
        <f t="shared" si="15"/>
        <v>0</v>
      </c>
      <c r="H261" s="77">
        <f t="shared" si="15"/>
        <v>0</v>
      </c>
      <c r="I261" s="77">
        <f t="shared" si="15"/>
        <v>0</v>
      </c>
      <c r="J261" s="78">
        <f t="shared" si="15"/>
        <v>0</v>
      </c>
    </row>
    <row r="262" spans="1:10" s="74" customFormat="1" ht="12.75">
      <c r="A262" s="73"/>
      <c r="E262" s="75"/>
      <c r="F262" s="79" t="s">
        <v>36</v>
      </c>
      <c r="G262" s="77">
        <f t="shared" si="15"/>
        <v>0</v>
      </c>
      <c r="H262" s="77">
        <f t="shared" si="15"/>
        <v>0</v>
      </c>
      <c r="I262" s="77">
        <f t="shared" si="15"/>
        <v>0</v>
      </c>
      <c r="J262" s="78">
        <f t="shared" si="15"/>
        <v>0</v>
      </c>
    </row>
    <row r="263" spans="1:10" s="74" customFormat="1" ht="12.75">
      <c r="A263" s="73"/>
      <c r="E263" s="75"/>
      <c r="F263" s="89" t="s">
        <v>10</v>
      </c>
      <c r="G263" s="77">
        <f t="shared" si="15"/>
        <v>0</v>
      </c>
      <c r="H263" s="77">
        <f t="shared" si="15"/>
        <v>0</v>
      </c>
      <c r="I263" s="77"/>
      <c r="J263" s="78"/>
    </row>
    <row r="264" spans="1:10" s="123" customFormat="1" ht="12.75">
      <c r="A264" s="148"/>
      <c r="B264" s="113"/>
      <c r="C264" s="113"/>
      <c r="D264" s="114"/>
      <c r="E264" s="117"/>
      <c r="F264" s="83"/>
      <c r="G264" s="117"/>
      <c r="H264" s="115"/>
      <c r="I264" s="115"/>
      <c r="J264" s="84"/>
    </row>
    <row r="265" spans="1:10" ht="26.25">
      <c r="A265" s="73"/>
      <c r="B265" s="24" t="s">
        <v>31</v>
      </c>
      <c r="C265" s="31" t="s">
        <v>70</v>
      </c>
      <c r="D265" s="30" t="s">
        <v>71</v>
      </c>
      <c r="J265" s="26"/>
    </row>
    <row r="266" spans="1:10" ht="15">
      <c r="A266" s="73" t="s">
        <v>1705</v>
      </c>
      <c r="B266" s="50" t="s">
        <v>33</v>
      </c>
      <c r="C266" s="31"/>
      <c r="D266" s="25" t="s">
        <v>34</v>
      </c>
      <c r="E266" s="21">
        <v>0</v>
      </c>
      <c r="F266" s="71" t="s">
        <v>9</v>
      </c>
      <c r="G266" s="21">
        <v>0</v>
      </c>
      <c r="H266" s="21">
        <v>0</v>
      </c>
      <c r="I266" s="21">
        <v>0</v>
      </c>
      <c r="J266" s="15">
        <v>0</v>
      </c>
    </row>
    <row r="267" spans="1:10" ht="15">
      <c r="A267" s="73"/>
      <c r="B267" s="31"/>
      <c r="C267" s="31"/>
      <c r="E267" s="21"/>
      <c r="F267" s="72" t="s">
        <v>35</v>
      </c>
      <c r="G267" s="21">
        <v>0</v>
      </c>
      <c r="H267" s="21">
        <v>0</v>
      </c>
      <c r="I267" s="21">
        <v>0</v>
      </c>
      <c r="J267" s="15">
        <v>0</v>
      </c>
    </row>
    <row r="268" spans="1:10" ht="15">
      <c r="A268" s="73"/>
      <c r="B268" s="31"/>
      <c r="C268" s="31"/>
      <c r="E268" s="21"/>
      <c r="F268" s="72" t="s">
        <v>36</v>
      </c>
      <c r="G268" s="21">
        <v>0</v>
      </c>
      <c r="H268" s="21">
        <v>0</v>
      </c>
      <c r="I268" s="21">
        <v>0</v>
      </c>
      <c r="J268" s="15">
        <v>0</v>
      </c>
    </row>
    <row r="269" spans="1:10" ht="15">
      <c r="A269" s="73"/>
      <c r="B269" s="31"/>
      <c r="C269" s="31"/>
      <c r="E269" s="21"/>
      <c r="F269" s="71" t="s">
        <v>10</v>
      </c>
      <c r="G269" s="21">
        <v>0</v>
      </c>
      <c r="H269" s="21">
        <v>0</v>
      </c>
      <c r="J269" s="15"/>
    </row>
    <row r="270" spans="1:10" ht="15">
      <c r="A270" s="73"/>
      <c r="B270" s="31"/>
      <c r="C270" s="31"/>
      <c r="H270" s="14"/>
      <c r="I270" s="14"/>
      <c r="J270" s="15"/>
    </row>
    <row r="271" spans="1:10" ht="15">
      <c r="A271" s="73" t="s">
        <v>1706</v>
      </c>
      <c r="B271" s="50" t="s">
        <v>37</v>
      </c>
      <c r="C271" s="31"/>
      <c r="D271" s="25" t="s">
        <v>38</v>
      </c>
      <c r="E271" s="21">
        <v>0</v>
      </c>
      <c r="F271" s="71" t="s">
        <v>9</v>
      </c>
      <c r="G271" s="21">
        <v>0</v>
      </c>
      <c r="H271" s="21">
        <v>0</v>
      </c>
      <c r="I271" s="21">
        <v>0</v>
      </c>
      <c r="J271" s="15">
        <v>0</v>
      </c>
    </row>
    <row r="272" spans="1:10" ht="15">
      <c r="A272" s="73"/>
      <c r="B272" s="31"/>
      <c r="C272" s="31"/>
      <c r="E272" s="21"/>
      <c r="F272" s="72" t="s">
        <v>35</v>
      </c>
      <c r="G272" s="21">
        <v>0</v>
      </c>
      <c r="H272" s="21">
        <v>0</v>
      </c>
      <c r="I272" s="21">
        <v>0</v>
      </c>
      <c r="J272" s="15">
        <v>0</v>
      </c>
    </row>
    <row r="273" spans="1:10" ht="15">
      <c r="A273" s="73"/>
      <c r="B273" s="31"/>
      <c r="C273" s="31"/>
      <c r="E273" s="21"/>
      <c r="F273" s="72" t="s">
        <v>36</v>
      </c>
      <c r="G273" s="21">
        <v>0</v>
      </c>
      <c r="H273" s="21">
        <v>0</v>
      </c>
      <c r="I273" s="21">
        <v>0</v>
      </c>
      <c r="J273" s="15">
        <v>0</v>
      </c>
    </row>
    <row r="274" spans="1:10" ht="15">
      <c r="A274" s="73"/>
      <c r="B274" s="31"/>
      <c r="C274" s="31"/>
      <c r="E274" s="21"/>
      <c r="F274" s="71" t="s">
        <v>10</v>
      </c>
      <c r="G274" s="21">
        <v>0</v>
      </c>
      <c r="H274" s="21">
        <v>0</v>
      </c>
      <c r="J274" s="15"/>
    </row>
    <row r="275" spans="1:10" ht="15">
      <c r="A275" s="73"/>
      <c r="B275" s="31"/>
      <c r="C275" s="31"/>
      <c r="H275" s="14"/>
      <c r="I275" s="14"/>
      <c r="J275" s="26"/>
    </row>
    <row r="276" spans="1:10" ht="26.25">
      <c r="A276" s="584" t="s">
        <v>1707</v>
      </c>
      <c r="B276" s="145" t="s">
        <v>44</v>
      </c>
      <c r="C276" s="31"/>
      <c r="D276" s="25" t="s">
        <v>45</v>
      </c>
      <c r="E276" s="21">
        <v>0</v>
      </c>
      <c r="F276" s="71" t="s">
        <v>9</v>
      </c>
      <c r="G276" s="21">
        <v>0</v>
      </c>
      <c r="H276" s="21">
        <v>0</v>
      </c>
      <c r="I276" s="21">
        <v>0</v>
      </c>
      <c r="J276" s="15">
        <v>0</v>
      </c>
    </row>
    <row r="277" spans="1:10" ht="15">
      <c r="A277" s="73"/>
      <c r="B277" s="31"/>
      <c r="C277" s="31"/>
      <c r="E277" s="21"/>
      <c r="F277" s="72" t="s">
        <v>35</v>
      </c>
      <c r="G277" s="21">
        <v>0</v>
      </c>
      <c r="H277" s="21">
        <v>0</v>
      </c>
      <c r="I277" s="21">
        <v>0</v>
      </c>
      <c r="J277" s="15">
        <v>0</v>
      </c>
    </row>
    <row r="278" spans="1:10" ht="15">
      <c r="A278" s="73"/>
      <c r="B278" s="31"/>
      <c r="C278" s="31"/>
      <c r="E278" s="21"/>
      <c r="F278" s="72" t="s">
        <v>36</v>
      </c>
      <c r="G278" s="21">
        <v>0</v>
      </c>
      <c r="H278" s="21">
        <v>0</v>
      </c>
      <c r="I278" s="21">
        <v>0</v>
      </c>
      <c r="J278" s="15">
        <v>0</v>
      </c>
    </row>
    <row r="279" spans="1:10" ht="15">
      <c r="A279" s="73"/>
      <c r="B279" s="31"/>
      <c r="C279" s="31"/>
      <c r="E279" s="21"/>
      <c r="F279" s="71" t="s">
        <v>10</v>
      </c>
      <c r="G279" s="21">
        <v>0</v>
      </c>
      <c r="H279" s="21">
        <v>0</v>
      </c>
      <c r="J279" s="15"/>
    </row>
    <row r="280" spans="1:10" ht="15">
      <c r="A280" s="73"/>
      <c r="B280" s="30"/>
      <c r="C280" s="30"/>
      <c r="D280" s="30"/>
      <c r="E280" s="13"/>
      <c r="F280" s="69"/>
      <c r="G280" s="13"/>
      <c r="H280" s="13"/>
      <c r="I280" s="13"/>
      <c r="J280" s="102"/>
    </row>
    <row r="281" spans="1:10" s="74" customFormat="1" ht="25.5">
      <c r="A281" s="73"/>
      <c r="B281" s="74" t="s">
        <v>39</v>
      </c>
      <c r="C281" s="87" t="s">
        <v>70</v>
      </c>
      <c r="D281" s="74" t="s">
        <v>71</v>
      </c>
      <c r="E281" s="75">
        <f>E266+E271+E276</f>
        <v>0</v>
      </c>
      <c r="F281" s="76" t="s">
        <v>9</v>
      </c>
      <c r="G281" s="95">
        <f aca="true" t="shared" si="16" ref="G281:J284">G266+G271+G276</f>
        <v>0</v>
      </c>
      <c r="H281" s="95">
        <f t="shared" si="16"/>
        <v>0</v>
      </c>
      <c r="I281" s="95">
        <f t="shared" si="16"/>
        <v>0</v>
      </c>
      <c r="J281" s="78">
        <f t="shared" si="16"/>
        <v>0</v>
      </c>
    </row>
    <row r="282" spans="1:10" s="74" customFormat="1" ht="12.75">
      <c r="A282" s="73"/>
      <c r="E282" s="75"/>
      <c r="F282" s="79" t="s">
        <v>35</v>
      </c>
      <c r="G282" s="77">
        <f t="shared" si="16"/>
        <v>0</v>
      </c>
      <c r="H282" s="77">
        <f t="shared" si="16"/>
        <v>0</v>
      </c>
      <c r="I282" s="77">
        <f t="shared" si="16"/>
        <v>0</v>
      </c>
      <c r="J282" s="78">
        <f t="shared" si="16"/>
        <v>0</v>
      </c>
    </row>
    <row r="283" spans="1:10" s="74" customFormat="1" ht="12.75">
      <c r="A283" s="73"/>
      <c r="E283" s="75"/>
      <c r="F283" s="79" t="s">
        <v>36</v>
      </c>
      <c r="G283" s="77">
        <f t="shared" si="16"/>
        <v>0</v>
      </c>
      <c r="H283" s="77">
        <f t="shared" si="16"/>
        <v>0</v>
      </c>
      <c r="I283" s="77">
        <f t="shared" si="16"/>
        <v>0</v>
      </c>
      <c r="J283" s="78">
        <f t="shared" si="16"/>
        <v>0</v>
      </c>
    </row>
    <row r="284" spans="1:10" s="74" customFormat="1" ht="12.75">
      <c r="A284" s="73"/>
      <c r="E284" s="75"/>
      <c r="F284" s="89" t="s">
        <v>10</v>
      </c>
      <c r="G284" s="77">
        <f t="shared" si="16"/>
        <v>0</v>
      </c>
      <c r="H284" s="77">
        <f t="shared" si="16"/>
        <v>0</v>
      </c>
      <c r="I284" s="77"/>
      <c r="J284" s="78"/>
    </row>
    <row r="285" spans="1:10" s="30" customFormat="1" ht="12.75">
      <c r="A285" s="73"/>
      <c r="E285" s="13"/>
      <c r="F285" s="69"/>
      <c r="G285" s="13"/>
      <c r="H285" s="13"/>
      <c r="I285" s="13"/>
      <c r="J285" s="102"/>
    </row>
    <row r="286" spans="1:10" s="30" customFormat="1" ht="12.75">
      <c r="A286" s="666"/>
      <c r="B286" s="666"/>
      <c r="C286" s="41"/>
      <c r="D286" s="39"/>
      <c r="E286" s="42"/>
      <c r="F286" s="125"/>
      <c r="G286" s="40"/>
      <c r="H286" s="40"/>
      <c r="I286" s="40"/>
      <c r="J286" s="126"/>
    </row>
    <row r="287" spans="1:10" s="74" customFormat="1" ht="12.75" customHeight="1">
      <c r="A287" s="127"/>
      <c r="B287" s="668" t="s">
        <v>72</v>
      </c>
      <c r="C287" s="668"/>
      <c r="D287" s="140" t="s">
        <v>68</v>
      </c>
      <c r="E287" s="53">
        <f>E281+E260</f>
        <v>0</v>
      </c>
      <c r="F287" s="130" t="s">
        <v>9</v>
      </c>
      <c r="G287" s="45">
        <f aca="true" t="shared" si="17" ref="G287:J290">G281+G260</f>
        <v>0</v>
      </c>
      <c r="H287" s="45">
        <f t="shared" si="17"/>
        <v>0</v>
      </c>
      <c r="I287" s="45">
        <f t="shared" si="17"/>
        <v>0</v>
      </c>
      <c r="J287" s="131">
        <f t="shared" si="17"/>
        <v>0</v>
      </c>
    </row>
    <row r="288" spans="1:10" s="74" customFormat="1" ht="12.75">
      <c r="A288" s="127"/>
      <c r="B288" s="128"/>
      <c r="C288" s="128"/>
      <c r="D288" s="140"/>
      <c r="E288" s="53"/>
      <c r="F288" s="130" t="s">
        <v>35</v>
      </c>
      <c r="G288" s="45">
        <f t="shared" si="17"/>
        <v>0</v>
      </c>
      <c r="H288" s="45">
        <f t="shared" si="17"/>
        <v>0</v>
      </c>
      <c r="I288" s="45">
        <f t="shared" si="17"/>
        <v>0</v>
      </c>
      <c r="J288" s="131">
        <f t="shared" si="17"/>
        <v>0</v>
      </c>
    </row>
    <row r="289" spans="1:10" s="74" customFormat="1" ht="12.75">
      <c r="A289" s="127"/>
      <c r="B289" s="44"/>
      <c r="C289" s="44"/>
      <c r="D289" s="129"/>
      <c r="E289" s="53"/>
      <c r="F289" s="130" t="s">
        <v>36</v>
      </c>
      <c r="G289" s="45">
        <f t="shared" si="17"/>
        <v>0</v>
      </c>
      <c r="H289" s="45">
        <f t="shared" si="17"/>
        <v>0</v>
      </c>
      <c r="I289" s="45">
        <f t="shared" si="17"/>
        <v>0</v>
      </c>
      <c r="J289" s="131">
        <f t="shared" si="17"/>
        <v>0</v>
      </c>
    </row>
    <row r="290" spans="1:10" s="74" customFormat="1" ht="12.75">
      <c r="A290" s="127"/>
      <c r="B290" s="44"/>
      <c r="C290" s="44"/>
      <c r="D290" s="129"/>
      <c r="E290" s="53"/>
      <c r="F290" s="130" t="s">
        <v>10</v>
      </c>
      <c r="G290" s="45">
        <f t="shared" si="17"/>
        <v>0</v>
      </c>
      <c r="H290" s="45">
        <f t="shared" si="17"/>
        <v>0</v>
      </c>
      <c r="I290" s="45"/>
      <c r="J290" s="131"/>
    </row>
    <row r="291" spans="1:10" s="30" customFormat="1" ht="12.75">
      <c r="A291" s="132"/>
      <c r="B291" s="133"/>
      <c r="C291" s="133"/>
      <c r="D291" s="134"/>
      <c r="E291" s="135"/>
      <c r="F291" s="136"/>
      <c r="G291" s="141"/>
      <c r="H291" s="141"/>
      <c r="I291" s="141"/>
      <c r="J291" s="142"/>
    </row>
    <row r="292" spans="1:10" s="30" customFormat="1" ht="12.75">
      <c r="A292" s="12"/>
      <c r="E292" s="13"/>
      <c r="F292" s="69"/>
      <c r="G292" s="13"/>
      <c r="H292" s="13"/>
      <c r="I292" s="13"/>
      <c r="J292" s="102"/>
    </row>
    <row r="293" spans="1:10" s="30" customFormat="1" ht="12.75">
      <c r="A293" s="12"/>
      <c r="B293" s="31"/>
      <c r="C293" s="31"/>
      <c r="D293" s="25"/>
      <c r="E293" s="14"/>
      <c r="F293" s="56"/>
      <c r="G293" s="14"/>
      <c r="H293" s="21"/>
      <c r="I293" s="21"/>
      <c r="J293" s="26"/>
    </row>
    <row r="294" spans="1:10" s="30" customFormat="1" ht="12.75" customHeight="1">
      <c r="A294" s="665" t="s">
        <v>28</v>
      </c>
      <c r="B294" s="665"/>
      <c r="C294" s="64" t="s">
        <v>47</v>
      </c>
      <c r="D294" s="143" t="s">
        <v>73</v>
      </c>
      <c r="E294" s="17"/>
      <c r="F294" s="139"/>
      <c r="G294" s="18"/>
      <c r="H294" s="27"/>
      <c r="I294" s="27"/>
      <c r="J294" s="28"/>
    </row>
    <row r="295" spans="1:10" s="30" customFormat="1" ht="12.75">
      <c r="A295" s="585"/>
      <c r="B295" s="31"/>
      <c r="C295" s="31"/>
      <c r="E295" s="13"/>
      <c r="F295" s="69"/>
      <c r="G295" s="14"/>
      <c r="H295" s="21"/>
      <c r="I295" s="21"/>
      <c r="J295" s="26"/>
    </row>
    <row r="296" spans="1:10" s="30" customFormat="1" ht="12.75">
      <c r="A296" s="73"/>
      <c r="B296" s="24" t="s">
        <v>31</v>
      </c>
      <c r="C296" s="31" t="s">
        <v>29</v>
      </c>
      <c r="D296" s="30" t="s">
        <v>74</v>
      </c>
      <c r="E296" s="14"/>
      <c r="F296" s="56"/>
      <c r="G296" s="14"/>
      <c r="H296" s="21"/>
      <c r="I296" s="21"/>
      <c r="J296" s="26"/>
    </row>
    <row r="297" spans="1:10" s="30" customFormat="1" ht="12.75">
      <c r="A297" s="73" t="s">
        <v>1708</v>
      </c>
      <c r="B297" s="50" t="s">
        <v>33</v>
      </c>
      <c r="C297" s="31"/>
      <c r="D297" s="25" t="s">
        <v>34</v>
      </c>
      <c r="E297" s="21">
        <v>0</v>
      </c>
      <c r="F297" s="71" t="s">
        <v>9</v>
      </c>
      <c r="G297" s="21">
        <v>0</v>
      </c>
      <c r="H297" s="21">
        <v>0</v>
      </c>
      <c r="I297" s="21">
        <v>0</v>
      </c>
      <c r="J297" s="15">
        <v>0</v>
      </c>
    </row>
    <row r="298" spans="1:10" s="30" customFormat="1" ht="12.75">
      <c r="A298" s="73"/>
      <c r="B298" s="31"/>
      <c r="C298" s="31"/>
      <c r="D298" s="25"/>
      <c r="E298" s="21"/>
      <c r="F298" s="72" t="s">
        <v>35</v>
      </c>
      <c r="G298" s="21">
        <v>0</v>
      </c>
      <c r="H298" s="21">
        <v>0</v>
      </c>
      <c r="I298" s="21">
        <v>0</v>
      </c>
      <c r="J298" s="15">
        <v>0</v>
      </c>
    </row>
    <row r="299" spans="1:10" ht="15">
      <c r="A299" s="73"/>
      <c r="B299" s="31"/>
      <c r="C299" s="31"/>
      <c r="E299" s="21"/>
      <c r="F299" s="72" t="s">
        <v>36</v>
      </c>
      <c r="G299" s="21">
        <v>0</v>
      </c>
      <c r="H299" s="21">
        <v>0</v>
      </c>
      <c r="I299" s="21">
        <v>0</v>
      </c>
      <c r="J299" s="15">
        <v>0</v>
      </c>
    </row>
    <row r="300" spans="1:10" s="120" customFormat="1" ht="12.75">
      <c r="A300" s="73"/>
      <c r="B300" s="31"/>
      <c r="C300" s="31"/>
      <c r="D300" s="25"/>
      <c r="E300" s="21"/>
      <c r="F300" s="71" t="s">
        <v>10</v>
      </c>
      <c r="G300" s="21">
        <v>0</v>
      </c>
      <c r="H300" s="21">
        <v>0</v>
      </c>
      <c r="I300" s="21"/>
      <c r="J300" s="15"/>
    </row>
    <row r="301" spans="1:10" s="120" customFormat="1" ht="12.75">
      <c r="A301" s="73"/>
      <c r="B301" s="31"/>
      <c r="C301" s="31"/>
      <c r="D301" s="25"/>
      <c r="E301" s="14"/>
      <c r="F301" s="56"/>
      <c r="G301" s="14"/>
      <c r="H301" s="14"/>
      <c r="I301" s="14"/>
      <c r="J301" s="15"/>
    </row>
    <row r="302" spans="1:10" s="120" customFormat="1" ht="12.75">
      <c r="A302" s="73" t="s">
        <v>1709</v>
      </c>
      <c r="B302" s="50" t="s">
        <v>37</v>
      </c>
      <c r="C302" s="31"/>
      <c r="D302" s="25" t="s">
        <v>38</v>
      </c>
      <c r="E302" s="21">
        <v>0</v>
      </c>
      <c r="F302" s="71" t="s">
        <v>9</v>
      </c>
      <c r="G302" s="21">
        <v>0</v>
      </c>
      <c r="H302" s="21">
        <v>0</v>
      </c>
      <c r="I302" s="21">
        <v>0</v>
      </c>
      <c r="J302" s="15">
        <v>0</v>
      </c>
    </row>
    <row r="303" spans="1:10" s="120" customFormat="1" ht="12.75">
      <c r="A303" s="73"/>
      <c r="B303" s="31"/>
      <c r="C303" s="31"/>
      <c r="D303" s="25"/>
      <c r="E303" s="21"/>
      <c r="F303" s="72" t="s">
        <v>35</v>
      </c>
      <c r="G303" s="21">
        <v>0</v>
      </c>
      <c r="H303" s="21">
        <v>0</v>
      </c>
      <c r="I303" s="21">
        <v>0</v>
      </c>
      <c r="J303" s="15">
        <v>0</v>
      </c>
    </row>
    <row r="304" spans="1:10" s="120" customFormat="1" ht="12.75">
      <c r="A304" s="73"/>
      <c r="B304" s="31"/>
      <c r="C304" s="31"/>
      <c r="D304" s="25"/>
      <c r="E304" s="21"/>
      <c r="F304" s="72" t="s">
        <v>36</v>
      </c>
      <c r="G304" s="21">
        <v>0</v>
      </c>
      <c r="H304" s="21">
        <v>0</v>
      </c>
      <c r="I304" s="21">
        <v>0</v>
      </c>
      <c r="J304" s="15">
        <v>0</v>
      </c>
    </row>
    <row r="305" spans="1:10" s="120" customFormat="1" ht="12.75">
      <c r="A305" s="73"/>
      <c r="B305" s="31"/>
      <c r="C305" s="31"/>
      <c r="D305" s="25"/>
      <c r="E305" s="21"/>
      <c r="F305" s="71" t="s">
        <v>10</v>
      </c>
      <c r="G305" s="21">
        <v>0</v>
      </c>
      <c r="H305" s="21">
        <v>0</v>
      </c>
      <c r="I305" s="21"/>
      <c r="J305" s="15"/>
    </row>
    <row r="306" spans="1:10" s="120" customFormat="1" ht="12.75">
      <c r="A306" s="73"/>
      <c r="B306" s="31"/>
      <c r="C306" s="31"/>
      <c r="D306" s="25"/>
      <c r="E306" s="14"/>
      <c r="F306" s="56"/>
      <c r="G306" s="14"/>
      <c r="H306" s="14"/>
      <c r="I306" s="14"/>
      <c r="J306" s="26"/>
    </row>
    <row r="307" spans="1:10" s="120" customFormat="1" ht="25.5">
      <c r="A307" s="584" t="s">
        <v>1710</v>
      </c>
      <c r="B307" s="145" t="s">
        <v>44</v>
      </c>
      <c r="C307" s="31"/>
      <c r="D307" s="25" t="s">
        <v>45</v>
      </c>
      <c r="E307" s="21">
        <v>0</v>
      </c>
      <c r="F307" s="71" t="s">
        <v>9</v>
      </c>
      <c r="G307" s="21">
        <v>0</v>
      </c>
      <c r="H307" s="21">
        <v>0</v>
      </c>
      <c r="I307" s="21">
        <v>0</v>
      </c>
      <c r="J307" s="15">
        <v>0</v>
      </c>
    </row>
    <row r="308" spans="1:10" s="120" customFormat="1" ht="12.75">
      <c r="A308" s="73"/>
      <c r="B308" s="31"/>
      <c r="C308" s="31"/>
      <c r="D308" s="25"/>
      <c r="E308" s="21"/>
      <c r="F308" s="72" t="s">
        <v>35</v>
      </c>
      <c r="G308" s="21">
        <v>0</v>
      </c>
      <c r="H308" s="21">
        <v>0</v>
      </c>
      <c r="I308" s="21">
        <v>0</v>
      </c>
      <c r="J308" s="15">
        <v>0</v>
      </c>
    </row>
    <row r="309" spans="1:10" s="120" customFormat="1" ht="12.75">
      <c r="A309" s="73"/>
      <c r="B309" s="31"/>
      <c r="C309" s="31"/>
      <c r="D309" s="25"/>
      <c r="E309" s="21"/>
      <c r="F309" s="72" t="s">
        <v>36</v>
      </c>
      <c r="G309" s="21">
        <v>0</v>
      </c>
      <c r="H309" s="21">
        <v>0</v>
      </c>
      <c r="I309" s="21">
        <v>0</v>
      </c>
      <c r="J309" s="15">
        <v>0</v>
      </c>
    </row>
    <row r="310" spans="1:10" s="120" customFormat="1" ht="12.75">
      <c r="A310" s="73"/>
      <c r="B310" s="31"/>
      <c r="C310" s="31"/>
      <c r="D310" s="25"/>
      <c r="E310" s="21"/>
      <c r="F310" s="71" t="s">
        <v>10</v>
      </c>
      <c r="G310" s="21">
        <v>0</v>
      </c>
      <c r="H310" s="21">
        <v>0</v>
      </c>
      <c r="I310" s="21"/>
      <c r="J310" s="15"/>
    </row>
    <row r="311" spans="1:10" s="120" customFormat="1" ht="12.75">
      <c r="A311" s="73"/>
      <c r="B311" s="31"/>
      <c r="C311" s="31"/>
      <c r="D311" s="25"/>
      <c r="E311" s="21"/>
      <c r="F311" s="71"/>
      <c r="G311" s="60"/>
      <c r="H311" s="60"/>
      <c r="I311" s="60"/>
      <c r="J311" s="94"/>
    </row>
    <row r="312" spans="1:10" s="124" customFormat="1" ht="25.5">
      <c r="A312" s="73"/>
      <c r="B312" s="74" t="s">
        <v>39</v>
      </c>
      <c r="C312" s="87" t="s">
        <v>29</v>
      </c>
      <c r="D312" s="74" t="s">
        <v>74</v>
      </c>
      <c r="E312" s="75">
        <f>E297+E302+E307</f>
        <v>0</v>
      </c>
      <c r="F312" s="76" t="s">
        <v>9</v>
      </c>
      <c r="G312" s="95">
        <f aca="true" t="shared" si="18" ref="G312:J315">G297+G302+G307</f>
        <v>0</v>
      </c>
      <c r="H312" s="95">
        <f t="shared" si="18"/>
        <v>0</v>
      </c>
      <c r="I312" s="95">
        <f t="shared" si="18"/>
        <v>0</v>
      </c>
      <c r="J312" s="96">
        <f t="shared" si="18"/>
        <v>0</v>
      </c>
    </row>
    <row r="313" spans="1:10" s="124" customFormat="1" ht="12.75">
      <c r="A313" s="73"/>
      <c r="B313" s="74"/>
      <c r="C313" s="74"/>
      <c r="D313" s="74"/>
      <c r="E313" s="75"/>
      <c r="F313" s="79" t="s">
        <v>35</v>
      </c>
      <c r="G313" s="77">
        <f t="shared" si="18"/>
        <v>0</v>
      </c>
      <c r="H313" s="77">
        <f t="shared" si="18"/>
        <v>0</v>
      </c>
      <c r="I313" s="77">
        <f t="shared" si="18"/>
        <v>0</v>
      </c>
      <c r="J313" s="96">
        <f t="shared" si="18"/>
        <v>0</v>
      </c>
    </row>
    <row r="314" spans="1:10" s="119" customFormat="1" ht="12.75">
      <c r="A314" s="73"/>
      <c r="B314" s="74"/>
      <c r="C314" s="74"/>
      <c r="D314" s="74"/>
      <c r="E314" s="75"/>
      <c r="F314" s="79" t="s">
        <v>36</v>
      </c>
      <c r="G314" s="77">
        <f t="shared" si="18"/>
        <v>0</v>
      </c>
      <c r="H314" s="77">
        <f t="shared" si="18"/>
        <v>0</v>
      </c>
      <c r="I314" s="77">
        <f t="shared" si="18"/>
        <v>0</v>
      </c>
      <c r="J314" s="96">
        <f t="shared" si="18"/>
        <v>0</v>
      </c>
    </row>
    <row r="315" spans="1:10" s="119" customFormat="1" ht="12.75">
      <c r="A315" s="73"/>
      <c r="B315" s="74"/>
      <c r="C315" s="74"/>
      <c r="D315" s="74"/>
      <c r="E315" s="75"/>
      <c r="F315" s="89" t="s">
        <v>10</v>
      </c>
      <c r="G315" s="77">
        <f t="shared" si="18"/>
        <v>0</v>
      </c>
      <c r="H315" s="77">
        <f t="shared" si="18"/>
        <v>0</v>
      </c>
      <c r="I315" s="77"/>
      <c r="J315" s="96"/>
    </row>
    <row r="316" spans="1:10" s="123" customFormat="1" ht="12.75">
      <c r="A316" s="148"/>
      <c r="B316" s="113"/>
      <c r="C316" s="113"/>
      <c r="D316" s="114"/>
      <c r="E316" s="117"/>
      <c r="F316" s="83"/>
      <c r="G316" s="117"/>
      <c r="H316" s="115"/>
      <c r="I316" s="115"/>
      <c r="J316" s="84"/>
    </row>
    <row r="317" spans="1:10" ht="25.5">
      <c r="A317" s="73"/>
      <c r="B317" s="24" t="s">
        <v>31</v>
      </c>
      <c r="C317" s="31" t="s">
        <v>40</v>
      </c>
      <c r="D317" s="146" t="s">
        <v>75</v>
      </c>
      <c r="J317" s="26"/>
    </row>
    <row r="318" spans="1:10" ht="15">
      <c r="A318" s="73" t="s">
        <v>1711</v>
      </c>
      <c r="B318" s="50" t="s">
        <v>33</v>
      </c>
      <c r="C318" s="31"/>
      <c r="D318" s="25" t="s">
        <v>34</v>
      </c>
      <c r="E318" s="21">
        <v>0</v>
      </c>
      <c r="F318" s="71" t="s">
        <v>9</v>
      </c>
      <c r="G318" s="21">
        <v>0</v>
      </c>
      <c r="H318" s="21">
        <v>0</v>
      </c>
      <c r="I318" s="21">
        <v>0</v>
      </c>
      <c r="J318" s="15">
        <v>0</v>
      </c>
    </row>
    <row r="319" spans="1:10" ht="15">
      <c r="A319" s="73"/>
      <c r="B319" s="31"/>
      <c r="C319" s="31"/>
      <c r="E319" s="21"/>
      <c r="F319" s="72" t="s">
        <v>35</v>
      </c>
      <c r="G319" s="21">
        <v>0</v>
      </c>
      <c r="H319" s="21">
        <v>0</v>
      </c>
      <c r="I319" s="21">
        <v>0</v>
      </c>
      <c r="J319" s="15">
        <v>0</v>
      </c>
    </row>
    <row r="320" spans="1:10" ht="15">
      <c r="A320" s="73"/>
      <c r="B320" s="31"/>
      <c r="C320" s="31"/>
      <c r="E320" s="21"/>
      <c r="F320" s="72" t="s">
        <v>36</v>
      </c>
      <c r="G320" s="21">
        <v>0</v>
      </c>
      <c r="H320" s="21">
        <v>0</v>
      </c>
      <c r="I320" s="21">
        <v>0</v>
      </c>
      <c r="J320" s="15">
        <v>0</v>
      </c>
    </row>
    <row r="321" spans="1:10" ht="15">
      <c r="A321" s="73"/>
      <c r="B321" s="31"/>
      <c r="C321" s="31"/>
      <c r="E321" s="21"/>
      <c r="F321" s="71" t="s">
        <v>10</v>
      </c>
      <c r="G321" s="21">
        <v>0</v>
      </c>
      <c r="H321" s="21">
        <v>0</v>
      </c>
      <c r="J321" s="15"/>
    </row>
    <row r="322" spans="1:10" ht="15">
      <c r="A322" s="73"/>
      <c r="B322" s="31"/>
      <c r="C322" s="31"/>
      <c r="H322" s="14"/>
      <c r="I322" s="14"/>
      <c r="J322" s="15"/>
    </row>
    <row r="323" spans="1:10" ht="15">
      <c r="A323" s="73" t="s">
        <v>1712</v>
      </c>
      <c r="B323" s="50" t="s">
        <v>37</v>
      </c>
      <c r="C323" s="31"/>
      <c r="D323" s="25" t="s">
        <v>38</v>
      </c>
      <c r="E323" s="21">
        <v>0</v>
      </c>
      <c r="F323" s="71" t="s">
        <v>9</v>
      </c>
      <c r="G323" s="21">
        <v>0</v>
      </c>
      <c r="H323" s="21">
        <v>0</v>
      </c>
      <c r="I323" s="21">
        <v>0</v>
      </c>
      <c r="J323" s="15">
        <v>0</v>
      </c>
    </row>
    <row r="324" spans="1:10" ht="15">
      <c r="A324" s="73"/>
      <c r="B324" s="31"/>
      <c r="C324" s="31"/>
      <c r="E324" s="21"/>
      <c r="F324" s="72" t="s">
        <v>35</v>
      </c>
      <c r="G324" s="21">
        <v>0</v>
      </c>
      <c r="H324" s="21">
        <v>0</v>
      </c>
      <c r="I324" s="21">
        <v>0</v>
      </c>
      <c r="J324" s="15">
        <v>0</v>
      </c>
    </row>
    <row r="325" spans="1:10" ht="15">
      <c r="A325" s="73"/>
      <c r="B325" s="31"/>
      <c r="C325" s="31"/>
      <c r="E325" s="21"/>
      <c r="F325" s="72" t="s">
        <v>36</v>
      </c>
      <c r="G325" s="21">
        <v>0</v>
      </c>
      <c r="H325" s="21">
        <v>0</v>
      </c>
      <c r="I325" s="21">
        <v>0</v>
      </c>
      <c r="J325" s="15">
        <v>0</v>
      </c>
    </row>
    <row r="326" spans="1:10" ht="15">
      <c r="A326" s="73"/>
      <c r="B326" s="31"/>
      <c r="C326" s="31"/>
      <c r="E326" s="21"/>
      <c r="F326" s="71" t="s">
        <v>10</v>
      </c>
      <c r="G326" s="21">
        <v>0</v>
      </c>
      <c r="H326" s="21">
        <v>0</v>
      </c>
      <c r="J326" s="15"/>
    </row>
    <row r="327" spans="1:10" ht="15">
      <c r="A327" s="73"/>
      <c r="B327" s="31"/>
      <c r="C327" s="31"/>
      <c r="H327" s="14"/>
      <c r="I327" s="14"/>
      <c r="J327" s="26"/>
    </row>
    <row r="328" spans="1:10" ht="26.25">
      <c r="A328" s="584" t="s">
        <v>1713</v>
      </c>
      <c r="B328" s="145" t="s">
        <v>44</v>
      </c>
      <c r="C328" s="31"/>
      <c r="D328" s="25" t="s">
        <v>45</v>
      </c>
      <c r="E328" s="21">
        <v>0</v>
      </c>
      <c r="F328" s="71" t="s">
        <v>9</v>
      </c>
      <c r="G328" s="21">
        <v>0</v>
      </c>
      <c r="H328" s="21">
        <v>0</v>
      </c>
      <c r="I328" s="21">
        <v>0</v>
      </c>
      <c r="J328" s="15">
        <v>0</v>
      </c>
    </row>
    <row r="329" spans="1:10" ht="15">
      <c r="A329" s="73"/>
      <c r="B329" s="31"/>
      <c r="C329" s="31"/>
      <c r="E329" s="21"/>
      <c r="F329" s="72" t="s">
        <v>35</v>
      </c>
      <c r="G329" s="21">
        <v>0</v>
      </c>
      <c r="H329" s="21">
        <v>0</v>
      </c>
      <c r="I329" s="21">
        <v>0</v>
      </c>
      <c r="J329" s="15">
        <v>0</v>
      </c>
    </row>
    <row r="330" spans="1:10" ht="15">
      <c r="A330" s="73"/>
      <c r="B330" s="31"/>
      <c r="C330" s="31"/>
      <c r="E330" s="21"/>
      <c r="F330" s="72" t="s">
        <v>36</v>
      </c>
      <c r="G330" s="21">
        <v>0</v>
      </c>
      <c r="H330" s="21">
        <v>0</v>
      </c>
      <c r="I330" s="21">
        <v>0</v>
      </c>
      <c r="J330" s="15">
        <v>0</v>
      </c>
    </row>
    <row r="331" spans="1:10" ht="15">
      <c r="A331" s="73"/>
      <c r="B331" s="31"/>
      <c r="C331" s="31"/>
      <c r="E331" s="21"/>
      <c r="F331" s="71" t="s">
        <v>10</v>
      </c>
      <c r="G331" s="21">
        <v>0</v>
      </c>
      <c r="H331" s="21">
        <v>0</v>
      </c>
      <c r="J331" s="15"/>
    </row>
    <row r="332" spans="1:10" ht="15">
      <c r="A332" s="73"/>
      <c r="B332" s="31"/>
      <c r="C332" s="31"/>
      <c r="E332" s="21"/>
      <c r="F332" s="71"/>
      <c r="G332" s="60"/>
      <c r="H332" s="60"/>
      <c r="I332" s="60"/>
      <c r="J332" s="94"/>
    </row>
    <row r="333" spans="1:10" s="74" customFormat="1" ht="25.5">
      <c r="A333" s="73"/>
      <c r="B333" s="74" t="s">
        <v>39</v>
      </c>
      <c r="C333" s="87" t="s">
        <v>40</v>
      </c>
      <c r="D333" s="147" t="s">
        <v>75</v>
      </c>
      <c r="E333" s="75">
        <f>E318+E323+E328</f>
        <v>0</v>
      </c>
      <c r="F333" s="76" t="s">
        <v>9</v>
      </c>
      <c r="G333" s="95">
        <f aca="true" t="shared" si="19" ref="G333:J336">G318+G323+G328</f>
        <v>0</v>
      </c>
      <c r="H333" s="95">
        <f t="shared" si="19"/>
        <v>0</v>
      </c>
      <c r="I333" s="95">
        <f t="shared" si="19"/>
        <v>0</v>
      </c>
      <c r="J333" s="96">
        <f t="shared" si="19"/>
        <v>0</v>
      </c>
    </row>
    <row r="334" spans="1:10" s="74" customFormat="1" ht="12.75">
      <c r="A334" s="73"/>
      <c r="E334" s="75"/>
      <c r="F334" s="79" t="s">
        <v>35</v>
      </c>
      <c r="G334" s="77">
        <f t="shared" si="19"/>
        <v>0</v>
      </c>
      <c r="H334" s="77">
        <f t="shared" si="19"/>
        <v>0</v>
      </c>
      <c r="I334" s="77">
        <f t="shared" si="19"/>
        <v>0</v>
      </c>
      <c r="J334" s="96">
        <f t="shared" si="19"/>
        <v>0</v>
      </c>
    </row>
    <row r="335" spans="1:10" s="74" customFormat="1" ht="12.75">
      <c r="A335" s="73"/>
      <c r="E335" s="75"/>
      <c r="F335" s="79" t="s">
        <v>36</v>
      </c>
      <c r="G335" s="77">
        <f t="shared" si="19"/>
        <v>0</v>
      </c>
      <c r="H335" s="77">
        <f t="shared" si="19"/>
        <v>0</v>
      </c>
      <c r="I335" s="77">
        <f t="shared" si="19"/>
        <v>0</v>
      </c>
      <c r="J335" s="96">
        <f t="shared" si="19"/>
        <v>0</v>
      </c>
    </row>
    <row r="336" spans="1:10" s="74" customFormat="1" ht="12.75">
      <c r="A336" s="73"/>
      <c r="E336" s="75"/>
      <c r="F336" s="89" t="s">
        <v>10</v>
      </c>
      <c r="G336" s="77">
        <f t="shared" si="19"/>
        <v>0</v>
      </c>
      <c r="H336" s="77">
        <f t="shared" si="19"/>
        <v>0</v>
      </c>
      <c r="I336" s="77"/>
      <c r="J336" s="96"/>
    </row>
    <row r="337" spans="1:10" s="123" customFormat="1" ht="12.75">
      <c r="A337" s="148"/>
      <c r="B337" s="81"/>
      <c r="C337" s="81"/>
      <c r="D337" s="81"/>
      <c r="E337" s="82"/>
      <c r="F337" s="83"/>
      <c r="G337" s="82"/>
      <c r="H337" s="82"/>
      <c r="I337" s="82"/>
      <c r="J337" s="84"/>
    </row>
    <row r="338" spans="1:10" ht="15">
      <c r="A338" s="73"/>
      <c r="B338" s="24" t="s">
        <v>31</v>
      </c>
      <c r="C338" s="31" t="s">
        <v>47</v>
      </c>
      <c r="D338" s="30" t="s">
        <v>76</v>
      </c>
      <c r="J338" s="26"/>
    </row>
    <row r="339" spans="1:10" ht="15">
      <c r="A339" s="73" t="s">
        <v>1714</v>
      </c>
      <c r="B339" s="50" t="s">
        <v>33</v>
      </c>
      <c r="C339" s="31"/>
      <c r="D339" s="25" t="s">
        <v>34</v>
      </c>
      <c r="E339" s="21">
        <v>0</v>
      </c>
      <c r="F339" s="71" t="s">
        <v>9</v>
      </c>
      <c r="G339" s="21">
        <v>0</v>
      </c>
      <c r="H339" s="21">
        <v>0</v>
      </c>
      <c r="I339" s="21">
        <v>0</v>
      </c>
      <c r="J339" s="15">
        <v>0</v>
      </c>
    </row>
    <row r="340" spans="1:10" ht="15">
      <c r="A340" s="73"/>
      <c r="B340" s="31"/>
      <c r="C340" s="31"/>
      <c r="E340" s="21"/>
      <c r="F340" s="72" t="s">
        <v>35</v>
      </c>
      <c r="G340" s="21">
        <v>0</v>
      </c>
      <c r="H340" s="21">
        <v>0</v>
      </c>
      <c r="I340" s="21">
        <v>0</v>
      </c>
      <c r="J340" s="15">
        <v>0</v>
      </c>
    </row>
    <row r="341" spans="1:10" ht="15">
      <c r="A341" s="73"/>
      <c r="B341" s="31"/>
      <c r="C341" s="31"/>
      <c r="E341" s="21"/>
      <c r="F341" s="72" t="s">
        <v>36</v>
      </c>
      <c r="G341" s="21">
        <v>0</v>
      </c>
      <c r="H341" s="21">
        <v>0</v>
      </c>
      <c r="I341" s="21">
        <v>0</v>
      </c>
      <c r="J341" s="15">
        <v>0</v>
      </c>
    </row>
    <row r="342" spans="1:10" ht="15">
      <c r="A342" s="73"/>
      <c r="B342" s="31"/>
      <c r="C342" s="31"/>
      <c r="E342" s="21"/>
      <c r="F342" s="71" t="s">
        <v>10</v>
      </c>
      <c r="G342" s="21">
        <v>0</v>
      </c>
      <c r="H342" s="21">
        <v>0</v>
      </c>
      <c r="J342" s="15"/>
    </row>
    <row r="343" spans="1:10" ht="15">
      <c r="A343" s="73"/>
      <c r="B343" s="31"/>
      <c r="C343" s="31"/>
      <c r="H343" s="14"/>
      <c r="I343" s="14"/>
      <c r="J343" s="15"/>
    </row>
    <row r="344" spans="1:10" ht="15">
      <c r="A344" s="73" t="s">
        <v>1715</v>
      </c>
      <c r="B344" s="50" t="s">
        <v>37</v>
      </c>
      <c r="C344" s="31"/>
      <c r="D344" s="25" t="s">
        <v>38</v>
      </c>
      <c r="E344" s="21">
        <v>0</v>
      </c>
      <c r="F344" s="71" t="s">
        <v>9</v>
      </c>
      <c r="G344" s="21">
        <v>0</v>
      </c>
      <c r="H344" s="21">
        <v>0</v>
      </c>
      <c r="I344" s="21">
        <v>0</v>
      </c>
      <c r="J344" s="15">
        <v>0</v>
      </c>
    </row>
    <row r="345" spans="1:10" ht="15">
      <c r="A345" s="73"/>
      <c r="B345" s="31"/>
      <c r="C345" s="31"/>
      <c r="E345" s="21"/>
      <c r="F345" s="72" t="s">
        <v>35</v>
      </c>
      <c r="G345" s="21">
        <v>0</v>
      </c>
      <c r="H345" s="21">
        <v>0</v>
      </c>
      <c r="I345" s="21">
        <v>0</v>
      </c>
      <c r="J345" s="15">
        <v>0</v>
      </c>
    </row>
    <row r="346" spans="1:10" ht="15">
      <c r="A346" s="73"/>
      <c r="B346" s="31"/>
      <c r="C346" s="31"/>
      <c r="E346" s="21"/>
      <c r="F346" s="72" t="s">
        <v>36</v>
      </c>
      <c r="G346" s="21">
        <v>0</v>
      </c>
      <c r="H346" s="21">
        <v>0</v>
      </c>
      <c r="I346" s="21">
        <v>0</v>
      </c>
      <c r="J346" s="15">
        <v>0</v>
      </c>
    </row>
    <row r="347" spans="1:10" ht="15">
      <c r="A347" s="73"/>
      <c r="B347" s="31"/>
      <c r="C347" s="31"/>
      <c r="E347" s="21"/>
      <c r="F347" s="71" t="s">
        <v>10</v>
      </c>
      <c r="G347" s="21">
        <v>0</v>
      </c>
      <c r="H347" s="21">
        <v>0</v>
      </c>
      <c r="J347" s="15"/>
    </row>
    <row r="348" spans="1:10" ht="15">
      <c r="A348" s="73"/>
      <c r="B348" s="31"/>
      <c r="C348" s="31"/>
      <c r="H348" s="14"/>
      <c r="I348" s="14"/>
      <c r="J348" s="26"/>
    </row>
    <row r="349" spans="1:10" ht="26.25">
      <c r="A349" s="584" t="s">
        <v>1716</v>
      </c>
      <c r="B349" s="145" t="s">
        <v>44</v>
      </c>
      <c r="C349" s="31"/>
      <c r="D349" s="25" t="s">
        <v>45</v>
      </c>
      <c r="E349" s="21">
        <v>0</v>
      </c>
      <c r="F349" s="71" t="s">
        <v>9</v>
      </c>
      <c r="G349" s="21">
        <v>0</v>
      </c>
      <c r="H349" s="21">
        <v>0</v>
      </c>
      <c r="I349" s="21">
        <v>0</v>
      </c>
      <c r="J349" s="15">
        <v>0</v>
      </c>
    </row>
    <row r="350" spans="1:10" ht="15">
      <c r="A350" s="73"/>
      <c r="B350" s="31"/>
      <c r="C350" s="31"/>
      <c r="E350" s="21"/>
      <c r="F350" s="72" t="s">
        <v>35</v>
      </c>
      <c r="G350" s="21">
        <v>0</v>
      </c>
      <c r="H350" s="21">
        <v>0</v>
      </c>
      <c r="I350" s="21">
        <v>0</v>
      </c>
      <c r="J350" s="15">
        <v>0</v>
      </c>
    </row>
    <row r="351" spans="1:10" ht="15">
      <c r="A351" s="73"/>
      <c r="B351" s="31"/>
      <c r="C351" s="31"/>
      <c r="E351" s="21"/>
      <c r="F351" s="72" t="s">
        <v>36</v>
      </c>
      <c r="G351" s="21">
        <v>0</v>
      </c>
      <c r="H351" s="21">
        <v>0</v>
      </c>
      <c r="I351" s="21">
        <v>0</v>
      </c>
      <c r="J351" s="15">
        <v>0</v>
      </c>
    </row>
    <row r="352" spans="1:10" ht="15">
      <c r="A352" s="73"/>
      <c r="B352" s="31"/>
      <c r="C352" s="31"/>
      <c r="E352" s="21"/>
      <c r="F352" s="71" t="s">
        <v>10</v>
      </c>
      <c r="G352" s="21">
        <v>0</v>
      </c>
      <c r="H352" s="21">
        <v>0</v>
      </c>
      <c r="J352" s="15"/>
    </row>
    <row r="353" spans="1:10" ht="15">
      <c r="A353" s="73"/>
      <c r="B353" s="31"/>
      <c r="C353" s="31"/>
      <c r="E353" s="21"/>
      <c r="F353" s="71"/>
      <c r="G353" s="60"/>
      <c r="H353" s="60"/>
      <c r="I353" s="60"/>
      <c r="J353" s="94"/>
    </row>
    <row r="354" spans="1:10" s="74" customFormat="1" ht="25.5">
      <c r="A354" s="73"/>
      <c r="B354" s="74" t="s">
        <v>39</v>
      </c>
      <c r="C354" s="87" t="s">
        <v>47</v>
      </c>
      <c r="D354" s="74" t="s">
        <v>76</v>
      </c>
      <c r="E354" s="75">
        <f>E339+E344+E349</f>
        <v>0</v>
      </c>
      <c r="F354" s="76" t="s">
        <v>9</v>
      </c>
      <c r="G354" s="95">
        <f aca="true" t="shared" si="20" ref="G354:J357">G339+G344+G349</f>
        <v>0</v>
      </c>
      <c r="H354" s="95">
        <f t="shared" si="20"/>
        <v>0</v>
      </c>
      <c r="I354" s="95">
        <f t="shared" si="20"/>
        <v>0</v>
      </c>
      <c r="J354" s="96">
        <f t="shared" si="20"/>
        <v>0</v>
      </c>
    </row>
    <row r="355" spans="1:10" s="74" customFormat="1" ht="12.75">
      <c r="A355" s="73"/>
      <c r="E355" s="75"/>
      <c r="F355" s="79" t="s">
        <v>35</v>
      </c>
      <c r="G355" s="77">
        <f t="shared" si="20"/>
        <v>0</v>
      </c>
      <c r="H355" s="77">
        <f t="shared" si="20"/>
        <v>0</v>
      </c>
      <c r="I355" s="77">
        <f t="shared" si="20"/>
        <v>0</v>
      </c>
      <c r="J355" s="96">
        <f t="shared" si="20"/>
        <v>0</v>
      </c>
    </row>
    <row r="356" spans="1:10" s="74" customFormat="1" ht="12.75">
      <c r="A356" s="73"/>
      <c r="E356" s="75"/>
      <c r="F356" s="79" t="s">
        <v>36</v>
      </c>
      <c r="G356" s="77">
        <f t="shared" si="20"/>
        <v>0</v>
      </c>
      <c r="H356" s="77">
        <f t="shared" si="20"/>
        <v>0</v>
      </c>
      <c r="I356" s="77">
        <f t="shared" si="20"/>
        <v>0</v>
      </c>
      <c r="J356" s="96">
        <f t="shared" si="20"/>
        <v>0</v>
      </c>
    </row>
    <row r="357" spans="1:10" s="74" customFormat="1" ht="12.75">
      <c r="A357" s="73"/>
      <c r="E357" s="75"/>
      <c r="F357" s="89" t="s">
        <v>10</v>
      </c>
      <c r="G357" s="77">
        <f t="shared" si="20"/>
        <v>0</v>
      </c>
      <c r="H357" s="77">
        <f t="shared" si="20"/>
        <v>0</v>
      </c>
      <c r="I357" s="77"/>
      <c r="J357" s="96"/>
    </row>
    <row r="358" spans="1:10" s="155" customFormat="1" ht="12.75">
      <c r="A358" s="148"/>
      <c r="B358" s="149"/>
      <c r="C358" s="149"/>
      <c r="D358" s="150"/>
      <c r="E358" s="151"/>
      <c r="F358" s="152"/>
      <c r="G358" s="153"/>
      <c r="H358" s="153"/>
      <c r="I358" s="153"/>
      <c r="J358" s="154"/>
    </row>
    <row r="359" spans="1:10" ht="15">
      <c r="A359" s="73"/>
      <c r="B359" s="24" t="s">
        <v>31</v>
      </c>
      <c r="C359" s="31" t="s">
        <v>77</v>
      </c>
      <c r="D359" s="30" t="s">
        <v>78</v>
      </c>
      <c r="J359" s="26"/>
    </row>
    <row r="360" spans="1:10" s="50" customFormat="1" ht="12.75">
      <c r="A360" s="73" t="s">
        <v>1717</v>
      </c>
      <c r="B360" s="50" t="s">
        <v>33</v>
      </c>
      <c r="C360" s="31"/>
      <c r="D360" s="25" t="s">
        <v>34</v>
      </c>
      <c r="E360" s="21">
        <v>0</v>
      </c>
      <c r="F360" s="71" t="s">
        <v>9</v>
      </c>
      <c r="G360" s="21">
        <v>0</v>
      </c>
      <c r="H360" s="21">
        <v>0</v>
      </c>
      <c r="I360" s="21">
        <v>0</v>
      </c>
      <c r="J360" s="15">
        <v>0</v>
      </c>
    </row>
    <row r="361" spans="1:10" s="50" customFormat="1" ht="12.75">
      <c r="A361" s="73"/>
      <c r="B361" s="31"/>
      <c r="C361" s="31"/>
      <c r="D361" s="25"/>
      <c r="E361" s="21"/>
      <c r="F361" s="72" t="s">
        <v>35</v>
      </c>
      <c r="G361" s="21">
        <v>0</v>
      </c>
      <c r="H361" s="21">
        <v>0</v>
      </c>
      <c r="I361" s="21">
        <v>0</v>
      </c>
      <c r="J361" s="15">
        <v>0</v>
      </c>
    </row>
    <row r="362" spans="1:10" s="50" customFormat="1" ht="12.75">
      <c r="A362" s="73"/>
      <c r="B362" s="31"/>
      <c r="C362" s="31"/>
      <c r="D362" s="25"/>
      <c r="E362" s="21"/>
      <c r="F362" s="72" t="s">
        <v>36</v>
      </c>
      <c r="G362" s="21">
        <v>0</v>
      </c>
      <c r="H362" s="21">
        <v>0</v>
      </c>
      <c r="I362" s="21">
        <v>0</v>
      </c>
      <c r="J362" s="15">
        <v>0</v>
      </c>
    </row>
    <row r="363" spans="1:10" s="50" customFormat="1" ht="12.75">
      <c r="A363" s="73"/>
      <c r="B363" s="31"/>
      <c r="C363" s="31"/>
      <c r="D363" s="25"/>
      <c r="E363" s="21"/>
      <c r="F363" s="71" t="s">
        <v>10</v>
      </c>
      <c r="G363" s="21">
        <v>0</v>
      </c>
      <c r="H363" s="21">
        <v>0</v>
      </c>
      <c r="I363" s="21"/>
      <c r="J363" s="15"/>
    </row>
    <row r="364" spans="1:10" s="50" customFormat="1" ht="12.75">
      <c r="A364" s="73"/>
      <c r="B364" s="31"/>
      <c r="C364" s="31"/>
      <c r="D364" s="25"/>
      <c r="E364" s="14"/>
      <c r="F364" s="56"/>
      <c r="G364" s="14"/>
      <c r="H364" s="14"/>
      <c r="I364" s="14"/>
      <c r="J364" s="15"/>
    </row>
    <row r="365" spans="1:10" s="50" customFormat="1" ht="12.75">
      <c r="A365" s="73" t="s">
        <v>1718</v>
      </c>
      <c r="B365" s="50" t="s">
        <v>37</v>
      </c>
      <c r="C365" s="31"/>
      <c r="D365" s="25" t="s">
        <v>38</v>
      </c>
      <c r="E365" s="21">
        <v>0</v>
      </c>
      <c r="F365" s="71" t="s">
        <v>9</v>
      </c>
      <c r="G365" s="21">
        <v>0</v>
      </c>
      <c r="H365" s="21">
        <v>0</v>
      </c>
      <c r="I365" s="21">
        <v>0</v>
      </c>
      <c r="J365" s="15">
        <v>0</v>
      </c>
    </row>
    <row r="366" spans="1:10" s="50" customFormat="1" ht="12.75">
      <c r="A366" s="73"/>
      <c r="B366" s="31"/>
      <c r="C366" s="31"/>
      <c r="D366" s="25"/>
      <c r="E366" s="21"/>
      <c r="F366" s="72" t="s">
        <v>35</v>
      </c>
      <c r="G366" s="21">
        <v>0</v>
      </c>
      <c r="H366" s="21">
        <v>0</v>
      </c>
      <c r="I366" s="21">
        <v>0</v>
      </c>
      <c r="J366" s="15">
        <v>0</v>
      </c>
    </row>
    <row r="367" spans="1:10" s="50" customFormat="1" ht="12.75">
      <c r="A367" s="73"/>
      <c r="B367" s="31"/>
      <c r="C367" s="31"/>
      <c r="D367" s="25"/>
      <c r="E367" s="21"/>
      <c r="F367" s="72" t="s">
        <v>36</v>
      </c>
      <c r="G367" s="21">
        <v>0</v>
      </c>
      <c r="H367" s="21">
        <v>0</v>
      </c>
      <c r="I367" s="21">
        <v>0</v>
      </c>
      <c r="J367" s="15">
        <v>0</v>
      </c>
    </row>
    <row r="368" spans="1:10" s="50" customFormat="1" ht="12.75">
      <c r="A368" s="73"/>
      <c r="B368" s="31"/>
      <c r="C368" s="31"/>
      <c r="D368" s="25"/>
      <c r="E368" s="21"/>
      <c r="F368" s="71" t="s">
        <v>10</v>
      </c>
      <c r="G368" s="21">
        <v>0</v>
      </c>
      <c r="H368" s="21">
        <v>0</v>
      </c>
      <c r="I368" s="21"/>
      <c r="J368" s="15"/>
    </row>
    <row r="369" spans="1:10" s="50" customFormat="1" ht="12.75">
      <c r="A369" s="73"/>
      <c r="B369" s="31"/>
      <c r="C369" s="31"/>
      <c r="D369" s="25"/>
      <c r="E369" s="14"/>
      <c r="F369" s="56"/>
      <c r="G369" s="14"/>
      <c r="H369" s="14"/>
      <c r="I369" s="14"/>
      <c r="J369" s="26"/>
    </row>
    <row r="370" spans="1:10" ht="26.25">
      <c r="A370" s="584" t="s">
        <v>1719</v>
      </c>
      <c r="B370" s="145" t="s">
        <v>44</v>
      </c>
      <c r="C370" s="31"/>
      <c r="D370" s="25" t="s">
        <v>45</v>
      </c>
      <c r="E370" s="21">
        <v>0</v>
      </c>
      <c r="F370" s="71" t="s">
        <v>9</v>
      </c>
      <c r="G370" s="21">
        <v>0</v>
      </c>
      <c r="H370" s="21">
        <v>0</v>
      </c>
      <c r="I370" s="21">
        <v>0</v>
      </c>
      <c r="J370" s="15">
        <v>0</v>
      </c>
    </row>
    <row r="371" spans="1:10" ht="15">
      <c r="A371" s="73"/>
      <c r="B371" s="31"/>
      <c r="C371" s="31"/>
      <c r="E371" s="21"/>
      <c r="F371" s="72" t="s">
        <v>35</v>
      </c>
      <c r="G371" s="21">
        <v>0</v>
      </c>
      <c r="H371" s="21">
        <v>0</v>
      </c>
      <c r="I371" s="21">
        <v>0</v>
      </c>
      <c r="J371" s="15">
        <v>0</v>
      </c>
    </row>
    <row r="372" spans="1:10" ht="15">
      <c r="A372" s="73"/>
      <c r="B372" s="31"/>
      <c r="C372" s="31"/>
      <c r="E372" s="21"/>
      <c r="F372" s="72" t="s">
        <v>36</v>
      </c>
      <c r="G372" s="21">
        <v>0</v>
      </c>
      <c r="H372" s="21">
        <v>0</v>
      </c>
      <c r="I372" s="21">
        <v>0</v>
      </c>
      <c r="J372" s="15">
        <v>0</v>
      </c>
    </row>
    <row r="373" spans="1:10" ht="15">
      <c r="A373" s="73"/>
      <c r="B373" s="31"/>
      <c r="C373" s="31"/>
      <c r="E373" s="21"/>
      <c r="F373" s="71" t="s">
        <v>10</v>
      </c>
      <c r="G373" s="21">
        <v>0</v>
      </c>
      <c r="H373" s="21">
        <v>0</v>
      </c>
      <c r="J373" s="15"/>
    </row>
    <row r="374" spans="1:10" ht="15">
      <c r="A374" s="73"/>
      <c r="B374" s="31"/>
      <c r="C374" s="31"/>
      <c r="F374" s="71"/>
      <c r="G374" s="32"/>
      <c r="H374" s="32"/>
      <c r="I374" s="14"/>
      <c r="J374" s="33"/>
    </row>
    <row r="375" spans="1:10" s="74" customFormat="1" ht="25.5">
      <c r="A375" s="73"/>
      <c r="B375" s="74" t="s">
        <v>39</v>
      </c>
      <c r="C375" s="87" t="s">
        <v>77</v>
      </c>
      <c r="D375" s="74" t="s">
        <v>78</v>
      </c>
      <c r="E375" s="75">
        <f>E360+E365+E370</f>
        <v>0</v>
      </c>
      <c r="F375" s="76" t="s">
        <v>9</v>
      </c>
      <c r="G375" s="95">
        <f aca="true" t="shared" si="21" ref="G375:J378">G360+G365+G370</f>
        <v>0</v>
      </c>
      <c r="H375" s="95">
        <f t="shared" si="21"/>
        <v>0</v>
      </c>
      <c r="I375" s="95">
        <f t="shared" si="21"/>
        <v>0</v>
      </c>
      <c r="J375" s="96">
        <f t="shared" si="21"/>
        <v>0</v>
      </c>
    </row>
    <row r="376" spans="1:10" s="74" customFormat="1" ht="12.75">
      <c r="A376" s="73"/>
      <c r="B376" s="156"/>
      <c r="C376" s="156"/>
      <c r="D376" s="156"/>
      <c r="E376" s="75"/>
      <c r="F376" s="79" t="s">
        <v>35</v>
      </c>
      <c r="G376" s="77">
        <f t="shared" si="21"/>
        <v>0</v>
      </c>
      <c r="H376" s="77">
        <f t="shared" si="21"/>
        <v>0</v>
      </c>
      <c r="I376" s="77">
        <f t="shared" si="21"/>
        <v>0</v>
      </c>
      <c r="J376" s="96">
        <f t="shared" si="21"/>
        <v>0</v>
      </c>
    </row>
    <row r="377" spans="1:10" s="74" customFormat="1" ht="12.75">
      <c r="A377" s="73"/>
      <c r="B377" s="156"/>
      <c r="C377" s="156"/>
      <c r="D377" s="156"/>
      <c r="E377" s="75"/>
      <c r="F377" s="79" t="s">
        <v>36</v>
      </c>
      <c r="G377" s="77">
        <f t="shared" si="21"/>
        <v>0</v>
      </c>
      <c r="H377" s="77">
        <f t="shared" si="21"/>
        <v>0</v>
      </c>
      <c r="I377" s="77">
        <f t="shared" si="21"/>
        <v>0</v>
      </c>
      <c r="J377" s="96">
        <f t="shared" si="21"/>
        <v>0</v>
      </c>
    </row>
    <row r="378" spans="1:10" s="74" customFormat="1" ht="12.75">
      <c r="A378" s="73"/>
      <c r="B378" s="156"/>
      <c r="C378" s="156"/>
      <c r="D378" s="156"/>
      <c r="E378" s="75"/>
      <c r="F378" s="89" t="s">
        <v>10</v>
      </c>
      <c r="G378" s="77">
        <f t="shared" si="21"/>
        <v>0</v>
      </c>
      <c r="H378" s="77">
        <f t="shared" si="21"/>
        <v>0</v>
      </c>
      <c r="I378" s="77"/>
      <c r="J378" s="96"/>
    </row>
    <row r="379" spans="1:10" s="81" customFormat="1" ht="12.75">
      <c r="A379" s="148"/>
      <c r="B379" s="114"/>
      <c r="C379" s="114"/>
      <c r="D379" s="114"/>
      <c r="E379" s="117"/>
      <c r="F379" s="83"/>
      <c r="G379" s="82"/>
      <c r="H379" s="82"/>
      <c r="I379" s="82"/>
      <c r="J379" s="91"/>
    </row>
    <row r="380" spans="1:10" s="50" customFormat="1" ht="12.75">
      <c r="A380" s="73"/>
      <c r="B380" s="24" t="s">
        <v>31</v>
      </c>
      <c r="C380" s="31" t="s">
        <v>79</v>
      </c>
      <c r="D380" s="30" t="s">
        <v>80</v>
      </c>
      <c r="E380" s="14"/>
      <c r="F380" s="56"/>
      <c r="G380" s="14"/>
      <c r="H380" s="21"/>
      <c r="I380" s="21"/>
      <c r="J380" s="26"/>
    </row>
    <row r="381" spans="1:10" s="50" customFormat="1" ht="12.75">
      <c r="A381" s="73" t="s">
        <v>1720</v>
      </c>
      <c r="B381" s="50" t="s">
        <v>33</v>
      </c>
      <c r="C381" s="31"/>
      <c r="D381" s="25" t="s">
        <v>34</v>
      </c>
      <c r="E381" s="21">
        <v>0</v>
      </c>
      <c r="F381" s="71" t="s">
        <v>9</v>
      </c>
      <c r="G381" s="21">
        <v>0</v>
      </c>
      <c r="H381" s="21">
        <v>0</v>
      </c>
      <c r="I381" s="21">
        <v>0</v>
      </c>
      <c r="J381" s="15">
        <v>0</v>
      </c>
    </row>
    <row r="382" spans="1:10" s="50" customFormat="1" ht="12.75">
      <c r="A382" s="73"/>
      <c r="B382" s="31"/>
      <c r="C382" s="31"/>
      <c r="D382" s="25"/>
      <c r="E382" s="21"/>
      <c r="F382" s="72" t="s">
        <v>35</v>
      </c>
      <c r="G382" s="21">
        <v>0</v>
      </c>
      <c r="H382" s="21">
        <v>0</v>
      </c>
      <c r="I382" s="21">
        <v>0</v>
      </c>
      <c r="J382" s="15">
        <v>0</v>
      </c>
    </row>
    <row r="383" spans="1:10" s="50" customFormat="1" ht="12.75">
      <c r="A383" s="73"/>
      <c r="B383" s="31"/>
      <c r="C383" s="31"/>
      <c r="D383" s="25"/>
      <c r="E383" s="21"/>
      <c r="F383" s="72" t="s">
        <v>36</v>
      </c>
      <c r="G383" s="21">
        <v>0</v>
      </c>
      <c r="H383" s="21">
        <v>0</v>
      </c>
      <c r="I383" s="21">
        <v>0</v>
      </c>
      <c r="J383" s="15">
        <v>0</v>
      </c>
    </row>
    <row r="384" spans="1:10" s="50" customFormat="1" ht="12.75">
      <c r="A384" s="73"/>
      <c r="B384" s="31"/>
      <c r="C384" s="31"/>
      <c r="D384" s="25"/>
      <c r="E384" s="21"/>
      <c r="F384" s="71" t="s">
        <v>10</v>
      </c>
      <c r="G384" s="21">
        <v>0</v>
      </c>
      <c r="H384" s="21">
        <v>0</v>
      </c>
      <c r="I384" s="21"/>
      <c r="J384" s="15"/>
    </row>
    <row r="385" spans="1:10" s="50" customFormat="1" ht="12.75">
      <c r="A385" s="73"/>
      <c r="B385" s="31"/>
      <c r="C385" s="31"/>
      <c r="D385" s="25"/>
      <c r="E385" s="14"/>
      <c r="F385" s="56"/>
      <c r="G385" s="14"/>
      <c r="H385" s="14"/>
      <c r="I385" s="14"/>
      <c r="J385" s="15"/>
    </row>
    <row r="386" spans="1:10" s="50" customFormat="1" ht="12.75">
      <c r="A386" s="73" t="s">
        <v>1721</v>
      </c>
      <c r="B386" s="50" t="s">
        <v>37</v>
      </c>
      <c r="C386" s="31"/>
      <c r="D386" s="25" t="s">
        <v>38</v>
      </c>
      <c r="E386" s="21">
        <v>0</v>
      </c>
      <c r="F386" s="71" t="s">
        <v>9</v>
      </c>
      <c r="G386" s="21">
        <v>0</v>
      </c>
      <c r="H386" s="21">
        <v>0</v>
      </c>
      <c r="I386" s="21">
        <v>0</v>
      </c>
      <c r="J386" s="15">
        <v>0</v>
      </c>
    </row>
    <row r="387" spans="1:10" s="50" customFormat="1" ht="12.75">
      <c r="A387" s="73"/>
      <c r="B387" s="31"/>
      <c r="C387" s="31"/>
      <c r="D387" s="25"/>
      <c r="E387" s="21"/>
      <c r="F387" s="72" t="s">
        <v>35</v>
      </c>
      <c r="G387" s="21">
        <v>0</v>
      </c>
      <c r="H387" s="21">
        <v>0</v>
      </c>
      <c r="I387" s="21">
        <v>0</v>
      </c>
      <c r="J387" s="15">
        <v>0</v>
      </c>
    </row>
    <row r="388" spans="1:10" s="50" customFormat="1" ht="12.75">
      <c r="A388" s="73"/>
      <c r="B388" s="31"/>
      <c r="C388" s="31"/>
      <c r="D388" s="25"/>
      <c r="E388" s="21"/>
      <c r="F388" s="72" t="s">
        <v>36</v>
      </c>
      <c r="G388" s="21">
        <v>0</v>
      </c>
      <c r="H388" s="21">
        <v>0</v>
      </c>
      <c r="I388" s="21">
        <v>0</v>
      </c>
      <c r="J388" s="15">
        <v>0</v>
      </c>
    </row>
    <row r="389" spans="1:10" s="50" customFormat="1" ht="12.75">
      <c r="A389" s="73"/>
      <c r="B389" s="31"/>
      <c r="C389" s="31"/>
      <c r="D389" s="25"/>
      <c r="E389" s="21"/>
      <c r="F389" s="71" t="s">
        <v>10</v>
      </c>
      <c r="G389" s="21">
        <v>0</v>
      </c>
      <c r="H389" s="21">
        <v>0</v>
      </c>
      <c r="I389" s="21"/>
      <c r="J389" s="15"/>
    </row>
    <row r="390" spans="1:10" s="50" customFormat="1" ht="12.75">
      <c r="A390" s="73"/>
      <c r="B390" s="31"/>
      <c r="C390" s="31"/>
      <c r="D390" s="25"/>
      <c r="E390" s="14"/>
      <c r="F390" s="56"/>
      <c r="G390" s="14"/>
      <c r="H390" s="14"/>
      <c r="I390" s="14"/>
      <c r="J390" s="26"/>
    </row>
    <row r="391" spans="1:10" s="50" customFormat="1" ht="25.5">
      <c r="A391" s="584" t="s">
        <v>1722</v>
      </c>
      <c r="B391" s="145" t="s">
        <v>44</v>
      </c>
      <c r="C391" s="31"/>
      <c r="D391" s="25" t="s">
        <v>45</v>
      </c>
      <c r="E391" s="21">
        <v>0</v>
      </c>
      <c r="F391" s="71" t="s">
        <v>9</v>
      </c>
      <c r="G391" s="21">
        <v>0</v>
      </c>
      <c r="H391" s="21">
        <v>0</v>
      </c>
      <c r="I391" s="21">
        <v>0</v>
      </c>
      <c r="J391" s="15">
        <v>0</v>
      </c>
    </row>
    <row r="392" spans="1:10" ht="15">
      <c r="A392" s="73"/>
      <c r="B392" s="31"/>
      <c r="C392" s="31"/>
      <c r="E392" s="21"/>
      <c r="F392" s="72" t="s">
        <v>35</v>
      </c>
      <c r="G392" s="21">
        <v>0</v>
      </c>
      <c r="H392" s="21">
        <v>0</v>
      </c>
      <c r="I392" s="21">
        <v>0</v>
      </c>
      <c r="J392" s="15">
        <v>0</v>
      </c>
    </row>
    <row r="393" spans="1:10" ht="15">
      <c r="A393" s="73"/>
      <c r="B393" s="31"/>
      <c r="C393" s="31"/>
      <c r="E393" s="21"/>
      <c r="F393" s="72" t="s">
        <v>36</v>
      </c>
      <c r="G393" s="21">
        <v>0</v>
      </c>
      <c r="H393" s="21">
        <v>0</v>
      </c>
      <c r="I393" s="21">
        <v>0</v>
      </c>
      <c r="J393" s="15">
        <v>0</v>
      </c>
    </row>
    <row r="394" spans="1:10" ht="15">
      <c r="A394" s="73"/>
      <c r="B394" s="31"/>
      <c r="C394" s="31"/>
      <c r="E394" s="21"/>
      <c r="F394" s="71" t="s">
        <v>10</v>
      </c>
      <c r="G394" s="21">
        <v>0</v>
      </c>
      <c r="H394" s="21">
        <v>0</v>
      </c>
      <c r="J394" s="15"/>
    </row>
    <row r="395" spans="1:10" ht="15">
      <c r="A395" s="73"/>
      <c r="B395" s="31"/>
      <c r="C395" s="31"/>
      <c r="E395" s="21"/>
      <c r="F395" s="71"/>
      <c r="G395" s="60"/>
      <c r="H395" s="60"/>
      <c r="I395" s="60"/>
      <c r="J395" s="94"/>
    </row>
    <row r="396" spans="1:10" s="119" customFormat="1" ht="25.5">
      <c r="A396" s="73"/>
      <c r="B396" s="74" t="s">
        <v>39</v>
      </c>
      <c r="C396" s="87" t="s">
        <v>79</v>
      </c>
      <c r="D396" s="74" t="s">
        <v>80</v>
      </c>
      <c r="E396" s="75">
        <f>E381+E386+E391</f>
        <v>0</v>
      </c>
      <c r="F396" s="76" t="s">
        <v>9</v>
      </c>
      <c r="G396" s="95">
        <f aca="true" t="shared" si="22" ref="G396:J399">G381+G386+G391</f>
        <v>0</v>
      </c>
      <c r="H396" s="95">
        <f t="shared" si="22"/>
        <v>0</v>
      </c>
      <c r="I396" s="95">
        <f t="shared" si="22"/>
        <v>0</v>
      </c>
      <c r="J396" s="96">
        <f t="shared" si="22"/>
        <v>0</v>
      </c>
    </row>
    <row r="397" spans="1:10" s="74" customFormat="1" ht="12.75">
      <c r="A397" s="73"/>
      <c r="E397" s="75"/>
      <c r="F397" s="79" t="s">
        <v>35</v>
      </c>
      <c r="G397" s="77">
        <f t="shared" si="22"/>
        <v>0</v>
      </c>
      <c r="H397" s="77">
        <f t="shared" si="22"/>
        <v>0</v>
      </c>
      <c r="I397" s="77">
        <f t="shared" si="22"/>
        <v>0</v>
      </c>
      <c r="J397" s="96">
        <f t="shared" si="22"/>
        <v>0</v>
      </c>
    </row>
    <row r="398" spans="1:10" s="74" customFormat="1" ht="12.75">
      <c r="A398" s="73"/>
      <c r="E398" s="75"/>
      <c r="F398" s="79" t="s">
        <v>36</v>
      </c>
      <c r="G398" s="77">
        <f t="shared" si="22"/>
        <v>0</v>
      </c>
      <c r="H398" s="77">
        <f t="shared" si="22"/>
        <v>0</v>
      </c>
      <c r="I398" s="77">
        <f t="shared" si="22"/>
        <v>0</v>
      </c>
      <c r="J398" s="96">
        <f t="shared" si="22"/>
        <v>0</v>
      </c>
    </row>
    <row r="399" spans="1:10" s="74" customFormat="1" ht="12.75">
      <c r="A399" s="73"/>
      <c r="E399" s="75"/>
      <c r="F399" s="89" t="s">
        <v>10</v>
      </c>
      <c r="G399" s="77">
        <f t="shared" si="22"/>
        <v>0</v>
      </c>
      <c r="H399" s="77">
        <f t="shared" si="22"/>
        <v>0</v>
      </c>
      <c r="I399" s="77"/>
      <c r="J399" s="96"/>
    </row>
    <row r="400" spans="1:10" s="81" customFormat="1" ht="12.75">
      <c r="A400" s="148"/>
      <c r="E400" s="82"/>
      <c r="F400" s="83"/>
      <c r="G400" s="82"/>
      <c r="H400" s="82"/>
      <c r="I400" s="82"/>
      <c r="J400" s="157"/>
    </row>
    <row r="401" spans="1:10" s="50" customFormat="1" ht="12.75">
      <c r="A401" s="73"/>
      <c r="B401" s="24" t="s">
        <v>31</v>
      </c>
      <c r="C401" s="31" t="s">
        <v>81</v>
      </c>
      <c r="D401" s="30" t="s">
        <v>82</v>
      </c>
      <c r="E401" s="21"/>
      <c r="F401" s="71"/>
      <c r="G401" s="14"/>
      <c r="H401" s="21"/>
      <c r="I401" s="21"/>
      <c r="J401" s="26"/>
    </row>
    <row r="402" spans="1:10" s="50" customFormat="1" ht="12.75">
      <c r="A402" s="73" t="s">
        <v>1723</v>
      </c>
      <c r="B402" s="50" t="s">
        <v>33</v>
      </c>
      <c r="C402" s="31"/>
      <c r="D402" s="25" t="s">
        <v>34</v>
      </c>
      <c r="E402" s="21">
        <v>0</v>
      </c>
      <c r="F402" s="71" t="s">
        <v>9</v>
      </c>
      <c r="G402" s="21">
        <v>0</v>
      </c>
      <c r="H402" s="21">
        <v>0</v>
      </c>
      <c r="I402" s="21">
        <v>0</v>
      </c>
      <c r="J402" s="15">
        <v>0</v>
      </c>
    </row>
    <row r="403" spans="1:10" s="50" customFormat="1" ht="12.75">
      <c r="A403" s="73"/>
      <c r="B403" s="31"/>
      <c r="C403" s="31"/>
      <c r="D403" s="25"/>
      <c r="E403" s="21"/>
      <c r="F403" s="72" t="s">
        <v>35</v>
      </c>
      <c r="G403" s="21">
        <v>0</v>
      </c>
      <c r="H403" s="21">
        <v>0</v>
      </c>
      <c r="I403" s="21">
        <v>0</v>
      </c>
      <c r="J403" s="15">
        <v>0</v>
      </c>
    </row>
    <row r="404" spans="1:10" s="50" customFormat="1" ht="12.75">
      <c r="A404" s="73"/>
      <c r="B404" s="31"/>
      <c r="C404" s="31"/>
      <c r="D404" s="25"/>
      <c r="E404" s="21"/>
      <c r="F404" s="72" t="s">
        <v>36</v>
      </c>
      <c r="G404" s="21">
        <v>0</v>
      </c>
      <c r="H404" s="21">
        <v>0</v>
      </c>
      <c r="I404" s="21">
        <v>0</v>
      </c>
      <c r="J404" s="15">
        <v>0</v>
      </c>
    </row>
    <row r="405" spans="1:10" s="50" customFormat="1" ht="12.75">
      <c r="A405" s="73"/>
      <c r="B405" s="31"/>
      <c r="C405" s="31"/>
      <c r="D405" s="25"/>
      <c r="E405" s="21"/>
      <c r="F405" s="71" t="s">
        <v>10</v>
      </c>
      <c r="G405" s="21">
        <v>0</v>
      </c>
      <c r="H405" s="21">
        <v>0</v>
      </c>
      <c r="I405" s="21"/>
      <c r="J405" s="15"/>
    </row>
    <row r="406" spans="1:10" s="50" customFormat="1" ht="12.75">
      <c r="A406" s="73"/>
      <c r="B406" s="31"/>
      <c r="C406" s="31"/>
      <c r="D406" s="25"/>
      <c r="E406" s="21"/>
      <c r="F406" s="71"/>
      <c r="G406" s="14"/>
      <c r="H406" s="14"/>
      <c r="I406" s="14"/>
      <c r="J406" s="15"/>
    </row>
    <row r="407" spans="1:10" s="50" customFormat="1" ht="12.75">
      <c r="A407" s="73" t="s">
        <v>1724</v>
      </c>
      <c r="B407" s="50" t="s">
        <v>37</v>
      </c>
      <c r="C407" s="31"/>
      <c r="D407" s="25" t="s">
        <v>38</v>
      </c>
      <c r="E407" s="21">
        <v>0</v>
      </c>
      <c r="F407" s="71" t="s">
        <v>9</v>
      </c>
      <c r="G407" s="21">
        <v>0</v>
      </c>
      <c r="H407" s="21">
        <v>0</v>
      </c>
      <c r="I407" s="21">
        <v>0</v>
      </c>
      <c r="J407" s="15">
        <v>0</v>
      </c>
    </row>
    <row r="408" spans="1:10" s="50" customFormat="1" ht="12.75">
      <c r="A408" s="73"/>
      <c r="B408" s="31"/>
      <c r="C408" s="31"/>
      <c r="D408" s="25"/>
      <c r="E408" s="21"/>
      <c r="F408" s="72" t="s">
        <v>35</v>
      </c>
      <c r="G408" s="21">
        <v>0</v>
      </c>
      <c r="H408" s="21">
        <v>0</v>
      </c>
      <c r="I408" s="21">
        <v>0</v>
      </c>
      <c r="J408" s="15">
        <v>0</v>
      </c>
    </row>
    <row r="409" spans="1:10" s="50" customFormat="1" ht="12.75">
      <c r="A409" s="73"/>
      <c r="B409" s="31"/>
      <c r="C409" s="31"/>
      <c r="D409" s="25"/>
      <c r="E409" s="21"/>
      <c r="F409" s="72" t="s">
        <v>36</v>
      </c>
      <c r="G409" s="21">
        <v>0</v>
      </c>
      <c r="H409" s="21">
        <v>0</v>
      </c>
      <c r="I409" s="21">
        <v>0</v>
      </c>
      <c r="J409" s="15">
        <v>0</v>
      </c>
    </row>
    <row r="410" spans="1:10" s="50" customFormat="1" ht="12.75">
      <c r="A410" s="73"/>
      <c r="B410" s="31"/>
      <c r="C410" s="31"/>
      <c r="D410" s="25"/>
      <c r="E410" s="21"/>
      <c r="F410" s="71" t="s">
        <v>10</v>
      </c>
      <c r="G410" s="21">
        <v>0</v>
      </c>
      <c r="H410" s="21">
        <v>0</v>
      </c>
      <c r="I410" s="21"/>
      <c r="J410" s="15"/>
    </row>
    <row r="411" spans="1:10" s="50" customFormat="1" ht="12.75">
      <c r="A411" s="73"/>
      <c r="B411" s="31"/>
      <c r="C411" s="31"/>
      <c r="D411" s="25"/>
      <c r="E411" s="21"/>
      <c r="F411" s="71"/>
      <c r="G411" s="14"/>
      <c r="H411" s="14"/>
      <c r="I411" s="14"/>
      <c r="J411" s="26"/>
    </row>
    <row r="412" spans="1:10" s="50" customFormat="1" ht="25.5">
      <c r="A412" s="584" t="s">
        <v>1725</v>
      </c>
      <c r="B412" s="145" t="s">
        <v>44</v>
      </c>
      <c r="C412" s="31"/>
      <c r="D412" s="25" t="s">
        <v>45</v>
      </c>
      <c r="E412" s="21">
        <v>0</v>
      </c>
      <c r="F412" s="71" t="s">
        <v>9</v>
      </c>
      <c r="G412" s="21">
        <v>0</v>
      </c>
      <c r="H412" s="21">
        <v>0</v>
      </c>
      <c r="I412" s="21">
        <v>0</v>
      </c>
      <c r="J412" s="15">
        <v>0</v>
      </c>
    </row>
    <row r="413" spans="1:10" s="50" customFormat="1" ht="12.75">
      <c r="A413" s="73"/>
      <c r="B413" s="31"/>
      <c r="C413" s="31"/>
      <c r="D413" s="25"/>
      <c r="E413" s="21"/>
      <c r="F413" s="72" t="s">
        <v>35</v>
      </c>
      <c r="G413" s="21">
        <v>0</v>
      </c>
      <c r="H413" s="21">
        <v>0</v>
      </c>
      <c r="I413" s="21">
        <v>0</v>
      </c>
      <c r="J413" s="15">
        <v>0</v>
      </c>
    </row>
    <row r="414" spans="1:10" s="50" customFormat="1" ht="12.75">
      <c r="A414" s="73"/>
      <c r="B414" s="31"/>
      <c r="C414" s="31"/>
      <c r="D414" s="25"/>
      <c r="E414" s="21"/>
      <c r="F414" s="72" t="s">
        <v>36</v>
      </c>
      <c r="G414" s="21">
        <v>0</v>
      </c>
      <c r="H414" s="21">
        <v>0</v>
      </c>
      <c r="I414" s="21">
        <v>0</v>
      </c>
      <c r="J414" s="15">
        <v>0</v>
      </c>
    </row>
    <row r="415" spans="1:10" s="50" customFormat="1" ht="12.75">
      <c r="A415" s="73"/>
      <c r="B415" s="31"/>
      <c r="C415" s="31"/>
      <c r="D415" s="25"/>
      <c r="E415" s="21"/>
      <c r="F415" s="71" t="s">
        <v>10</v>
      </c>
      <c r="G415" s="21">
        <v>0</v>
      </c>
      <c r="H415" s="21">
        <v>0</v>
      </c>
      <c r="I415" s="21"/>
      <c r="J415" s="15"/>
    </row>
    <row r="416" spans="1:10" s="50" customFormat="1" ht="12.75">
      <c r="A416" s="73"/>
      <c r="B416" s="31"/>
      <c r="C416" s="31"/>
      <c r="D416" s="25"/>
      <c r="E416" s="21"/>
      <c r="F416" s="71"/>
      <c r="G416" s="60"/>
      <c r="H416" s="60"/>
      <c r="I416" s="60"/>
      <c r="J416" s="94"/>
    </row>
    <row r="417" spans="1:10" s="101" customFormat="1" ht="25.5">
      <c r="A417" s="73"/>
      <c r="B417" s="74" t="s">
        <v>39</v>
      </c>
      <c r="C417" s="87" t="s">
        <v>81</v>
      </c>
      <c r="D417" s="74" t="s">
        <v>82</v>
      </c>
      <c r="E417" s="75">
        <f>E402+E407+E412</f>
        <v>0</v>
      </c>
      <c r="F417" s="76" t="s">
        <v>9</v>
      </c>
      <c r="G417" s="95">
        <f aca="true" t="shared" si="23" ref="G417:J420">G402+G407+G412</f>
        <v>0</v>
      </c>
      <c r="H417" s="95">
        <f t="shared" si="23"/>
        <v>0</v>
      </c>
      <c r="I417" s="95">
        <f t="shared" si="23"/>
        <v>0</v>
      </c>
      <c r="J417" s="96">
        <f t="shared" si="23"/>
        <v>0</v>
      </c>
    </row>
    <row r="418" spans="1:10" s="101" customFormat="1" ht="12.75">
      <c r="A418" s="73"/>
      <c r="B418" s="74"/>
      <c r="C418" s="74"/>
      <c r="D418" s="74"/>
      <c r="E418" s="75"/>
      <c r="F418" s="79" t="s">
        <v>35</v>
      </c>
      <c r="G418" s="77">
        <f t="shared" si="23"/>
        <v>0</v>
      </c>
      <c r="H418" s="77">
        <f t="shared" si="23"/>
        <v>0</v>
      </c>
      <c r="I418" s="77">
        <f t="shared" si="23"/>
        <v>0</v>
      </c>
      <c r="J418" s="96">
        <f t="shared" si="23"/>
        <v>0</v>
      </c>
    </row>
    <row r="419" spans="1:10" s="101" customFormat="1" ht="12.75">
      <c r="A419" s="73"/>
      <c r="B419" s="74"/>
      <c r="C419" s="74"/>
      <c r="D419" s="74"/>
      <c r="E419" s="75"/>
      <c r="F419" s="79" t="s">
        <v>36</v>
      </c>
      <c r="G419" s="77">
        <f t="shared" si="23"/>
        <v>0</v>
      </c>
      <c r="H419" s="77">
        <f t="shared" si="23"/>
        <v>0</v>
      </c>
      <c r="I419" s="77">
        <f t="shared" si="23"/>
        <v>0</v>
      </c>
      <c r="J419" s="96">
        <f t="shared" si="23"/>
        <v>0</v>
      </c>
    </row>
    <row r="420" spans="1:10" s="101" customFormat="1" ht="12.75">
      <c r="A420" s="73"/>
      <c r="B420" s="74"/>
      <c r="C420" s="74"/>
      <c r="D420" s="74"/>
      <c r="E420" s="75"/>
      <c r="F420" s="89" t="s">
        <v>10</v>
      </c>
      <c r="G420" s="77">
        <f t="shared" si="23"/>
        <v>0</v>
      </c>
      <c r="H420" s="77">
        <f t="shared" si="23"/>
        <v>0</v>
      </c>
      <c r="I420" s="77"/>
      <c r="J420" s="96"/>
    </row>
    <row r="421" spans="1:10" s="50" customFormat="1" ht="12.75">
      <c r="A421" s="582"/>
      <c r="B421" s="111"/>
      <c r="C421" s="111"/>
      <c r="D421" s="35"/>
      <c r="E421" s="36"/>
      <c r="F421" s="99"/>
      <c r="G421" s="36"/>
      <c r="H421" s="37"/>
      <c r="I421" s="37"/>
      <c r="J421" s="38"/>
    </row>
    <row r="422" spans="1:10" s="50" customFormat="1" ht="12.75">
      <c r="A422" s="12"/>
      <c r="B422" s="31"/>
      <c r="C422" s="31"/>
      <c r="D422" s="30"/>
      <c r="E422" s="21"/>
      <c r="F422" s="71"/>
      <c r="G422" s="14"/>
      <c r="H422" s="14"/>
      <c r="I422" s="14"/>
      <c r="J422" s="15"/>
    </row>
    <row r="423" spans="1:10" s="50" customFormat="1" ht="12.75">
      <c r="A423" s="666"/>
      <c r="B423" s="666"/>
      <c r="C423" s="41"/>
      <c r="D423" s="39"/>
      <c r="E423" s="40"/>
      <c r="F423" s="125"/>
      <c r="G423" s="40"/>
      <c r="H423" s="42"/>
      <c r="I423" s="42"/>
      <c r="J423" s="52"/>
    </row>
    <row r="424" spans="1:10" s="101" customFormat="1" ht="12.75">
      <c r="A424" s="127"/>
      <c r="B424" s="660" t="s">
        <v>83</v>
      </c>
      <c r="C424" s="660"/>
      <c r="D424" s="140" t="s">
        <v>73</v>
      </c>
      <c r="E424" s="53">
        <f>E417+E396+E375+E354+E333+E312</f>
        <v>0</v>
      </c>
      <c r="F424" s="130" t="s">
        <v>9</v>
      </c>
      <c r="G424" s="45">
        <f aca="true" t="shared" si="24" ref="G424:J427">G417+G396+G375+G354+G333+G312</f>
        <v>0</v>
      </c>
      <c r="H424" s="45">
        <f t="shared" si="24"/>
        <v>0</v>
      </c>
      <c r="I424" s="45">
        <f t="shared" si="24"/>
        <v>0</v>
      </c>
      <c r="J424" s="131">
        <f t="shared" si="24"/>
        <v>0</v>
      </c>
    </row>
    <row r="425" spans="1:10" s="101" customFormat="1" ht="12.75">
      <c r="A425" s="127"/>
      <c r="B425" s="128"/>
      <c r="C425" s="128"/>
      <c r="D425" s="140"/>
      <c r="E425" s="53"/>
      <c r="F425" s="130" t="s">
        <v>35</v>
      </c>
      <c r="G425" s="45">
        <f t="shared" si="24"/>
        <v>0</v>
      </c>
      <c r="H425" s="45">
        <f t="shared" si="24"/>
        <v>0</v>
      </c>
      <c r="I425" s="45">
        <f t="shared" si="24"/>
        <v>0</v>
      </c>
      <c r="J425" s="131">
        <f t="shared" si="24"/>
        <v>0</v>
      </c>
    </row>
    <row r="426" spans="1:10" s="101" customFormat="1" ht="12.75">
      <c r="A426" s="127"/>
      <c r="B426" s="44"/>
      <c r="C426" s="44"/>
      <c r="D426" s="129"/>
      <c r="E426" s="53"/>
      <c r="F426" s="130" t="s">
        <v>36</v>
      </c>
      <c r="G426" s="45">
        <f t="shared" si="24"/>
        <v>0</v>
      </c>
      <c r="H426" s="45">
        <f t="shared" si="24"/>
        <v>0</v>
      </c>
      <c r="I426" s="45">
        <f t="shared" si="24"/>
        <v>0</v>
      </c>
      <c r="J426" s="131">
        <f t="shared" si="24"/>
        <v>0</v>
      </c>
    </row>
    <row r="427" spans="1:10" s="101" customFormat="1" ht="12.75">
      <c r="A427" s="127"/>
      <c r="B427" s="44"/>
      <c r="C427" s="44"/>
      <c r="D427" s="129"/>
      <c r="E427" s="53"/>
      <c r="F427" s="130" t="s">
        <v>10</v>
      </c>
      <c r="G427" s="45">
        <f t="shared" si="24"/>
        <v>0</v>
      </c>
      <c r="H427" s="45">
        <f t="shared" si="24"/>
        <v>0</v>
      </c>
      <c r="I427" s="45"/>
      <c r="J427" s="131"/>
    </row>
    <row r="428" spans="1:10" s="50" customFormat="1" ht="12.75">
      <c r="A428" s="132"/>
      <c r="B428" s="133"/>
      <c r="C428" s="133"/>
      <c r="D428" s="134"/>
      <c r="E428" s="141"/>
      <c r="F428" s="158"/>
      <c r="G428" s="141"/>
      <c r="H428" s="135"/>
      <c r="I428" s="135"/>
      <c r="J428" s="137"/>
    </row>
    <row r="429" spans="1:10" s="50" customFormat="1" ht="12.75">
      <c r="A429" s="12"/>
      <c r="B429" s="31"/>
      <c r="C429" s="31"/>
      <c r="D429" s="30"/>
      <c r="E429" s="13"/>
      <c r="F429" s="69"/>
      <c r="G429" s="13"/>
      <c r="H429" s="21"/>
      <c r="I429" s="21"/>
      <c r="J429" s="26"/>
    </row>
    <row r="430" spans="1:10" s="50" customFormat="1" ht="12.75" customHeight="1">
      <c r="A430" s="665" t="s">
        <v>28</v>
      </c>
      <c r="B430" s="665"/>
      <c r="C430" s="64" t="s">
        <v>49</v>
      </c>
      <c r="D430" s="143" t="s">
        <v>84</v>
      </c>
      <c r="E430" s="144"/>
      <c r="F430" s="139"/>
      <c r="G430" s="17"/>
      <c r="H430" s="27"/>
      <c r="I430" s="27"/>
      <c r="J430" s="28"/>
    </row>
    <row r="431" spans="1:10" s="50" customFormat="1" ht="12.75">
      <c r="A431" s="73"/>
      <c r="B431" s="31"/>
      <c r="C431" s="31"/>
      <c r="D431" s="30"/>
      <c r="E431" s="13"/>
      <c r="F431" s="69"/>
      <c r="G431" s="13"/>
      <c r="H431" s="21"/>
      <c r="I431" s="21"/>
      <c r="J431" s="26"/>
    </row>
    <row r="432" spans="1:10" s="50" customFormat="1" ht="25.5">
      <c r="A432" s="73"/>
      <c r="B432" s="24" t="s">
        <v>31</v>
      </c>
      <c r="C432" s="31" t="s">
        <v>29</v>
      </c>
      <c r="D432" s="30" t="s">
        <v>85</v>
      </c>
      <c r="E432" s="21"/>
      <c r="F432" s="71"/>
      <c r="G432" s="14"/>
      <c r="H432" s="21"/>
      <c r="I432" s="21"/>
      <c r="J432" s="26"/>
    </row>
    <row r="433" spans="1:10" ht="15">
      <c r="A433" s="73" t="s">
        <v>1726</v>
      </c>
      <c r="B433" s="50" t="s">
        <v>33</v>
      </c>
      <c r="C433" s="31"/>
      <c r="D433" s="25" t="s">
        <v>34</v>
      </c>
      <c r="E433" s="21">
        <v>0</v>
      </c>
      <c r="F433" s="71" t="s">
        <v>9</v>
      </c>
      <c r="G433" s="21">
        <v>0</v>
      </c>
      <c r="H433" s="21">
        <v>0</v>
      </c>
      <c r="I433" s="21">
        <v>0</v>
      </c>
      <c r="J433" s="15">
        <v>0</v>
      </c>
    </row>
    <row r="434" spans="1:10" ht="15">
      <c r="A434" s="73"/>
      <c r="B434" s="31"/>
      <c r="C434" s="31"/>
      <c r="E434" s="21"/>
      <c r="F434" s="72" t="s">
        <v>35</v>
      </c>
      <c r="G434" s="21">
        <v>0</v>
      </c>
      <c r="H434" s="21">
        <v>0</v>
      </c>
      <c r="I434" s="21">
        <v>0</v>
      </c>
      <c r="J434" s="15">
        <v>0</v>
      </c>
    </row>
    <row r="435" spans="1:10" ht="15">
      <c r="A435" s="73"/>
      <c r="B435" s="31"/>
      <c r="C435" s="31"/>
      <c r="E435" s="21"/>
      <c r="F435" s="72" t="s">
        <v>36</v>
      </c>
      <c r="G435" s="21">
        <v>0</v>
      </c>
      <c r="H435" s="21">
        <v>0</v>
      </c>
      <c r="I435" s="21">
        <v>0</v>
      </c>
      <c r="J435" s="15">
        <v>0</v>
      </c>
    </row>
    <row r="436" spans="1:10" ht="15">
      <c r="A436" s="73"/>
      <c r="B436" s="31"/>
      <c r="C436" s="31"/>
      <c r="E436" s="21"/>
      <c r="F436" s="71" t="s">
        <v>10</v>
      </c>
      <c r="G436" s="21">
        <v>0</v>
      </c>
      <c r="H436" s="21">
        <v>0</v>
      </c>
      <c r="J436" s="15"/>
    </row>
    <row r="437" spans="1:10" ht="15">
      <c r="A437" s="73"/>
      <c r="B437" s="31"/>
      <c r="C437" s="31"/>
      <c r="E437" s="21"/>
      <c r="F437" s="71"/>
      <c r="H437" s="14"/>
      <c r="I437" s="14"/>
      <c r="J437" s="15"/>
    </row>
    <row r="438" spans="1:10" s="50" customFormat="1" ht="12.75">
      <c r="A438" s="73" t="s">
        <v>1727</v>
      </c>
      <c r="B438" s="50" t="s">
        <v>37</v>
      </c>
      <c r="C438" s="31"/>
      <c r="D438" s="25" t="s">
        <v>38</v>
      </c>
      <c r="E438" s="21">
        <v>0</v>
      </c>
      <c r="F438" s="71" t="s">
        <v>9</v>
      </c>
      <c r="G438" s="21">
        <v>0</v>
      </c>
      <c r="H438" s="21">
        <v>0</v>
      </c>
      <c r="I438" s="21">
        <v>0</v>
      </c>
      <c r="J438" s="15">
        <v>0</v>
      </c>
    </row>
    <row r="439" spans="1:10" s="50" customFormat="1" ht="12.75">
      <c r="A439" s="73"/>
      <c r="B439" s="31"/>
      <c r="C439" s="31"/>
      <c r="D439" s="25"/>
      <c r="E439" s="21"/>
      <c r="F439" s="72" t="s">
        <v>35</v>
      </c>
      <c r="G439" s="21">
        <v>0</v>
      </c>
      <c r="H439" s="21">
        <v>0</v>
      </c>
      <c r="I439" s="21">
        <v>0</v>
      </c>
      <c r="J439" s="15">
        <v>0</v>
      </c>
    </row>
    <row r="440" spans="1:10" s="50" customFormat="1" ht="12.75">
      <c r="A440" s="73"/>
      <c r="B440" s="31"/>
      <c r="C440" s="31"/>
      <c r="D440" s="25"/>
      <c r="E440" s="21"/>
      <c r="F440" s="72" t="s">
        <v>36</v>
      </c>
      <c r="G440" s="21">
        <v>0</v>
      </c>
      <c r="H440" s="21">
        <v>0</v>
      </c>
      <c r="I440" s="21">
        <v>0</v>
      </c>
      <c r="J440" s="15">
        <v>0</v>
      </c>
    </row>
    <row r="441" spans="1:10" s="50" customFormat="1" ht="12.75">
      <c r="A441" s="73"/>
      <c r="B441" s="31"/>
      <c r="C441" s="31"/>
      <c r="D441" s="25"/>
      <c r="E441" s="21"/>
      <c r="F441" s="71" t="s">
        <v>10</v>
      </c>
      <c r="G441" s="21">
        <v>0</v>
      </c>
      <c r="H441" s="21">
        <v>0</v>
      </c>
      <c r="I441" s="21"/>
      <c r="J441" s="15"/>
    </row>
    <row r="442" spans="1:10" s="50" customFormat="1" ht="12.75">
      <c r="A442" s="73"/>
      <c r="B442" s="31"/>
      <c r="C442" s="31"/>
      <c r="D442" s="25"/>
      <c r="E442" s="21"/>
      <c r="F442" s="71"/>
      <c r="G442" s="14"/>
      <c r="H442" s="14"/>
      <c r="I442" s="14"/>
      <c r="J442" s="26"/>
    </row>
    <row r="443" spans="1:10" s="50" customFormat="1" ht="25.5">
      <c r="A443" s="584" t="s">
        <v>1728</v>
      </c>
      <c r="B443" s="145" t="s">
        <v>44</v>
      </c>
      <c r="C443" s="31"/>
      <c r="D443" s="25" t="s">
        <v>45</v>
      </c>
      <c r="E443" s="21">
        <v>0</v>
      </c>
      <c r="F443" s="71" t="s">
        <v>9</v>
      </c>
      <c r="G443" s="21">
        <v>0</v>
      </c>
      <c r="H443" s="21">
        <v>0</v>
      </c>
      <c r="I443" s="21">
        <v>0</v>
      </c>
      <c r="J443" s="15">
        <v>0</v>
      </c>
    </row>
    <row r="444" spans="1:10" s="50" customFormat="1" ht="12.75">
      <c r="A444" s="73"/>
      <c r="B444" s="31"/>
      <c r="C444" s="31"/>
      <c r="D444" s="25"/>
      <c r="E444" s="21"/>
      <c r="F444" s="72" t="s">
        <v>35</v>
      </c>
      <c r="G444" s="21">
        <v>0</v>
      </c>
      <c r="H444" s="21">
        <v>0</v>
      </c>
      <c r="I444" s="21">
        <v>0</v>
      </c>
      <c r="J444" s="15">
        <v>0</v>
      </c>
    </row>
    <row r="445" spans="1:10" s="50" customFormat="1" ht="12.75">
      <c r="A445" s="73"/>
      <c r="B445" s="31"/>
      <c r="C445" s="31"/>
      <c r="D445" s="25"/>
      <c r="E445" s="21"/>
      <c r="F445" s="72" t="s">
        <v>36</v>
      </c>
      <c r="G445" s="21">
        <v>0</v>
      </c>
      <c r="H445" s="21">
        <v>0</v>
      </c>
      <c r="I445" s="21">
        <v>0</v>
      </c>
      <c r="J445" s="15">
        <v>0</v>
      </c>
    </row>
    <row r="446" spans="1:10" s="50" customFormat="1" ht="12.75">
      <c r="A446" s="73"/>
      <c r="B446" s="31"/>
      <c r="C446" s="31"/>
      <c r="D446" s="25"/>
      <c r="E446" s="21"/>
      <c r="F446" s="71" t="s">
        <v>10</v>
      </c>
      <c r="G446" s="21">
        <v>0</v>
      </c>
      <c r="H446" s="21">
        <v>0</v>
      </c>
      <c r="I446" s="21"/>
      <c r="J446" s="15"/>
    </row>
    <row r="447" spans="1:10" s="50" customFormat="1" ht="12.75">
      <c r="A447" s="73"/>
      <c r="B447" s="31"/>
      <c r="C447" s="31"/>
      <c r="D447" s="25"/>
      <c r="E447" s="21"/>
      <c r="F447" s="71"/>
      <c r="G447" s="60"/>
      <c r="H447" s="60"/>
      <c r="I447" s="60"/>
      <c r="J447" s="94"/>
    </row>
    <row r="448" spans="1:10" s="101" customFormat="1" ht="25.5">
      <c r="A448" s="73"/>
      <c r="B448" s="159" t="s">
        <v>39</v>
      </c>
      <c r="C448" s="87" t="s">
        <v>29</v>
      </c>
      <c r="D448" s="74" t="s">
        <v>85</v>
      </c>
      <c r="E448" s="75">
        <f>E433+E438+E443</f>
        <v>0</v>
      </c>
      <c r="F448" s="76" t="s">
        <v>9</v>
      </c>
      <c r="G448" s="95">
        <f aca="true" t="shared" si="25" ref="G448:J451">G433+G438+G443</f>
        <v>0</v>
      </c>
      <c r="H448" s="95">
        <f t="shared" si="25"/>
        <v>0</v>
      </c>
      <c r="I448" s="95">
        <f t="shared" si="25"/>
        <v>0</v>
      </c>
      <c r="J448" s="96">
        <f t="shared" si="25"/>
        <v>0</v>
      </c>
    </row>
    <row r="449" spans="1:10" s="101" customFormat="1" ht="12.75">
      <c r="A449" s="73"/>
      <c r="B449" s="87"/>
      <c r="C449" s="87"/>
      <c r="D449" s="156"/>
      <c r="E449" s="75"/>
      <c r="F449" s="79" t="s">
        <v>35</v>
      </c>
      <c r="G449" s="77">
        <f t="shared" si="25"/>
        <v>0</v>
      </c>
      <c r="H449" s="77">
        <f t="shared" si="25"/>
        <v>0</v>
      </c>
      <c r="I449" s="77">
        <f t="shared" si="25"/>
        <v>0</v>
      </c>
      <c r="J449" s="96">
        <f t="shared" si="25"/>
        <v>0</v>
      </c>
    </row>
    <row r="450" spans="1:10" s="101" customFormat="1" ht="12.75">
      <c r="A450" s="73"/>
      <c r="B450" s="87"/>
      <c r="C450" s="87"/>
      <c r="D450" s="156"/>
      <c r="E450" s="75"/>
      <c r="F450" s="79" t="s">
        <v>36</v>
      </c>
      <c r="G450" s="77">
        <f t="shared" si="25"/>
        <v>0</v>
      </c>
      <c r="H450" s="77">
        <f t="shared" si="25"/>
        <v>0</v>
      </c>
      <c r="I450" s="77">
        <f t="shared" si="25"/>
        <v>0</v>
      </c>
      <c r="J450" s="96">
        <f t="shared" si="25"/>
        <v>0</v>
      </c>
    </row>
    <row r="451" spans="1:10" s="101" customFormat="1" ht="12.75">
      <c r="A451" s="73"/>
      <c r="B451" s="87"/>
      <c r="C451" s="87"/>
      <c r="D451" s="156"/>
      <c r="E451" s="75"/>
      <c r="F451" s="89" t="s">
        <v>10</v>
      </c>
      <c r="G451" s="77">
        <f t="shared" si="25"/>
        <v>0</v>
      </c>
      <c r="H451" s="77">
        <f t="shared" si="25"/>
        <v>0</v>
      </c>
      <c r="I451" s="77"/>
      <c r="J451" s="96"/>
    </row>
    <row r="452" spans="1:10" s="118" customFormat="1" ht="12.75">
      <c r="A452" s="148"/>
      <c r="B452" s="113"/>
      <c r="C452" s="113"/>
      <c r="D452" s="114"/>
      <c r="E452" s="115"/>
      <c r="F452" s="116"/>
      <c r="G452" s="117"/>
      <c r="H452" s="117"/>
      <c r="I452" s="117"/>
      <c r="J452" s="122"/>
    </row>
    <row r="453" spans="1:10" ht="26.25">
      <c r="A453" s="73"/>
      <c r="B453" s="24" t="s">
        <v>31</v>
      </c>
      <c r="C453" s="31" t="s">
        <v>40</v>
      </c>
      <c r="D453" s="30" t="s">
        <v>86</v>
      </c>
      <c r="E453" s="21"/>
      <c r="F453" s="71"/>
      <c r="J453" s="26"/>
    </row>
    <row r="454" spans="1:10" ht="15">
      <c r="A454" s="73" t="s">
        <v>1729</v>
      </c>
      <c r="B454" s="50" t="s">
        <v>33</v>
      </c>
      <c r="C454" s="31"/>
      <c r="D454" s="25" t="s">
        <v>34</v>
      </c>
      <c r="E454" s="21">
        <v>0</v>
      </c>
      <c r="F454" s="71" t="s">
        <v>9</v>
      </c>
      <c r="G454" s="21">
        <v>0</v>
      </c>
      <c r="H454" s="21">
        <v>0</v>
      </c>
      <c r="I454" s="21">
        <v>0</v>
      </c>
      <c r="J454" s="15">
        <v>0</v>
      </c>
    </row>
    <row r="455" spans="1:10" ht="15">
      <c r="A455" s="73"/>
      <c r="B455" s="31"/>
      <c r="C455" s="31"/>
      <c r="E455" s="21"/>
      <c r="F455" s="72" t="s">
        <v>35</v>
      </c>
      <c r="G455" s="21">
        <v>0</v>
      </c>
      <c r="H455" s="21">
        <v>0</v>
      </c>
      <c r="I455" s="21">
        <v>0</v>
      </c>
      <c r="J455" s="15">
        <v>0</v>
      </c>
    </row>
    <row r="456" spans="1:10" ht="15">
      <c r="A456" s="73"/>
      <c r="B456" s="31"/>
      <c r="C456" s="31"/>
      <c r="E456" s="21"/>
      <c r="F456" s="72" t="s">
        <v>36</v>
      </c>
      <c r="G456" s="21">
        <v>0</v>
      </c>
      <c r="H456" s="21">
        <v>0</v>
      </c>
      <c r="I456" s="21">
        <v>0</v>
      </c>
      <c r="J456" s="15">
        <v>0</v>
      </c>
    </row>
    <row r="457" spans="1:10" ht="15">
      <c r="A457" s="73"/>
      <c r="B457" s="31"/>
      <c r="C457" s="31"/>
      <c r="E457" s="21"/>
      <c r="F457" s="71" t="s">
        <v>10</v>
      </c>
      <c r="G457" s="21">
        <v>0</v>
      </c>
      <c r="H457" s="21">
        <v>0</v>
      </c>
      <c r="J457" s="15"/>
    </row>
    <row r="458" spans="1:10" s="30" customFormat="1" ht="12.75">
      <c r="A458" s="73"/>
      <c r="B458" s="31"/>
      <c r="C458" s="31"/>
      <c r="D458" s="25"/>
      <c r="E458" s="21"/>
      <c r="F458" s="71"/>
      <c r="G458" s="14"/>
      <c r="H458" s="14"/>
      <c r="I458" s="14"/>
      <c r="J458" s="15"/>
    </row>
    <row r="459" spans="1:10" s="30" customFormat="1" ht="12.75">
      <c r="A459" s="73" t="s">
        <v>1730</v>
      </c>
      <c r="B459" s="50" t="s">
        <v>37</v>
      </c>
      <c r="C459" s="31"/>
      <c r="D459" s="25" t="s">
        <v>38</v>
      </c>
      <c r="E459" s="21">
        <v>0</v>
      </c>
      <c r="F459" s="71" t="s">
        <v>9</v>
      </c>
      <c r="G459" s="21">
        <v>0</v>
      </c>
      <c r="H459" s="21">
        <v>0</v>
      </c>
      <c r="I459" s="21">
        <v>0</v>
      </c>
      <c r="J459" s="15">
        <v>0</v>
      </c>
    </row>
    <row r="460" spans="1:10" s="30" customFormat="1" ht="12.75">
      <c r="A460" s="73"/>
      <c r="B460" s="31"/>
      <c r="C460" s="31"/>
      <c r="D460" s="25"/>
      <c r="E460" s="21"/>
      <c r="F460" s="72" t="s">
        <v>35</v>
      </c>
      <c r="G460" s="21">
        <v>0</v>
      </c>
      <c r="H460" s="21">
        <v>0</v>
      </c>
      <c r="I460" s="21">
        <v>0</v>
      </c>
      <c r="J460" s="15">
        <v>0</v>
      </c>
    </row>
    <row r="461" spans="1:10" s="30" customFormat="1" ht="12.75">
      <c r="A461" s="73"/>
      <c r="B461" s="31"/>
      <c r="C461" s="31"/>
      <c r="D461" s="25"/>
      <c r="E461" s="21"/>
      <c r="F461" s="72" t="s">
        <v>36</v>
      </c>
      <c r="G461" s="21">
        <v>0</v>
      </c>
      <c r="H461" s="21">
        <v>0</v>
      </c>
      <c r="I461" s="21">
        <v>0</v>
      </c>
      <c r="J461" s="15">
        <v>0</v>
      </c>
    </row>
    <row r="462" spans="1:10" s="30" customFormat="1" ht="12.75">
      <c r="A462" s="73"/>
      <c r="B462" s="31"/>
      <c r="C462" s="31"/>
      <c r="D462" s="25"/>
      <c r="E462" s="21"/>
      <c r="F462" s="71" t="s">
        <v>10</v>
      </c>
      <c r="G462" s="21">
        <v>0</v>
      </c>
      <c r="H462" s="21">
        <v>0</v>
      </c>
      <c r="I462" s="21"/>
      <c r="J462" s="15"/>
    </row>
    <row r="463" spans="1:10" s="50" customFormat="1" ht="12.75">
      <c r="A463" s="73"/>
      <c r="B463" s="31"/>
      <c r="C463" s="31"/>
      <c r="D463" s="25"/>
      <c r="E463" s="21"/>
      <c r="F463" s="71"/>
      <c r="G463" s="14"/>
      <c r="H463" s="14"/>
      <c r="I463" s="14"/>
      <c r="J463" s="26"/>
    </row>
    <row r="464" spans="1:10" s="50" customFormat="1" ht="25.5">
      <c r="A464" s="584" t="s">
        <v>1731</v>
      </c>
      <c r="B464" s="145" t="s">
        <v>44</v>
      </c>
      <c r="C464" s="31"/>
      <c r="D464" s="25" t="s">
        <v>45</v>
      </c>
      <c r="E464" s="21">
        <v>0</v>
      </c>
      <c r="F464" s="71" t="s">
        <v>9</v>
      </c>
      <c r="G464" s="21">
        <v>0</v>
      </c>
      <c r="H464" s="21">
        <v>0</v>
      </c>
      <c r="I464" s="21">
        <v>0</v>
      </c>
      <c r="J464" s="15">
        <v>0</v>
      </c>
    </row>
    <row r="465" spans="1:10" s="50" customFormat="1" ht="12.75">
      <c r="A465" s="73"/>
      <c r="B465" s="31"/>
      <c r="C465" s="31"/>
      <c r="D465" s="25"/>
      <c r="E465" s="21"/>
      <c r="F465" s="72" t="s">
        <v>35</v>
      </c>
      <c r="G465" s="21">
        <v>0</v>
      </c>
      <c r="H465" s="21">
        <v>0</v>
      </c>
      <c r="I465" s="21">
        <v>0</v>
      </c>
      <c r="J465" s="15">
        <v>0</v>
      </c>
    </row>
    <row r="466" spans="1:10" s="50" customFormat="1" ht="12.75">
      <c r="A466" s="73"/>
      <c r="B466" s="31"/>
      <c r="C466" s="31"/>
      <c r="D466" s="25"/>
      <c r="E466" s="21"/>
      <c r="F466" s="72" t="s">
        <v>36</v>
      </c>
      <c r="G466" s="21">
        <v>0</v>
      </c>
      <c r="H466" s="21">
        <v>0</v>
      </c>
      <c r="I466" s="21">
        <v>0</v>
      </c>
      <c r="J466" s="15">
        <v>0</v>
      </c>
    </row>
    <row r="467" spans="1:10" s="50" customFormat="1" ht="12.75">
      <c r="A467" s="73"/>
      <c r="B467" s="31"/>
      <c r="C467" s="31"/>
      <c r="D467" s="25"/>
      <c r="E467" s="21"/>
      <c r="F467" s="71" t="s">
        <v>10</v>
      </c>
      <c r="G467" s="21">
        <v>0</v>
      </c>
      <c r="H467" s="21">
        <v>0</v>
      </c>
      <c r="I467" s="21"/>
      <c r="J467" s="15"/>
    </row>
    <row r="468" spans="1:10" s="50" customFormat="1" ht="12.75">
      <c r="A468" s="73"/>
      <c r="B468" s="31"/>
      <c r="C468" s="31"/>
      <c r="D468" s="25"/>
      <c r="E468" s="21"/>
      <c r="F468" s="71"/>
      <c r="G468" s="60"/>
      <c r="H468" s="60"/>
      <c r="I468" s="60"/>
      <c r="J468" s="94"/>
    </row>
    <row r="469" spans="1:10" s="101" customFormat="1" ht="25.5">
      <c r="A469" s="73"/>
      <c r="B469" s="159" t="s">
        <v>39</v>
      </c>
      <c r="C469" s="87" t="s">
        <v>40</v>
      </c>
      <c r="D469" s="74" t="s">
        <v>86</v>
      </c>
      <c r="E469" s="75">
        <f>E454+E459+E464</f>
        <v>0</v>
      </c>
      <c r="F469" s="76" t="s">
        <v>9</v>
      </c>
      <c r="G469" s="95">
        <f aca="true" t="shared" si="26" ref="G469:J472">G454+G459+G464</f>
        <v>0</v>
      </c>
      <c r="H469" s="95">
        <f t="shared" si="26"/>
        <v>0</v>
      </c>
      <c r="I469" s="95">
        <f t="shared" si="26"/>
        <v>0</v>
      </c>
      <c r="J469" s="96">
        <f t="shared" si="26"/>
        <v>0</v>
      </c>
    </row>
    <row r="470" spans="1:10" s="101" customFormat="1" ht="12.75">
      <c r="A470" s="73"/>
      <c r="B470" s="159"/>
      <c r="C470" s="87"/>
      <c r="D470" s="74"/>
      <c r="E470" s="75"/>
      <c r="F470" s="79" t="s">
        <v>35</v>
      </c>
      <c r="G470" s="77">
        <f t="shared" si="26"/>
        <v>0</v>
      </c>
      <c r="H470" s="77">
        <f t="shared" si="26"/>
        <v>0</v>
      </c>
      <c r="I470" s="77">
        <f t="shared" si="26"/>
        <v>0</v>
      </c>
      <c r="J470" s="96">
        <f t="shared" si="26"/>
        <v>0</v>
      </c>
    </row>
    <row r="471" spans="1:10" s="101" customFormat="1" ht="12.75">
      <c r="A471" s="73"/>
      <c r="B471" s="87"/>
      <c r="C471" s="87"/>
      <c r="D471" s="156"/>
      <c r="E471" s="75"/>
      <c r="F471" s="79" t="s">
        <v>36</v>
      </c>
      <c r="G471" s="77">
        <f t="shared" si="26"/>
        <v>0</v>
      </c>
      <c r="H471" s="77">
        <f t="shared" si="26"/>
        <v>0</v>
      </c>
      <c r="I471" s="77">
        <f t="shared" si="26"/>
        <v>0</v>
      </c>
      <c r="J471" s="96">
        <f t="shared" si="26"/>
        <v>0</v>
      </c>
    </row>
    <row r="472" spans="1:10" s="101" customFormat="1" ht="12.75">
      <c r="A472" s="73"/>
      <c r="B472" s="87"/>
      <c r="C472" s="87"/>
      <c r="D472" s="74"/>
      <c r="E472" s="75"/>
      <c r="F472" s="89" t="s">
        <v>10</v>
      </c>
      <c r="G472" s="77">
        <f t="shared" si="26"/>
        <v>0</v>
      </c>
      <c r="H472" s="77">
        <f t="shared" si="26"/>
        <v>0</v>
      </c>
      <c r="I472" s="77"/>
      <c r="J472" s="96"/>
    </row>
    <row r="473" spans="1:10" s="50" customFormat="1" ht="12.75">
      <c r="A473" s="73"/>
      <c r="B473" s="31"/>
      <c r="C473" s="31"/>
      <c r="D473" s="30"/>
      <c r="E473" s="21"/>
      <c r="F473" s="71"/>
      <c r="G473" s="14"/>
      <c r="H473" s="14"/>
      <c r="I473" s="14"/>
      <c r="J473" s="15"/>
    </row>
    <row r="474" spans="1:10" s="50" customFormat="1" ht="12.75">
      <c r="A474" s="666"/>
      <c r="B474" s="666"/>
      <c r="C474" s="41"/>
      <c r="D474" s="39"/>
      <c r="E474" s="40"/>
      <c r="F474" s="125"/>
      <c r="G474" s="40"/>
      <c r="H474" s="42"/>
      <c r="I474" s="42"/>
      <c r="J474" s="52"/>
    </row>
    <row r="475" spans="1:10" s="101" customFormat="1" ht="25.5">
      <c r="A475" s="127"/>
      <c r="B475" s="660" t="s">
        <v>87</v>
      </c>
      <c r="C475" s="660"/>
      <c r="D475" s="140" t="s">
        <v>84</v>
      </c>
      <c r="E475" s="53">
        <f>E469+E448</f>
        <v>0</v>
      </c>
      <c r="F475" s="130" t="s">
        <v>9</v>
      </c>
      <c r="G475" s="45">
        <f aca="true" t="shared" si="27" ref="G475:J478">G469+G448</f>
        <v>0</v>
      </c>
      <c r="H475" s="45">
        <f t="shared" si="27"/>
        <v>0</v>
      </c>
      <c r="I475" s="45">
        <f t="shared" si="27"/>
        <v>0</v>
      </c>
      <c r="J475" s="131">
        <f t="shared" si="27"/>
        <v>0</v>
      </c>
    </row>
    <row r="476" spans="1:10" s="101" customFormat="1" ht="12.75">
      <c r="A476" s="127"/>
      <c r="B476" s="128"/>
      <c r="C476" s="128"/>
      <c r="D476" s="140"/>
      <c r="E476" s="53"/>
      <c r="F476" s="130" t="s">
        <v>35</v>
      </c>
      <c r="G476" s="45">
        <f t="shared" si="27"/>
        <v>0</v>
      </c>
      <c r="H476" s="45">
        <f t="shared" si="27"/>
        <v>0</v>
      </c>
      <c r="I476" s="45">
        <f t="shared" si="27"/>
        <v>0</v>
      </c>
      <c r="J476" s="131">
        <f t="shared" si="27"/>
        <v>0</v>
      </c>
    </row>
    <row r="477" spans="1:10" s="101" customFormat="1" ht="12.75">
      <c r="A477" s="127"/>
      <c r="B477" s="44"/>
      <c r="C477" s="44"/>
      <c r="D477" s="129"/>
      <c r="E477" s="53"/>
      <c r="F477" s="130" t="s">
        <v>36</v>
      </c>
      <c r="G477" s="45">
        <f t="shared" si="27"/>
        <v>0</v>
      </c>
      <c r="H477" s="45">
        <f t="shared" si="27"/>
        <v>0</v>
      </c>
      <c r="I477" s="45">
        <f t="shared" si="27"/>
        <v>0</v>
      </c>
      <c r="J477" s="131">
        <f t="shared" si="27"/>
        <v>0</v>
      </c>
    </row>
    <row r="478" spans="1:10" s="101" customFormat="1" ht="12.75">
      <c r="A478" s="127"/>
      <c r="B478" s="44"/>
      <c r="C478" s="44"/>
      <c r="D478" s="129"/>
      <c r="E478" s="53"/>
      <c r="F478" s="130" t="s">
        <v>10</v>
      </c>
      <c r="G478" s="45">
        <f t="shared" si="27"/>
        <v>0</v>
      </c>
      <c r="H478" s="45">
        <f t="shared" si="27"/>
        <v>0</v>
      </c>
      <c r="I478" s="45"/>
      <c r="J478" s="131"/>
    </row>
    <row r="479" spans="1:10" s="50" customFormat="1" ht="12.75">
      <c r="A479" s="132"/>
      <c r="B479" s="133"/>
      <c r="C479" s="133"/>
      <c r="D479" s="134"/>
      <c r="E479" s="141"/>
      <c r="F479" s="158"/>
      <c r="G479" s="141"/>
      <c r="H479" s="135"/>
      <c r="I479" s="135"/>
      <c r="J479" s="137"/>
    </row>
    <row r="480" spans="1:10" s="50" customFormat="1" ht="12.75">
      <c r="A480" s="12"/>
      <c r="B480" s="31"/>
      <c r="C480" s="31"/>
      <c r="D480" s="30"/>
      <c r="E480" s="13"/>
      <c r="F480" s="69"/>
      <c r="G480" s="13"/>
      <c r="H480" s="21"/>
      <c r="I480" s="21"/>
      <c r="J480" s="26"/>
    </row>
    <row r="481" spans="1:10" s="50" customFormat="1" ht="12.75" customHeight="1">
      <c r="A481" s="665" t="s">
        <v>28</v>
      </c>
      <c r="B481" s="665"/>
      <c r="C481" s="64" t="s">
        <v>51</v>
      </c>
      <c r="D481" s="143" t="s">
        <v>88</v>
      </c>
      <c r="E481" s="17"/>
      <c r="F481" s="139"/>
      <c r="G481" s="17"/>
      <c r="H481" s="27"/>
      <c r="I481" s="27"/>
      <c r="J481" s="28"/>
    </row>
    <row r="482" spans="1:10" s="50" customFormat="1" ht="12.75">
      <c r="A482" s="12"/>
      <c r="B482" s="31"/>
      <c r="C482" s="31"/>
      <c r="D482" s="30"/>
      <c r="E482" s="13"/>
      <c r="F482" s="69"/>
      <c r="G482" s="13"/>
      <c r="H482" s="21"/>
      <c r="I482" s="21"/>
      <c r="J482" s="26"/>
    </row>
    <row r="483" spans="1:10" s="50" customFormat="1" ht="12.75">
      <c r="A483" s="73"/>
      <c r="B483" s="24" t="s">
        <v>31</v>
      </c>
      <c r="C483" s="31" t="s">
        <v>89</v>
      </c>
      <c r="D483" s="30" t="s">
        <v>90</v>
      </c>
      <c r="E483" s="21"/>
      <c r="F483" s="71"/>
      <c r="G483" s="14"/>
      <c r="H483" s="21"/>
      <c r="I483" s="21"/>
      <c r="J483" s="26"/>
    </row>
    <row r="484" spans="1:10" s="50" customFormat="1" ht="12.75">
      <c r="A484" s="73" t="s">
        <v>1732</v>
      </c>
      <c r="B484" s="50" t="s">
        <v>33</v>
      </c>
      <c r="C484" s="31"/>
      <c r="D484" s="25" t="s">
        <v>34</v>
      </c>
      <c r="E484" s="21">
        <v>0</v>
      </c>
      <c r="F484" s="71" t="s">
        <v>9</v>
      </c>
      <c r="G484" s="21">
        <v>0</v>
      </c>
      <c r="H484" s="21">
        <v>0</v>
      </c>
      <c r="I484" s="21">
        <v>0</v>
      </c>
      <c r="J484" s="15">
        <v>0</v>
      </c>
    </row>
    <row r="485" spans="1:10" s="50" customFormat="1" ht="12.75">
      <c r="A485" s="73"/>
      <c r="B485" s="31"/>
      <c r="C485" s="31"/>
      <c r="D485" s="25"/>
      <c r="E485" s="21"/>
      <c r="F485" s="72" t="s">
        <v>35</v>
      </c>
      <c r="G485" s="21">
        <v>0</v>
      </c>
      <c r="H485" s="21">
        <v>0</v>
      </c>
      <c r="I485" s="21">
        <v>0</v>
      </c>
      <c r="J485" s="15">
        <v>0</v>
      </c>
    </row>
    <row r="486" spans="1:10" s="50" customFormat="1" ht="12.75">
      <c r="A486" s="73"/>
      <c r="B486" s="31"/>
      <c r="C486" s="31"/>
      <c r="D486" s="25"/>
      <c r="E486" s="21"/>
      <c r="F486" s="72" t="s">
        <v>36</v>
      </c>
      <c r="G486" s="21">
        <v>0</v>
      </c>
      <c r="H486" s="21">
        <v>0</v>
      </c>
      <c r="I486" s="21">
        <v>0</v>
      </c>
      <c r="J486" s="15">
        <v>0</v>
      </c>
    </row>
    <row r="487" spans="1:10" s="50" customFormat="1" ht="12.75">
      <c r="A487" s="73"/>
      <c r="B487" s="31"/>
      <c r="C487" s="31"/>
      <c r="D487" s="25"/>
      <c r="E487" s="21"/>
      <c r="F487" s="71" t="s">
        <v>10</v>
      </c>
      <c r="G487" s="21">
        <v>0</v>
      </c>
      <c r="H487" s="21">
        <v>0</v>
      </c>
      <c r="I487" s="21"/>
      <c r="J487" s="15"/>
    </row>
    <row r="488" spans="1:10" s="50" customFormat="1" ht="12.75">
      <c r="A488" s="73"/>
      <c r="B488" s="31"/>
      <c r="C488" s="31"/>
      <c r="D488" s="25"/>
      <c r="E488" s="21"/>
      <c r="F488" s="71"/>
      <c r="G488" s="14"/>
      <c r="H488" s="14"/>
      <c r="I488" s="14"/>
      <c r="J488" s="15"/>
    </row>
    <row r="489" spans="1:10" s="50" customFormat="1" ht="12.75">
      <c r="A489" s="73" t="s">
        <v>1733</v>
      </c>
      <c r="B489" s="50" t="s">
        <v>37</v>
      </c>
      <c r="C489" s="31"/>
      <c r="D489" s="25" t="s">
        <v>38</v>
      </c>
      <c r="E489" s="21">
        <v>0</v>
      </c>
      <c r="F489" s="71" t="s">
        <v>9</v>
      </c>
      <c r="G489" s="21">
        <v>0</v>
      </c>
      <c r="H489" s="21">
        <v>0</v>
      </c>
      <c r="I489" s="21">
        <v>0</v>
      </c>
      <c r="J489" s="15">
        <v>0</v>
      </c>
    </row>
    <row r="490" spans="1:10" s="50" customFormat="1" ht="12.75">
      <c r="A490" s="73"/>
      <c r="B490" s="31"/>
      <c r="C490" s="31"/>
      <c r="D490" s="25"/>
      <c r="E490" s="21"/>
      <c r="F490" s="72" t="s">
        <v>35</v>
      </c>
      <c r="G490" s="21">
        <v>0</v>
      </c>
      <c r="H490" s="21">
        <v>0</v>
      </c>
      <c r="I490" s="21">
        <v>0</v>
      </c>
      <c r="J490" s="15">
        <v>0</v>
      </c>
    </row>
    <row r="491" spans="1:10" s="50" customFormat="1" ht="12.75">
      <c r="A491" s="73"/>
      <c r="B491" s="31"/>
      <c r="C491" s="31"/>
      <c r="D491" s="25"/>
      <c r="E491" s="21"/>
      <c r="F491" s="72" t="s">
        <v>36</v>
      </c>
      <c r="G491" s="21">
        <v>0</v>
      </c>
      <c r="H491" s="21">
        <v>0</v>
      </c>
      <c r="I491" s="21">
        <v>0</v>
      </c>
      <c r="J491" s="15">
        <v>0</v>
      </c>
    </row>
    <row r="492" spans="1:10" s="50" customFormat="1" ht="12.75">
      <c r="A492" s="73"/>
      <c r="B492" s="31"/>
      <c r="C492" s="31"/>
      <c r="D492" s="25"/>
      <c r="E492" s="21"/>
      <c r="F492" s="71" t="s">
        <v>10</v>
      </c>
      <c r="G492" s="21">
        <v>0</v>
      </c>
      <c r="H492" s="21">
        <v>0</v>
      </c>
      <c r="I492" s="21"/>
      <c r="J492" s="15"/>
    </row>
    <row r="493" spans="1:10" s="50" customFormat="1" ht="12.75">
      <c r="A493" s="73"/>
      <c r="B493" s="31"/>
      <c r="C493" s="31"/>
      <c r="D493" s="25"/>
      <c r="E493" s="21"/>
      <c r="F493" s="71"/>
      <c r="G493" s="60"/>
      <c r="H493" s="60"/>
      <c r="I493" s="60"/>
      <c r="J493" s="26"/>
    </row>
    <row r="494" spans="1:10" s="50" customFormat="1" ht="25.5">
      <c r="A494" s="584" t="s">
        <v>1734</v>
      </c>
      <c r="B494" s="145" t="s">
        <v>44</v>
      </c>
      <c r="C494" s="31"/>
      <c r="D494" s="25" t="s">
        <v>45</v>
      </c>
      <c r="E494" s="21">
        <v>0</v>
      </c>
      <c r="F494" s="71" t="s">
        <v>9</v>
      </c>
      <c r="G494" s="21">
        <v>0</v>
      </c>
      <c r="H494" s="21">
        <v>0</v>
      </c>
      <c r="I494" s="21">
        <v>0</v>
      </c>
      <c r="J494" s="15">
        <v>0</v>
      </c>
    </row>
    <row r="495" spans="1:10" s="50" customFormat="1" ht="12.75">
      <c r="A495" s="73"/>
      <c r="B495" s="31"/>
      <c r="C495" s="31"/>
      <c r="D495" s="25"/>
      <c r="E495" s="21"/>
      <c r="F495" s="72" t="s">
        <v>35</v>
      </c>
      <c r="G495" s="21">
        <v>0</v>
      </c>
      <c r="H495" s="21">
        <v>0</v>
      </c>
      <c r="I495" s="21">
        <v>0</v>
      </c>
      <c r="J495" s="15">
        <v>0</v>
      </c>
    </row>
    <row r="496" spans="1:10" ht="15">
      <c r="A496" s="73"/>
      <c r="B496" s="31"/>
      <c r="C496" s="31"/>
      <c r="E496" s="21"/>
      <c r="F496" s="72" t="s">
        <v>36</v>
      </c>
      <c r="G496" s="21">
        <v>0</v>
      </c>
      <c r="H496" s="21">
        <v>0</v>
      </c>
      <c r="I496" s="21">
        <v>0</v>
      </c>
      <c r="J496" s="15">
        <v>0</v>
      </c>
    </row>
    <row r="497" spans="1:10" ht="15">
      <c r="A497" s="73"/>
      <c r="B497" s="31"/>
      <c r="C497" s="31"/>
      <c r="E497" s="21"/>
      <c r="F497" s="71" t="s">
        <v>10</v>
      </c>
      <c r="G497" s="21">
        <v>0</v>
      </c>
      <c r="H497" s="21">
        <v>0</v>
      </c>
      <c r="J497" s="15"/>
    </row>
    <row r="498" spans="1:10" ht="15">
      <c r="A498" s="73"/>
      <c r="B498" s="31"/>
      <c r="C498" s="31"/>
      <c r="E498" s="21"/>
      <c r="F498" s="71"/>
      <c r="G498" s="60"/>
      <c r="H498" s="60"/>
      <c r="I498" s="60"/>
      <c r="J498" s="94"/>
    </row>
    <row r="499" spans="1:10" s="119" customFormat="1" ht="12.75">
      <c r="A499" s="73"/>
      <c r="B499" s="159" t="s">
        <v>39</v>
      </c>
      <c r="C499" s="87" t="s">
        <v>89</v>
      </c>
      <c r="D499" s="74" t="s">
        <v>90</v>
      </c>
      <c r="E499" s="75">
        <f>E484+E489+E494</f>
        <v>0</v>
      </c>
      <c r="F499" s="76" t="s">
        <v>9</v>
      </c>
      <c r="G499" s="95">
        <f aca="true" t="shared" si="28" ref="G499:J502">G484+G489+G494</f>
        <v>0</v>
      </c>
      <c r="H499" s="95">
        <f t="shared" si="28"/>
        <v>0</v>
      </c>
      <c r="I499" s="95">
        <f t="shared" si="28"/>
        <v>0</v>
      </c>
      <c r="J499" s="96">
        <f t="shared" si="28"/>
        <v>0</v>
      </c>
    </row>
    <row r="500" spans="1:10" s="119" customFormat="1" ht="12.75">
      <c r="A500" s="73"/>
      <c r="B500" s="87"/>
      <c r="C500" s="87"/>
      <c r="D500" s="156"/>
      <c r="E500" s="75"/>
      <c r="F500" s="79" t="s">
        <v>35</v>
      </c>
      <c r="G500" s="77">
        <f t="shared" si="28"/>
        <v>0</v>
      </c>
      <c r="H500" s="77">
        <f t="shared" si="28"/>
        <v>0</v>
      </c>
      <c r="I500" s="77">
        <f t="shared" si="28"/>
        <v>0</v>
      </c>
      <c r="J500" s="96">
        <f t="shared" si="28"/>
        <v>0</v>
      </c>
    </row>
    <row r="501" spans="1:10" s="74" customFormat="1" ht="12.75">
      <c r="A501" s="73"/>
      <c r="B501" s="87"/>
      <c r="C501" s="87"/>
      <c r="D501" s="156"/>
      <c r="E501" s="75"/>
      <c r="F501" s="79" t="s">
        <v>36</v>
      </c>
      <c r="G501" s="77">
        <f t="shared" si="28"/>
        <v>0</v>
      </c>
      <c r="H501" s="77">
        <f t="shared" si="28"/>
        <v>0</v>
      </c>
      <c r="I501" s="77">
        <f t="shared" si="28"/>
        <v>0</v>
      </c>
      <c r="J501" s="96">
        <f t="shared" si="28"/>
        <v>0</v>
      </c>
    </row>
    <row r="502" spans="1:10" s="74" customFormat="1" ht="12.75">
      <c r="A502" s="73"/>
      <c r="B502" s="87"/>
      <c r="C502" s="87"/>
      <c r="D502" s="156"/>
      <c r="E502" s="75"/>
      <c r="F502" s="89" t="s">
        <v>10</v>
      </c>
      <c r="G502" s="77">
        <f t="shared" si="28"/>
        <v>0</v>
      </c>
      <c r="H502" s="77">
        <f t="shared" si="28"/>
        <v>0</v>
      </c>
      <c r="I502" s="77"/>
      <c r="J502" s="96"/>
    </row>
    <row r="503" spans="1:10" s="30" customFormat="1" ht="12.75">
      <c r="A503" s="582"/>
      <c r="B503" s="111"/>
      <c r="C503" s="111"/>
      <c r="D503" s="35"/>
      <c r="E503" s="37"/>
      <c r="F503" s="112"/>
      <c r="G503" s="160"/>
      <c r="H503" s="160"/>
      <c r="I503" s="160"/>
      <c r="J503" s="161"/>
    </row>
    <row r="504" spans="1:10" s="30" customFormat="1" ht="12.75">
      <c r="A504" s="73"/>
      <c r="B504" s="24" t="s">
        <v>31</v>
      </c>
      <c r="C504" s="31" t="s">
        <v>70</v>
      </c>
      <c r="D504" s="30" t="s">
        <v>91</v>
      </c>
      <c r="E504" s="21"/>
      <c r="F504" s="71"/>
      <c r="G504" s="14"/>
      <c r="H504" s="14"/>
      <c r="I504" s="14"/>
      <c r="J504" s="15"/>
    </row>
    <row r="505" spans="1:10" ht="15">
      <c r="A505" s="73" t="s">
        <v>1735</v>
      </c>
      <c r="B505" s="50" t="s">
        <v>33</v>
      </c>
      <c r="C505" s="31"/>
      <c r="D505" s="25" t="s">
        <v>34</v>
      </c>
      <c r="E505" s="21">
        <v>0</v>
      </c>
      <c r="F505" s="71" t="s">
        <v>9</v>
      </c>
      <c r="G505" s="21">
        <v>0</v>
      </c>
      <c r="H505" s="21">
        <v>0</v>
      </c>
      <c r="I505" s="21">
        <v>0</v>
      </c>
      <c r="J505" s="15">
        <v>0</v>
      </c>
    </row>
    <row r="506" spans="1:10" s="120" customFormat="1" ht="12.75">
      <c r="A506" s="73"/>
      <c r="B506" s="31"/>
      <c r="C506" s="31"/>
      <c r="D506" s="25"/>
      <c r="E506" s="21"/>
      <c r="F506" s="72" t="s">
        <v>35</v>
      </c>
      <c r="G506" s="21">
        <v>0</v>
      </c>
      <c r="H506" s="21">
        <v>0</v>
      </c>
      <c r="I506" s="21">
        <v>0</v>
      </c>
      <c r="J506" s="15">
        <v>0</v>
      </c>
    </row>
    <row r="507" spans="1:10" s="120" customFormat="1" ht="12.75">
      <c r="A507" s="73"/>
      <c r="B507" s="31"/>
      <c r="C507" s="31"/>
      <c r="D507" s="25"/>
      <c r="E507" s="21"/>
      <c r="F507" s="72" t="s">
        <v>36</v>
      </c>
      <c r="G507" s="21">
        <v>0</v>
      </c>
      <c r="H507" s="21">
        <v>0</v>
      </c>
      <c r="I507" s="21">
        <v>0</v>
      </c>
      <c r="J507" s="15">
        <v>0</v>
      </c>
    </row>
    <row r="508" spans="1:10" s="120" customFormat="1" ht="12.75">
      <c r="A508" s="73"/>
      <c r="B508" s="31"/>
      <c r="C508" s="31"/>
      <c r="D508" s="25"/>
      <c r="E508" s="21"/>
      <c r="F508" s="71" t="s">
        <v>10</v>
      </c>
      <c r="G508" s="21">
        <v>0</v>
      </c>
      <c r="H508" s="21">
        <v>0</v>
      </c>
      <c r="I508" s="21"/>
      <c r="J508" s="15"/>
    </row>
    <row r="509" spans="1:10" s="120" customFormat="1" ht="12.75">
      <c r="A509" s="73"/>
      <c r="B509" s="31"/>
      <c r="C509" s="31"/>
      <c r="D509" s="25"/>
      <c r="E509" s="21"/>
      <c r="F509" s="71"/>
      <c r="G509" s="14"/>
      <c r="H509" s="14"/>
      <c r="I509" s="14"/>
      <c r="J509" s="15"/>
    </row>
    <row r="510" spans="1:10" s="120" customFormat="1" ht="12.75">
      <c r="A510" s="73" t="s">
        <v>1736</v>
      </c>
      <c r="B510" s="50" t="s">
        <v>37</v>
      </c>
      <c r="C510" s="31"/>
      <c r="D510" s="25" t="s">
        <v>38</v>
      </c>
      <c r="E510" s="21">
        <v>0</v>
      </c>
      <c r="F510" s="71" t="s">
        <v>9</v>
      </c>
      <c r="G510" s="21">
        <v>0</v>
      </c>
      <c r="H510" s="21">
        <v>0</v>
      </c>
      <c r="I510" s="21">
        <v>0</v>
      </c>
      <c r="J510" s="15">
        <v>0</v>
      </c>
    </row>
    <row r="511" spans="1:10" s="120" customFormat="1" ht="12.75">
      <c r="A511" s="73"/>
      <c r="B511" s="31"/>
      <c r="C511" s="31"/>
      <c r="D511" s="25"/>
      <c r="E511" s="21"/>
      <c r="F511" s="72" t="s">
        <v>35</v>
      </c>
      <c r="G511" s="21">
        <v>0</v>
      </c>
      <c r="H511" s="21">
        <v>0</v>
      </c>
      <c r="I511" s="21">
        <v>0</v>
      </c>
      <c r="J511" s="15">
        <v>0</v>
      </c>
    </row>
    <row r="512" spans="1:10" ht="15">
      <c r="A512" s="73"/>
      <c r="B512" s="31"/>
      <c r="C512" s="31"/>
      <c r="E512" s="21"/>
      <c r="F512" s="72" t="s">
        <v>36</v>
      </c>
      <c r="G512" s="21">
        <v>0</v>
      </c>
      <c r="H512" s="21">
        <v>0</v>
      </c>
      <c r="I512" s="21">
        <v>0</v>
      </c>
      <c r="J512" s="15">
        <v>0</v>
      </c>
    </row>
    <row r="513" spans="1:10" ht="15">
      <c r="A513" s="73"/>
      <c r="B513" s="31"/>
      <c r="C513" s="31"/>
      <c r="E513" s="21"/>
      <c r="F513" s="71" t="s">
        <v>10</v>
      </c>
      <c r="G513" s="21">
        <v>0</v>
      </c>
      <c r="H513" s="21">
        <v>0</v>
      </c>
      <c r="J513" s="15"/>
    </row>
    <row r="514" spans="1:10" ht="15">
      <c r="A514" s="73"/>
      <c r="B514" s="31"/>
      <c r="C514" s="31"/>
      <c r="J514" s="26"/>
    </row>
    <row r="515" spans="1:10" ht="26.25">
      <c r="A515" s="584" t="s">
        <v>1737</v>
      </c>
      <c r="B515" s="145" t="s">
        <v>44</v>
      </c>
      <c r="C515" s="31"/>
      <c r="D515" s="25" t="s">
        <v>45</v>
      </c>
      <c r="E515" s="21">
        <v>0</v>
      </c>
      <c r="F515" s="71" t="s">
        <v>9</v>
      </c>
      <c r="G515" s="21">
        <v>0</v>
      </c>
      <c r="H515" s="21">
        <v>0</v>
      </c>
      <c r="I515" s="21">
        <v>0</v>
      </c>
      <c r="J515" s="15">
        <v>0</v>
      </c>
    </row>
    <row r="516" spans="1:10" ht="15">
      <c r="A516" s="73"/>
      <c r="B516" s="31"/>
      <c r="C516" s="31"/>
      <c r="E516" s="21"/>
      <c r="F516" s="72" t="s">
        <v>35</v>
      </c>
      <c r="G516" s="21">
        <v>0</v>
      </c>
      <c r="H516" s="21">
        <v>0</v>
      </c>
      <c r="I516" s="21">
        <v>0</v>
      </c>
      <c r="J516" s="15">
        <v>0</v>
      </c>
    </row>
    <row r="517" spans="1:10" ht="15">
      <c r="A517" s="73"/>
      <c r="B517" s="31"/>
      <c r="C517" s="31"/>
      <c r="E517" s="21"/>
      <c r="F517" s="72" t="s">
        <v>36</v>
      </c>
      <c r="G517" s="21">
        <v>0</v>
      </c>
      <c r="H517" s="21">
        <v>0</v>
      </c>
      <c r="I517" s="21">
        <v>0</v>
      </c>
      <c r="J517" s="15">
        <v>0</v>
      </c>
    </row>
    <row r="518" spans="1:10" ht="15">
      <c r="A518" s="73"/>
      <c r="B518" s="31"/>
      <c r="C518" s="31"/>
      <c r="E518" s="21"/>
      <c r="F518" s="71" t="s">
        <v>10</v>
      </c>
      <c r="G518" s="21">
        <v>0</v>
      </c>
      <c r="H518" s="21">
        <v>0</v>
      </c>
      <c r="J518" s="15"/>
    </row>
    <row r="519" spans="1:10" ht="15">
      <c r="A519" s="73"/>
      <c r="B519" s="31"/>
      <c r="C519" s="31"/>
      <c r="E519" s="21"/>
      <c r="F519" s="71"/>
      <c r="G519" s="60"/>
      <c r="H519" s="60"/>
      <c r="I519" s="60"/>
      <c r="J519" s="94"/>
    </row>
    <row r="520" spans="1:10" s="119" customFormat="1" ht="12.75">
      <c r="A520" s="73"/>
      <c r="B520" s="159" t="s">
        <v>39</v>
      </c>
      <c r="C520" s="87" t="s">
        <v>70</v>
      </c>
      <c r="D520" s="74" t="s">
        <v>91</v>
      </c>
      <c r="E520" s="75">
        <f>E505+E510+E515</f>
        <v>0</v>
      </c>
      <c r="F520" s="76" t="s">
        <v>9</v>
      </c>
      <c r="G520" s="95">
        <f aca="true" t="shared" si="29" ref="G520:J523">G505+G510+G515</f>
        <v>0</v>
      </c>
      <c r="H520" s="95">
        <f t="shared" si="29"/>
        <v>0</v>
      </c>
      <c r="I520" s="95">
        <f t="shared" si="29"/>
        <v>0</v>
      </c>
      <c r="J520" s="96">
        <f t="shared" si="29"/>
        <v>0</v>
      </c>
    </row>
    <row r="521" spans="1:10" s="119" customFormat="1" ht="12.75">
      <c r="A521" s="73"/>
      <c r="B521" s="159"/>
      <c r="C521" s="87"/>
      <c r="D521" s="74"/>
      <c r="E521" s="75"/>
      <c r="F521" s="79" t="s">
        <v>35</v>
      </c>
      <c r="G521" s="77">
        <f t="shared" si="29"/>
        <v>0</v>
      </c>
      <c r="H521" s="77">
        <f t="shared" si="29"/>
        <v>0</v>
      </c>
      <c r="I521" s="77">
        <f t="shared" si="29"/>
        <v>0</v>
      </c>
      <c r="J521" s="96">
        <f t="shared" si="29"/>
        <v>0</v>
      </c>
    </row>
    <row r="522" spans="1:10" s="119" customFormat="1" ht="12.75">
      <c r="A522" s="73"/>
      <c r="B522" s="87"/>
      <c r="C522" s="87"/>
      <c r="D522" s="156"/>
      <c r="E522" s="75"/>
      <c r="F522" s="79" t="s">
        <v>36</v>
      </c>
      <c r="G522" s="77">
        <f t="shared" si="29"/>
        <v>0</v>
      </c>
      <c r="H522" s="77">
        <f t="shared" si="29"/>
        <v>0</v>
      </c>
      <c r="I522" s="77">
        <f t="shared" si="29"/>
        <v>0</v>
      </c>
      <c r="J522" s="96">
        <f t="shared" si="29"/>
        <v>0</v>
      </c>
    </row>
    <row r="523" spans="1:10" s="119" customFormat="1" ht="12.75">
      <c r="A523" s="73"/>
      <c r="B523" s="87"/>
      <c r="C523" s="87"/>
      <c r="D523" s="156"/>
      <c r="E523" s="75"/>
      <c r="F523" s="89" t="s">
        <v>10</v>
      </c>
      <c r="G523" s="77">
        <f t="shared" si="29"/>
        <v>0</v>
      </c>
      <c r="H523" s="77">
        <f t="shared" si="29"/>
        <v>0</v>
      </c>
      <c r="I523" s="77"/>
      <c r="J523" s="96"/>
    </row>
    <row r="524" spans="1:10" ht="15">
      <c r="A524" s="12"/>
      <c r="B524" s="31"/>
      <c r="C524" s="31"/>
      <c r="E524" s="21"/>
      <c r="F524" s="71"/>
      <c r="H524" s="14"/>
      <c r="I524" s="14"/>
      <c r="J524" s="15"/>
    </row>
    <row r="525" spans="1:10" ht="15">
      <c r="A525" s="666"/>
      <c r="B525" s="666"/>
      <c r="C525" s="41"/>
      <c r="D525" s="39"/>
      <c r="E525" s="42"/>
      <c r="F525" s="125"/>
      <c r="G525" s="40"/>
      <c r="H525" s="40"/>
      <c r="I525" s="40"/>
      <c r="J525" s="126"/>
    </row>
    <row r="526" spans="1:10" s="119" customFormat="1" ht="25.5">
      <c r="A526" s="127"/>
      <c r="B526" s="660" t="s">
        <v>92</v>
      </c>
      <c r="C526" s="660"/>
      <c r="D526" s="140" t="s">
        <v>88</v>
      </c>
      <c r="E526" s="53">
        <f>E520+E499</f>
        <v>0</v>
      </c>
      <c r="F526" s="130" t="s">
        <v>9</v>
      </c>
      <c r="G526" s="45">
        <f aca="true" t="shared" si="30" ref="G526:J529">G520+G499</f>
        <v>0</v>
      </c>
      <c r="H526" s="45">
        <f t="shared" si="30"/>
        <v>0</v>
      </c>
      <c r="I526" s="45">
        <f t="shared" si="30"/>
        <v>0</v>
      </c>
      <c r="J526" s="131">
        <f t="shared" si="30"/>
        <v>0</v>
      </c>
    </row>
    <row r="527" spans="1:10" s="119" customFormat="1" ht="12.75">
      <c r="A527" s="127"/>
      <c r="B527" s="44"/>
      <c r="C527" s="44"/>
      <c r="D527" s="129"/>
      <c r="E527" s="53"/>
      <c r="F527" s="130" t="s">
        <v>35</v>
      </c>
      <c r="G527" s="45">
        <f t="shared" si="30"/>
        <v>0</v>
      </c>
      <c r="H527" s="45">
        <f t="shared" si="30"/>
        <v>0</v>
      </c>
      <c r="I527" s="45">
        <f t="shared" si="30"/>
        <v>0</v>
      </c>
      <c r="J527" s="131">
        <f t="shared" si="30"/>
        <v>0</v>
      </c>
    </row>
    <row r="528" spans="1:10" s="119" customFormat="1" ht="12.75">
      <c r="A528" s="127"/>
      <c r="B528" s="44"/>
      <c r="C528" s="44"/>
      <c r="D528" s="129"/>
      <c r="E528" s="53"/>
      <c r="F528" s="130" t="s">
        <v>36</v>
      </c>
      <c r="G528" s="45">
        <f t="shared" si="30"/>
        <v>0</v>
      </c>
      <c r="H528" s="45">
        <f t="shared" si="30"/>
        <v>0</v>
      </c>
      <c r="I528" s="45">
        <f t="shared" si="30"/>
        <v>0</v>
      </c>
      <c r="J528" s="131">
        <f t="shared" si="30"/>
        <v>0</v>
      </c>
    </row>
    <row r="529" spans="1:10" s="119" customFormat="1" ht="12.75">
      <c r="A529" s="127"/>
      <c r="B529" s="44"/>
      <c r="C529" s="44"/>
      <c r="D529" s="129"/>
      <c r="E529" s="53"/>
      <c r="F529" s="130" t="s">
        <v>10</v>
      </c>
      <c r="G529" s="45">
        <f t="shared" si="30"/>
        <v>0</v>
      </c>
      <c r="H529" s="45">
        <f t="shared" si="30"/>
        <v>0</v>
      </c>
      <c r="I529" s="45"/>
      <c r="J529" s="131"/>
    </row>
    <row r="530" spans="1:10" ht="15">
      <c r="A530" s="132"/>
      <c r="B530" s="133"/>
      <c r="C530" s="133"/>
      <c r="D530" s="134"/>
      <c r="E530" s="135"/>
      <c r="F530" s="136"/>
      <c r="G530" s="135"/>
      <c r="H530" s="135"/>
      <c r="I530" s="135"/>
      <c r="J530" s="137"/>
    </row>
    <row r="531" spans="1:10" ht="15">
      <c r="A531" s="12"/>
      <c r="B531" s="31"/>
      <c r="C531" s="31"/>
      <c r="J531" s="26"/>
    </row>
    <row r="532" spans="1:10" ht="12.75" customHeight="1">
      <c r="A532" s="665" t="s">
        <v>28</v>
      </c>
      <c r="B532" s="665"/>
      <c r="C532" s="64" t="s">
        <v>53</v>
      </c>
      <c r="D532" s="143" t="s">
        <v>93</v>
      </c>
      <c r="E532" s="17"/>
      <c r="F532" s="139"/>
      <c r="G532" s="18"/>
      <c r="H532" s="27"/>
      <c r="I532" s="27"/>
      <c r="J532" s="28"/>
    </row>
    <row r="533" spans="1:10" ht="15">
      <c r="A533" s="586"/>
      <c r="B533" s="51"/>
      <c r="C533" s="162"/>
      <c r="D533" s="163"/>
      <c r="E533" s="13"/>
      <c r="F533" s="69"/>
      <c r="J533" s="26"/>
    </row>
    <row r="534" spans="1:10" ht="15">
      <c r="A534" s="73"/>
      <c r="B534" s="24" t="s">
        <v>31</v>
      </c>
      <c r="C534" s="31" t="s">
        <v>29</v>
      </c>
      <c r="D534" s="30" t="s">
        <v>94</v>
      </c>
      <c r="J534" s="26"/>
    </row>
    <row r="535" spans="1:10" ht="15">
      <c r="A535" s="73" t="s">
        <v>1738</v>
      </c>
      <c r="B535" s="50" t="s">
        <v>33</v>
      </c>
      <c r="C535" s="31"/>
      <c r="D535" s="25" t="s">
        <v>34</v>
      </c>
      <c r="E535" s="21">
        <v>0</v>
      </c>
      <c r="F535" s="71" t="s">
        <v>9</v>
      </c>
      <c r="G535" s="21">
        <v>0</v>
      </c>
      <c r="H535" s="21">
        <v>0</v>
      </c>
      <c r="I535" s="21">
        <v>0</v>
      </c>
      <c r="J535" s="15">
        <v>0</v>
      </c>
    </row>
    <row r="536" spans="1:10" ht="15">
      <c r="A536" s="73"/>
      <c r="B536" s="31"/>
      <c r="C536" s="31"/>
      <c r="E536" s="21"/>
      <c r="F536" s="72" t="s">
        <v>35</v>
      </c>
      <c r="G536" s="21">
        <v>0</v>
      </c>
      <c r="H536" s="21">
        <v>0</v>
      </c>
      <c r="I536" s="21">
        <v>0</v>
      </c>
      <c r="J536" s="15">
        <v>0</v>
      </c>
    </row>
    <row r="537" spans="1:10" ht="15">
      <c r="A537" s="73"/>
      <c r="B537" s="31"/>
      <c r="C537" s="31"/>
      <c r="E537" s="21"/>
      <c r="F537" s="72" t="s">
        <v>36</v>
      </c>
      <c r="G537" s="21">
        <v>0</v>
      </c>
      <c r="H537" s="21">
        <v>0</v>
      </c>
      <c r="I537" s="21">
        <v>0</v>
      </c>
      <c r="J537" s="15">
        <v>0</v>
      </c>
    </row>
    <row r="538" spans="1:10" ht="15">
      <c r="A538" s="73"/>
      <c r="B538" s="31"/>
      <c r="C538" s="31"/>
      <c r="E538" s="21"/>
      <c r="F538" s="71" t="s">
        <v>10</v>
      </c>
      <c r="G538" s="21">
        <v>0</v>
      </c>
      <c r="H538" s="21">
        <v>0</v>
      </c>
      <c r="J538" s="15"/>
    </row>
    <row r="539" spans="1:10" ht="15">
      <c r="A539" s="73"/>
      <c r="B539" s="31"/>
      <c r="C539" s="31"/>
      <c r="E539" s="21"/>
      <c r="F539" s="71"/>
      <c r="H539" s="14"/>
      <c r="I539" s="14"/>
      <c r="J539" s="15"/>
    </row>
    <row r="540" spans="1:10" ht="15">
      <c r="A540" s="73" t="s">
        <v>1739</v>
      </c>
      <c r="B540" s="50" t="s">
        <v>37</v>
      </c>
      <c r="C540" s="31"/>
      <c r="D540" s="25" t="s">
        <v>38</v>
      </c>
      <c r="E540" s="21">
        <v>0</v>
      </c>
      <c r="F540" s="71" t="s">
        <v>9</v>
      </c>
      <c r="G540" s="21">
        <v>0</v>
      </c>
      <c r="H540" s="21">
        <v>0</v>
      </c>
      <c r="I540" s="21">
        <v>0</v>
      </c>
      <c r="J540" s="15">
        <v>0</v>
      </c>
    </row>
    <row r="541" spans="1:10" ht="15">
      <c r="A541" s="73"/>
      <c r="B541" s="31"/>
      <c r="C541" s="31"/>
      <c r="E541" s="21"/>
      <c r="F541" s="72" t="s">
        <v>35</v>
      </c>
      <c r="G541" s="21">
        <v>0</v>
      </c>
      <c r="H541" s="21">
        <v>0</v>
      </c>
      <c r="I541" s="21">
        <v>0</v>
      </c>
      <c r="J541" s="15">
        <v>0</v>
      </c>
    </row>
    <row r="542" spans="1:10" ht="15">
      <c r="A542" s="73"/>
      <c r="B542" s="31"/>
      <c r="C542" s="31"/>
      <c r="E542" s="21"/>
      <c r="F542" s="72" t="s">
        <v>36</v>
      </c>
      <c r="G542" s="21">
        <v>0</v>
      </c>
      <c r="H542" s="21">
        <v>0</v>
      </c>
      <c r="I542" s="21">
        <v>0</v>
      </c>
      <c r="J542" s="15">
        <v>0</v>
      </c>
    </row>
    <row r="543" spans="1:10" ht="15">
      <c r="A543" s="73"/>
      <c r="B543" s="31"/>
      <c r="C543" s="31"/>
      <c r="E543" s="21"/>
      <c r="F543" s="71" t="s">
        <v>10</v>
      </c>
      <c r="G543" s="21">
        <v>0</v>
      </c>
      <c r="H543" s="21">
        <v>0</v>
      </c>
      <c r="J543" s="15"/>
    </row>
    <row r="544" spans="1:10" ht="15">
      <c r="A544" s="73"/>
      <c r="B544" s="31"/>
      <c r="C544" s="31"/>
      <c r="E544" s="21"/>
      <c r="F544" s="71"/>
      <c r="H544" s="14"/>
      <c r="I544" s="14"/>
      <c r="J544" s="26"/>
    </row>
    <row r="545" spans="1:10" ht="26.25">
      <c r="A545" s="584" t="s">
        <v>1740</v>
      </c>
      <c r="B545" s="145" t="s">
        <v>44</v>
      </c>
      <c r="C545" s="31"/>
      <c r="D545" s="25" t="s">
        <v>45</v>
      </c>
      <c r="E545" s="21">
        <v>0</v>
      </c>
      <c r="F545" s="71" t="s">
        <v>9</v>
      </c>
      <c r="G545" s="21">
        <v>0</v>
      </c>
      <c r="H545" s="21">
        <v>0</v>
      </c>
      <c r="I545" s="21">
        <v>0</v>
      </c>
      <c r="J545" s="15">
        <v>0</v>
      </c>
    </row>
    <row r="546" spans="1:10" ht="15">
      <c r="A546" s="73"/>
      <c r="B546" s="31"/>
      <c r="C546" s="31"/>
      <c r="E546" s="21"/>
      <c r="F546" s="72" t="s">
        <v>35</v>
      </c>
      <c r="G546" s="21">
        <v>0</v>
      </c>
      <c r="H546" s="21">
        <v>0</v>
      </c>
      <c r="I546" s="21">
        <v>0</v>
      </c>
      <c r="J546" s="15">
        <v>0</v>
      </c>
    </row>
    <row r="547" spans="1:10" ht="15">
      <c r="A547" s="73"/>
      <c r="B547" s="31"/>
      <c r="C547" s="31"/>
      <c r="E547" s="21"/>
      <c r="F547" s="72" t="s">
        <v>36</v>
      </c>
      <c r="G547" s="21">
        <v>0</v>
      </c>
      <c r="H547" s="21">
        <v>0</v>
      </c>
      <c r="I547" s="21">
        <v>0</v>
      </c>
      <c r="J547" s="15">
        <v>0</v>
      </c>
    </row>
    <row r="548" spans="1:10" ht="15">
      <c r="A548" s="73"/>
      <c r="B548" s="31"/>
      <c r="C548" s="31"/>
      <c r="E548" s="21"/>
      <c r="F548" s="71" t="s">
        <v>10</v>
      </c>
      <c r="G548" s="21">
        <v>0</v>
      </c>
      <c r="H548" s="21">
        <v>0</v>
      </c>
      <c r="J548" s="15"/>
    </row>
    <row r="549" spans="1:10" ht="15">
      <c r="A549" s="73"/>
      <c r="B549" s="31"/>
      <c r="C549" s="31"/>
      <c r="E549" s="21"/>
      <c r="F549" s="71"/>
      <c r="G549" s="60"/>
      <c r="H549" s="60"/>
      <c r="I549" s="60"/>
      <c r="J549" s="94"/>
    </row>
    <row r="550" spans="1:10" s="119" customFormat="1" ht="12.75">
      <c r="A550" s="73"/>
      <c r="B550" s="159" t="s">
        <v>39</v>
      </c>
      <c r="C550" s="87" t="s">
        <v>29</v>
      </c>
      <c r="D550" s="74" t="s">
        <v>94</v>
      </c>
      <c r="E550" s="75">
        <f>E535+E540+E545</f>
        <v>0</v>
      </c>
      <c r="F550" s="76" t="s">
        <v>9</v>
      </c>
      <c r="G550" s="95">
        <f aca="true" t="shared" si="31" ref="G550:J553">G535+G540+G545</f>
        <v>0</v>
      </c>
      <c r="H550" s="95">
        <f t="shared" si="31"/>
        <v>0</v>
      </c>
      <c r="I550" s="95">
        <f t="shared" si="31"/>
        <v>0</v>
      </c>
      <c r="J550" s="96">
        <f t="shared" si="31"/>
        <v>0</v>
      </c>
    </row>
    <row r="551" spans="1:10" s="119" customFormat="1" ht="12.75">
      <c r="A551" s="73"/>
      <c r="B551" s="159"/>
      <c r="C551" s="87"/>
      <c r="D551" s="74"/>
      <c r="E551" s="75"/>
      <c r="F551" s="79" t="s">
        <v>35</v>
      </c>
      <c r="G551" s="77">
        <f t="shared" si="31"/>
        <v>0</v>
      </c>
      <c r="H551" s="77">
        <f t="shared" si="31"/>
        <v>0</v>
      </c>
      <c r="I551" s="77">
        <f t="shared" si="31"/>
        <v>0</v>
      </c>
      <c r="J551" s="96">
        <f t="shared" si="31"/>
        <v>0</v>
      </c>
    </row>
    <row r="552" spans="1:10" s="119" customFormat="1" ht="12.75">
      <c r="A552" s="73"/>
      <c r="B552" s="87"/>
      <c r="C552" s="87"/>
      <c r="D552" s="156"/>
      <c r="E552" s="75"/>
      <c r="F552" s="79" t="s">
        <v>36</v>
      </c>
      <c r="G552" s="77">
        <f t="shared" si="31"/>
        <v>0</v>
      </c>
      <c r="H552" s="77">
        <f t="shared" si="31"/>
        <v>0</v>
      </c>
      <c r="I552" s="77">
        <f t="shared" si="31"/>
        <v>0</v>
      </c>
      <c r="J552" s="96">
        <f t="shared" si="31"/>
        <v>0</v>
      </c>
    </row>
    <row r="553" spans="1:10" s="119" customFormat="1" ht="12.75">
      <c r="A553" s="73"/>
      <c r="B553" s="87"/>
      <c r="C553" s="87"/>
      <c r="D553" s="74"/>
      <c r="E553" s="75"/>
      <c r="F553" s="89" t="s">
        <v>10</v>
      </c>
      <c r="G553" s="77">
        <f t="shared" si="31"/>
        <v>0</v>
      </c>
      <c r="H553" s="77">
        <f t="shared" si="31"/>
        <v>0</v>
      </c>
      <c r="I553" s="77"/>
      <c r="J553" s="96"/>
    </row>
    <row r="554" spans="1:10" ht="15">
      <c r="A554" s="12"/>
      <c r="B554" s="31"/>
      <c r="C554" s="31"/>
      <c r="D554" s="30"/>
      <c r="E554" s="37"/>
      <c r="F554" s="112"/>
      <c r="G554" s="36"/>
      <c r="H554" s="36"/>
      <c r="I554" s="36"/>
      <c r="J554" s="164"/>
    </row>
    <row r="555" spans="1:10" ht="15">
      <c r="A555" s="666"/>
      <c r="B555" s="666"/>
      <c r="C555" s="41"/>
      <c r="D555" s="39"/>
      <c r="E555" s="165"/>
      <c r="F555" s="165"/>
      <c r="G555" s="165"/>
      <c r="H555" s="165"/>
      <c r="I555" s="165"/>
      <c r="J555" s="166"/>
    </row>
    <row r="556" spans="1:10" s="119" customFormat="1" ht="12.75">
      <c r="A556" s="127"/>
      <c r="B556" s="660" t="s">
        <v>95</v>
      </c>
      <c r="C556" s="660"/>
      <c r="D556" s="140" t="s">
        <v>93</v>
      </c>
      <c r="E556" s="53">
        <f>E550</f>
        <v>0</v>
      </c>
      <c r="F556" s="130" t="s">
        <v>9</v>
      </c>
      <c r="G556" s="45">
        <f aca="true" t="shared" si="32" ref="G556:J559">G550</f>
        <v>0</v>
      </c>
      <c r="H556" s="45">
        <f t="shared" si="32"/>
        <v>0</v>
      </c>
      <c r="I556" s="45">
        <f t="shared" si="32"/>
        <v>0</v>
      </c>
      <c r="J556" s="131">
        <f t="shared" si="32"/>
        <v>0</v>
      </c>
    </row>
    <row r="557" spans="1:10" s="119" customFormat="1" ht="12.75">
      <c r="A557" s="127"/>
      <c r="B557" s="128"/>
      <c r="C557" s="128"/>
      <c r="D557" s="140"/>
      <c r="E557" s="53"/>
      <c r="F557" s="130" t="s">
        <v>35</v>
      </c>
      <c r="G557" s="45">
        <f t="shared" si="32"/>
        <v>0</v>
      </c>
      <c r="H557" s="45">
        <f t="shared" si="32"/>
        <v>0</v>
      </c>
      <c r="I557" s="45">
        <f t="shared" si="32"/>
        <v>0</v>
      </c>
      <c r="J557" s="131">
        <f t="shared" si="32"/>
        <v>0</v>
      </c>
    </row>
    <row r="558" spans="1:10" s="119" customFormat="1" ht="12.75">
      <c r="A558" s="127"/>
      <c r="B558" s="44"/>
      <c r="C558" s="44"/>
      <c r="D558" s="129"/>
      <c r="E558" s="53"/>
      <c r="F558" s="130" t="s">
        <v>36</v>
      </c>
      <c r="G558" s="45">
        <f t="shared" si="32"/>
        <v>0</v>
      </c>
      <c r="H558" s="45">
        <f t="shared" si="32"/>
        <v>0</v>
      </c>
      <c r="I558" s="45">
        <f t="shared" si="32"/>
        <v>0</v>
      </c>
      <c r="J558" s="131">
        <f t="shared" si="32"/>
        <v>0</v>
      </c>
    </row>
    <row r="559" spans="1:10" s="119" customFormat="1" ht="12.75">
      <c r="A559" s="127"/>
      <c r="B559" s="44"/>
      <c r="C559" s="44"/>
      <c r="D559" s="129"/>
      <c r="E559" s="53"/>
      <c r="F559" s="130" t="s">
        <v>10</v>
      </c>
      <c r="G559" s="45">
        <f t="shared" si="32"/>
        <v>0</v>
      </c>
      <c r="H559" s="45">
        <f t="shared" si="32"/>
        <v>0</v>
      </c>
      <c r="I559" s="45"/>
      <c r="J559" s="131"/>
    </row>
    <row r="560" spans="1:10" ht="15">
      <c r="A560" s="132"/>
      <c r="B560" s="133"/>
      <c r="C560" s="133"/>
      <c r="D560" s="134"/>
      <c r="E560" s="135"/>
      <c r="F560" s="136"/>
      <c r="G560" s="141"/>
      <c r="H560" s="141"/>
      <c r="I560" s="141"/>
      <c r="J560" s="142"/>
    </row>
    <row r="561" spans="1:10" ht="15">
      <c r="A561" s="12"/>
      <c r="B561" s="31"/>
      <c r="C561" s="31"/>
      <c r="D561" s="30"/>
      <c r="E561" s="167"/>
      <c r="F561" s="168"/>
      <c r="G561" s="167"/>
      <c r="H561" s="169"/>
      <c r="I561" s="169"/>
      <c r="J561" s="170"/>
    </row>
    <row r="562" spans="1:10" ht="15">
      <c r="A562" s="667" t="s">
        <v>28</v>
      </c>
      <c r="B562" s="667"/>
      <c r="C562" s="171" t="s">
        <v>55</v>
      </c>
      <c r="D562" s="172" t="s">
        <v>96</v>
      </c>
      <c r="E562" s="17"/>
      <c r="F562" s="139"/>
      <c r="G562" s="17"/>
      <c r="H562" s="27"/>
      <c r="I562" s="27"/>
      <c r="J562" s="28"/>
    </row>
    <row r="563" spans="1:10" ht="15">
      <c r="A563" s="12"/>
      <c r="B563" s="31"/>
      <c r="C563" s="31"/>
      <c r="D563" s="30"/>
      <c r="E563" s="13"/>
      <c r="F563" s="69"/>
      <c r="G563" s="13"/>
      <c r="J563" s="26"/>
    </row>
    <row r="564" spans="1:10" ht="15">
      <c r="A564" s="12"/>
      <c r="B564" s="24" t="s">
        <v>31</v>
      </c>
      <c r="C564" s="31" t="s">
        <v>29</v>
      </c>
      <c r="D564" s="30" t="s">
        <v>97</v>
      </c>
      <c r="J564" s="26"/>
    </row>
    <row r="565" spans="1:10" ht="15">
      <c r="A565" s="73" t="s">
        <v>1741</v>
      </c>
      <c r="B565" s="50" t="s">
        <v>33</v>
      </c>
      <c r="C565" s="31"/>
      <c r="D565" s="25" t="s">
        <v>34</v>
      </c>
      <c r="E565" s="21">
        <v>0</v>
      </c>
      <c r="F565" s="71" t="s">
        <v>9</v>
      </c>
      <c r="G565" s="21">
        <v>0</v>
      </c>
      <c r="H565" s="21">
        <v>0</v>
      </c>
      <c r="I565" s="21">
        <v>0</v>
      </c>
      <c r="J565" s="15">
        <v>0</v>
      </c>
    </row>
    <row r="566" spans="1:10" ht="15">
      <c r="A566" s="73"/>
      <c r="B566" s="31"/>
      <c r="C566" s="31"/>
      <c r="E566" s="21"/>
      <c r="F566" s="72" t="s">
        <v>35</v>
      </c>
      <c r="G566" s="21">
        <v>0</v>
      </c>
      <c r="H566" s="21">
        <v>0</v>
      </c>
      <c r="I566" s="21">
        <v>0</v>
      </c>
      <c r="J566" s="15">
        <v>0</v>
      </c>
    </row>
    <row r="567" spans="1:10" ht="15">
      <c r="A567" s="73"/>
      <c r="B567" s="31"/>
      <c r="C567" s="31"/>
      <c r="E567" s="21"/>
      <c r="F567" s="72" t="s">
        <v>36</v>
      </c>
      <c r="G567" s="21">
        <v>0</v>
      </c>
      <c r="H567" s="21">
        <v>0</v>
      </c>
      <c r="I567" s="21">
        <v>0</v>
      </c>
      <c r="J567" s="15">
        <v>0</v>
      </c>
    </row>
    <row r="568" spans="1:10" ht="15">
      <c r="A568" s="73"/>
      <c r="B568" s="31"/>
      <c r="C568" s="31"/>
      <c r="E568" s="21"/>
      <c r="F568" s="71" t="s">
        <v>10</v>
      </c>
      <c r="G568" s="21">
        <v>0</v>
      </c>
      <c r="H568" s="21">
        <v>0</v>
      </c>
      <c r="J568" s="15"/>
    </row>
    <row r="569" spans="1:10" ht="15">
      <c r="A569" s="73"/>
      <c r="B569" s="31"/>
      <c r="C569" s="31"/>
      <c r="E569" s="21"/>
      <c r="F569" s="71"/>
      <c r="H569" s="14"/>
      <c r="I569" s="14"/>
      <c r="J569" s="15"/>
    </row>
    <row r="570" spans="1:10" ht="15">
      <c r="A570" s="73" t="s">
        <v>1742</v>
      </c>
      <c r="B570" s="50" t="s">
        <v>37</v>
      </c>
      <c r="C570" s="31"/>
      <c r="D570" s="25" t="s">
        <v>38</v>
      </c>
      <c r="E570" s="21">
        <v>0</v>
      </c>
      <c r="F570" s="71" t="s">
        <v>9</v>
      </c>
      <c r="G570" s="21">
        <v>0</v>
      </c>
      <c r="H570" s="21">
        <v>0</v>
      </c>
      <c r="I570" s="21">
        <v>0</v>
      </c>
      <c r="J570" s="15">
        <v>0</v>
      </c>
    </row>
    <row r="571" spans="1:10" ht="15">
      <c r="A571" s="73"/>
      <c r="B571" s="31"/>
      <c r="C571" s="31"/>
      <c r="E571" s="21"/>
      <c r="F571" s="72" t="s">
        <v>35</v>
      </c>
      <c r="G571" s="21">
        <v>0</v>
      </c>
      <c r="H571" s="21">
        <v>0</v>
      </c>
      <c r="I571" s="21">
        <v>0</v>
      </c>
      <c r="J571" s="15">
        <v>0</v>
      </c>
    </row>
    <row r="572" spans="1:10" ht="15">
      <c r="A572" s="73"/>
      <c r="B572" s="31"/>
      <c r="C572" s="31"/>
      <c r="E572" s="21"/>
      <c r="F572" s="72" t="s">
        <v>36</v>
      </c>
      <c r="G572" s="21">
        <v>0</v>
      </c>
      <c r="H572" s="21">
        <v>0</v>
      </c>
      <c r="I572" s="21">
        <v>0</v>
      </c>
      <c r="J572" s="15">
        <v>0</v>
      </c>
    </row>
    <row r="573" spans="1:10" ht="15">
      <c r="A573" s="73"/>
      <c r="B573" s="31"/>
      <c r="C573" s="31"/>
      <c r="E573" s="21"/>
      <c r="F573" s="71" t="s">
        <v>10</v>
      </c>
      <c r="G573" s="21">
        <v>0</v>
      </c>
      <c r="H573" s="21">
        <v>0</v>
      </c>
      <c r="J573" s="15"/>
    </row>
    <row r="574" spans="1:10" ht="15">
      <c r="A574" s="73"/>
      <c r="B574" s="31"/>
      <c r="C574" s="31"/>
      <c r="E574" s="21"/>
      <c r="F574" s="71"/>
      <c r="H574" s="14"/>
      <c r="I574" s="14"/>
      <c r="J574" s="26"/>
    </row>
    <row r="575" spans="1:10" ht="26.25">
      <c r="A575" s="584" t="s">
        <v>1743</v>
      </c>
      <c r="B575" s="145" t="s">
        <v>44</v>
      </c>
      <c r="C575" s="31"/>
      <c r="D575" s="25" t="s">
        <v>45</v>
      </c>
      <c r="E575" s="21">
        <v>0</v>
      </c>
      <c r="F575" s="71" t="s">
        <v>9</v>
      </c>
      <c r="G575" s="21">
        <v>0</v>
      </c>
      <c r="H575" s="21">
        <v>0</v>
      </c>
      <c r="I575" s="21">
        <v>0</v>
      </c>
      <c r="J575" s="15">
        <v>0</v>
      </c>
    </row>
    <row r="576" spans="1:10" ht="15">
      <c r="A576" s="73"/>
      <c r="B576" s="31"/>
      <c r="C576" s="31"/>
      <c r="E576" s="21"/>
      <c r="F576" s="72" t="s">
        <v>35</v>
      </c>
      <c r="G576" s="21">
        <v>0</v>
      </c>
      <c r="H576" s="21">
        <v>0</v>
      </c>
      <c r="I576" s="21">
        <v>0</v>
      </c>
      <c r="J576" s="15">
        <v>0</v>
      </c>
    </row>
    <row r="577" spans="1:10" ht="15">
      <c r="A577" s="73"/>
      <c r="B577" s="31"/>
      <c r="C577" s="31"/>
      <c r="E577" s="21"/>
      <c r="F577" s="72" t="s">
        <v>36</v>
      </c>
      <c r="G577" s="21">
        <v>0</v>
      </c>
      <c r="H577" s="21">
        <v>0</v>
      </c>
      <c r="I577" s="21">
        <v>0</v>
      </c>
      <c r="J577" s="15">
        <v>0</v>
      </c>
    </row>
    <row r="578" spans="1:10" ht="15">
      <c r="A578" s="73"/>
      <c r="B578" s="31"/>
      <c r="C578" s="31"/>
      <c r="E578" s="21"/>
      <c r="F578" s="71" t="s">
        <v>10</v>
      </c>
      <c r="G578" s="21">
        <v>0</v>
      </c>
      <c r="H578" s="21">
        <v>0</v>
      </c>
      <c r="J578" s="15"/>
    </row>
    <row r="579" spans="1:10" ht="15">
      <c r="A579" s="73"/>
      <c r="B579" s="31"/>
      <c r="C579" s="31"/>
      <c r="E579" s="21"/>
      <c r="F579" s="71"/>
      <c r="G579" s="60"/>
      <c r="H579" s="60"/>
      <c r="I579" s="60"/>
      <c r="J579" s="94"/>
    </row>
    <row r="580" spans="1:10" s="119" customFormat="1" ht="12.75">
      <c r="A580" s="73"/>
      <c r="B580" s="159" t="s">
        <v>39</v>
      </c>
      <c r="C580" s="87" t="s">
        <v>29</v>
      </c>
      <c r="D580" s="74" t="s">
        <v>98</v>
      </c>
      <c r="E580" s="75">
        <f>E565+E570+E575</f>
        <v>0</v>
      </c>
      <c r="F580" s="76" t="s">
        <v>9</v>
      </c>
      <c r="G580" s="95">
        <f aca="true" t="shared" si="33" ref="G580:J583">G565+G570+G575</f>
        <v>0</v>
      </c>
      <c r="H580" s="95">
        <f t="shared" si="33"/>
        <v>0</v>
      </c>
      <c r="I580" s="95">
        <f t="shared" si="33"/>
        <v>0</v>
      </c>
      <c r="J580" s="96">
        <f t="shared" si="33"/>
        <v>0</v>
      </c>
    </row>
    <row r="581" spans="1:10" s="119" customFormat="1" ht="12.75">
      <c r="A581" s="73"/>
      <c r="B581" s="87"/>
      <c r="C581" s="87"/>
      <c r="D581" s="156"/>
      <c r="E581" s="75"/>
      <c r="F581" s="79" t="s">
        <v>35</v>
      </c>
      <c r="G581" s="77">
        <f t="shared" si="33"/>
        <v>0</v>
      </c>
      <c r="H581" s="77">
        <f t="shared" si="33"/>
        <v>0</v>
      </c>
      <c r="I581" s="77">
        <f t="shared" si="33"/>
        <v>0</v>
      </c>
      <c r="J581" s="96">
        <f t="shared" si="33"/>
        <v>0</v>
      </c>
    </row>
    <row r="582" spans="1:10" s="119" customFormat="1" ht="12.75">
      <c r="A582" s="73"/>
      <c r="B582" s="87"/>
      <c r="C582" s="87"/>
      <c r="D582" s="156"/>
      <c r="E582" s="75"/>
      <c r="F582" s="79" t="s">
        <v>36</v>
      </c>
      <c r="G582" s="77">
        <f t="shared" si="33"/>
        <v>0</v>
      </c>
      <c r="H582" s="77">
        <f t="shared" si="33"/>
        <v>0</v>
      </c>
      <c r="I582" s="77">
        <f t="shared" si="33"/>
        <v>0</v>
      </c>
      <c r="J582" s="96">
        <f t="shared" si="33"/>
        <v>0</v>
      </c>
    </row>
    <row r="583" spans="1:10" s="119" customFormat="1" ht="12.75">
      <c r="A583" s="73"/>
      <c r="B583" s="87"/>
      <c r="C583" s="87"/>
      <c r="D583" s="156"/>
      <c r="E583" s="75"/>
      <c r="F583" s="89" t="s">
        <v>10</v>
      </c>
      <c r="G583" s="77">
        <f t="shared" si="33"/>
        <v>0</v>
      </c>
      <c r="H583" s="77">
        <f t="shared" si="33"/>
        <v>0</v>
      </c>
      <c r="I583" s="77"/>
      <c r="J583" s="96"/>
    </row>
    <row r="584" spans="1:10" s="123" customFormat="1" ht="12.75">
      <c r="A584" s="80"/>
      <c r="B584" s="113"/>
      <c r="C584" s="113"/>
      <c r="D584" s="114"/>
      <c r="E584" s="115"/>
      <c r="F584" s="116"/>
      <c r="G584" s="173"/>
      <c r="H584" s="173"/>
      <c r="I584" s="173"/>
      <c r="J584" s="174"/>
    </row>
    <row r="585" spans="1:10" ht="39">
      <c r="A585" s="73"/>
      <c r="B585" s="24" t="s">
        <v>31</v>
      </c>
      <c r="C585" s="31" t="s">
        <v>40</v>
      </c>
      <c r="D585" s="30" t="s">
        <v>99</v>
      </c>
      <c r="E585" s="21"/>
      <c r="F585" s="71"/>
      <c r="H585" s="14"/>
      <c r="I585" s="14"/>
      <c r="J585" s="15"/>
    </row>
    <row r="586" spans="1:10" ht="15">
      <c r="A586" s="73" t="s">
        <v>1744</v>
      </c>
      <c r="B586" s="50" t="s">
        <v>33</v>
      </c>
      <c r="C586" s="31"/>
      <c r="D586" s="25" t="s">
        <v>34</v>
      </c>
      <c r="E586" s="21">
        <v>0</v>
      </c>
      <c r="F586" s="71" t="s">
        <v>9</v>
      </c>
      <c r="G586" s="21">
        <v>0</v>
      </c>
      <c r="H586" s="21">
        <v>0</v>
      </c>
      <c r="I586" s="21">
        <v>0</v>
      </c>
      <c r="J586" s="15">
        <v>0</v>
      </c>
    </row>
    <row r="587" spans="1:10" s="20" customFormat="1" ht="12.75">
      <c r="A587" s="73"/>
      <c r="E587" s="21"/>
      <c r="F587" s="72" t="s">
        <v>35</v>
      </c>
      <c r="G587" s="21">
        <v>0</v>
      </c>
      <c r="H587" s="21">
        <v>0</v>
      </c>
      <c r="I587" s="21">
        <v>0</v>
      </c>
      <c r="J587" s="15">
        <v>0</v>
      </c>
    </row>
    <row r="588" spans="1:10" ht="15">
      <c r="A588" s="73"/>
      <c r="B588" s="31"/>
      <c r="C588" s="31"/>
      <c r="E588" s="21"/>
      <c r="F588" s="72" t="s">
        <v>36</v>
      </c>
      <c r="G588" s="21">
        <v>0</v>
      </c>
      <c r="H588" s="21">
        <v>0</v>
      </c>
      <c r="I588" s="21">
        <v>0</v>
      </c>
      <c r="J588" s="15">
        <v>0</v>
      </c>
    </row>
    <row r="589" spans="1:10" ht="15">
      <c r="A589" s="73"/>
      <c r="B589" s="31"/>
      <c r="C589" s="31"/>
      <c r="E589" s="21"/>
      <c r="F589" s="71" t="s">
        <v>10</v>
      </c>
      <c r="G589" s="21">
        <v>0</v>
      </c>
      <c r="H589" s="21">
        <v>0</v>
      </c>
      <c r="J589" s="15"/>
    </row>
    <row r="590" spans="1:10" ht="15">
      <c r="A590" s="536"/>
      <c r="B590" s="31"/>
      <c r="C590" s="31"/>
      <c r="E590" s="21"/>
      <c r="F590" s="71"/>
      <c r="H590" s="14"/>
      <c r="I590" s="14"/>
      <c r="J590" s="15"/>
    </row>
    <row r="591" spans="1:10" ht="15">
      <c r="A591" s="73" t="s">
        <v>1745</v>
      </c>
      <c r="B591" s="50" t="s">
        <v>37</v>
      </c>
      <c r="C591" s="31"/>
      <c r="D591" s="25" t="s">
        <v>38</v>
      </c>
      <c r="E591" s="21">
        <v>0</v>
      </c>
      <c r="F591" s="71" t="s">
        <v>9</v>
      </c>
      <c r="G591" s="21">
        <v>0</v>
      </c>
      <c r="H591" s="21">
        <v>0</v>
      </c>
      <c r="I591" s="21">
        <v>0</v>
      </c>
      <c r="J591" s="15">
        <v>0</v>
      </c>
    </row>
    <row r="592" spans="1:10" s="20" customFormat="1" ht="12.75">
      <c r="A592" s="73"/>
      <c r="E592" s="21"/>
      <c r="F592" s="72" t="s">
        <v>35</v>
      </c>
      <c r="G592" s="21">
        <v>0</v>
      </c>
      <c r="H592" s="21">
        <v>0</v>
      </c>
      <c r="I592" s="21">
        <v>0</v>
      </c>
      <c r="J592" s="15">
        <v>0</v>
      </c>
    </row>
    <row r="593" spans="1:10" ht="15">
      <c r="A593" s="73"/>
      <c r="B593" s="31"/>
      <c r="C593" s="31"/>
      <c r="E593" s="21"/>
      <c r="F593" s="72" t="s">
        <v>36</v>
      </c>
      <c r="G593" s="21">
        <v>0</v>
      </c>
      <c r="H593" s="21">
        <v>0</v>
      </c>
      <c r="I593" s="21">
        <v>0</v>
      </c>
      <c r="J593" s="15">
        <v>0</v>
      </c>
    </row>
    <row r="594" spans="1:10" ht="15">
      <c r="A594" s="73"/>
      <c r="B594" s="31"/>
      <c r="C594" s="31"/>
      <c r="E594" s="21"/>
      <c r="F594" s="71" t="s">
        <v>10</v>
      </c>
      <c r="G594" s="21">
        <v>0</v>
      </c>
      <c r="H594" s="21">
        <v>0</v>
      </c>
      <c r="J594" s="15"/>
    </row>
    <row r="595" spans="1:10" ht="15">
      <c r="A595" s="73"/>
      <c r="B595" s="31"/>
      <c r="C595" s="31"/>
      <c r="H595" s="14"/>
      <c r="I595" s="14"/>
      <c r="J595" s="26"/>
    </row>
    <row r="596" spans="1:10" ht="26.25">
      <c r="A596" s="584" t="s">
        <v>1746</v>
      </c>
      <c r="B596" s="145" t="s">
        <v>44</v>
      </c>
      <c r="C596" s="31"/>
      <c r="D596" s="25" t="s">
        <v>45</v>
      </c>
      <c r="E596" s="21">
        <v>0</v>
      </c>
      <c r="F596" s="71" t="s">
        <v>9</v>
      </c>
      <c r="G596" s="21">
        <v>0</v>
      </c>
      <c r="H596" s="21">
        <v>0</v>
      </c>
      <c r="I596" s="21">
        <v>0</v>
      </c>
      <c r="J596" s="15">
        <v>0</v>
      </c>
    </row>
    <row r="597" spans="1:10" ht="15">
      <c r="A597" s="73"/>
      <c r="B597" s="31"/>
      <c r="C597" s="31"/>
      <c r="E597" s="21"/>
      <c r="F597" s="72" t="s">
        <v>35</v>
      </c>
      <c r="G597" s="21">
        <v>0</v>
      </c>
      <c r="H597" s="21">
        <v>0</v>
      </c>
      <c r="I597" s="21">
        <v>0</v>
      </c>
      <c r="J597" s="15">
        <v>0</v>
      </c>
    </row>
    <row r="598" spans="1:10" ht="15">
      <c r="A598" s="73"/>
      <c r="B598" s="31"/>
      <c r="C598" s="31"/>
      <c r="E598" s="21"/>
      <c r="F598" s="72" t="s">
        <v>36</v>
      </c>
      <c r="G598" s="21">
        <v>0</v>
      </c>
      <c r="H598" s="21">
        <v>0</v>
      </c>
      <c r="I598" s="21">
        <v>0</v>
      </c>
      <c r="J598" s="15">
        <v>0</v>
      </c>
    </row>
    <row r="599" spans="1:10" ht="15">
      <c r="A599" s="73"/>
      <c r="B599" s="31"/>
      <c r="C599" s="31"/>
      <c r="E599" s="21"/>
      <c r="F599" s="71" t="s">
        <v>10</v>
      </c>
      <c r="G599" s="21">
        <v>0</v>
      </c>
      <c r="H599" s="21">
        <v>0</v>
      </c>
      <c r="J599" s="15"/>
    </row>
    <row r="600" spans="1:10" ht="15">
      <c r="A600" s="73"/>
      <c r="B600" s="31"/>
      <c r="C600" s="31"/>
      <c r="E600" s="21"/>
      <c r="F600" s="71"/>
      <c r="G600" s="60"/>
      <c r="H600" s="60"/>
      <c r="I600" s="60"/>
      <c r="J600" s="94"/>
    </row>
    <row r="601" spans="1:10" s="119" customFormat="1" ht="38.25">
      <c r="A601" s="73"/>
      <c r="B601" s="159" t="s">
        <v>39</v>
      </c>
      <c r="C601" s="87" t="s">
        <v>40</v>
      </c>
      <c r="D601" s="74" t="s">
        <v>99</v>
      </c>
      <c r="E601" s="75">
        <f>E586+E591+E596</f>
        <v>0</v>
      </c>
      <c r="F601" s="76" t="s">
        <v>9</v>
      </c>
      <c r="G601" s="95">
        <f aca="true" t="shared" si="34" ref="G601:J604">G586+G591+G596</f>
        <v>0</v>
      </c>
      <c r="H601" s="95">
        <f t="shared" si="34"/>
        <v>0</v>
      </c>
      <c r="I601" s="95">
        <f t="shared" si="34"/>
        <v>0</v>
      </c>
      <c r="J601" s="96">
        <f t="shared" si="34"/>
        <v>0</v>
      </c>
    </row>
    <row r="602" spans="1:10" s="119" customFormat="1" ht="12.75">
      <c r="A602" s="73"/>
      <c r="B602" s="87"/>
      <c r="C602" s="87"/>
      <c r="D602" s="156"/>
      <c r="E602" s="75"/>
      <c r="F602" s="79" t="s">
        <v>35</v>
      </c>
      <c r="G602" s="77">
        <f t="shared" si="34"/>
        <v>0</v>
      </c>
      <c r="H602" s="77">
        <f t="shared" si="34"/>
        <v>0</v>
      </c>
      <c r="I602" s="77">
        <f t="shared" si="34"/>
        <v>0</v>
      </c>
      <c r="J602" s="96">
        <f t="shared" si="34"/>
        <v>0</v>
      </c>
    </row>
    <row r="603" spans="1:10" s="119" customFormat="1" ht="12.75">
      <c r="A603" s="73"/>
      <c r="B603" s="87"/>
      <c r="C603" s="87"/>
      <c r="D603" s="156"/>
      <c r="E603" s="75"/>
      <c r="F603" s="79" t="s">
        <v>36</v>
      </c>
      <c r="G603" s="77">
        <f t="shared" si="34"/>
        <v>0</v>
      </c>
      <c r="H603" s="77">
        <f t="shared" si="34"/>
        <v>0</v>
      </c>
      <c r="I603" s="77">
        <f t="shared" si="34"/>
        <v>0</v>
      </c>
      <c r="J603" s="96">
        <f t="shared" si="34"/>
        <v>0</v>
      </c>
    </row>
    <row r="604" spans="1:10" s="119" customFormat="1" ht="12.75">
      <c r="A604" s="73"/>
      <c r="B604" s="87"/>
      <c r="C604" s="87"/>
      <c r="D604" s="156"/>
      <c r="E604" s="75"/>
      <c r="F604" s="89" t="s">
        <v>10</v>
      </c>
      <c r="G604" s="77">
        <f t="shared" si="34"/>
        <v>0</v>
      </c>
      <c r="H604" s="77">
        <f t="shared" si="34"/>
        <v>0</v>
      </c>
      <c r="I604" s="77"/>
      <c r="J604" s="96"/>
    </row>
    <row r="605" spans="1:10" ht="15">
      <c r="A605" s="73"/>
      <c r="B605" s="31"/>
      <c r="C605" s="31"/>
      <c r="E605" s="21"/>
      <c r="F605" s="71"/>
      <c r="H605" s="14"/>
      <c r="I605" s="14"/>
      <c r="J605" s="15"/>
    </row>
    <row r="606" spans="1:10" ht="15">
      <c r="A606" s="12"/>
      <c r="B606" s="31"/>
      <c r="C606" s="31"/>
      <c r="E606" s="37"/>
      <c r="F606" s="112"/>
      <c r="G606" s="36"/>
      <c r="H606" s="36"/>
      <c r="I606" s="36"/>
      <c r="J606" s="164"/>
    </row>
    <row r="607" spans="1:10" ht="15">
      <c r="A607" s="666"/>
      <c r="B607" s="666"/>
      <c r="C607" s="41"/>
      <c r="D607" s="39"/>
      <c r="E607" s="165"/>
      <c r="F607" s="165"/>
      <c r="G607" s="165"/>
      <c r="H607" s="165"/>
      <c r="I607" s="165"/>
      <c r="J607" s="166"/>
    </row>
    <row r="608" spans="1:10" s="124" customFormat="1" ht="25.5">
      <c r="A608" s="127"/>
      <c r="B608" s="660" t="s">
        <v>100</v>
      </c>
      <c r="C608" s="660"/>
      <c r="D608" s="140" t="s">
        <v>96</v>
      </c>
      <c r="E608" s="53">
        <f>E601+E580</f>
        <v>0</v>
      </c>
      <c r="F608" s="130" t="s">
        <v>9</v>
      </c>
      <c r="G608" s="45">
        <f aca="true" t="shared" si="35" ref="G608:J611">G601+G580</f>
        <v>0</v>
      </c>
      <c r="H608" s="45">
        <f t="shared" si="35"/>
        <v>0</v>
      </c>
      <c r="I608" s="45">
        <f t="shared" si="35"/>
        <v>0</v>
      </c>
      <c r="J608" s="131">
        <f t="shared" si="35"/>
        <v>0</v>
      </c>
    </row>
    <row r="609" spans="1:10" s="124" customFormat="1" ht="12.75">
      <c r="A609" s="127"/>
      <c r="B609" s="128"/>
      <c r="C609" s="128"/>
      <c r="D609" s="140"/>
      <c r="E609" s="53"/>
      <c r="F609" s="130" t="s">
        <v>35</v>
      </c>
      <c r="G609" s="45">
        <f t="shared" si="35"/>
        <v>0</v>
      </c>
      <c r="H609" s="45">
        <f t="shared" si="35"/>
        <v>0</v>
      </c>
      <c r="I609" s="45">
        <f t="shared" si="35"/>
        <v>0</v>
      </c>
      <c r="J609" s="131">
        <f t="shared" si="35"/>
        <v>0</v>
      </c>
    </row>
    <row r="610" spans="1:10" s="124" customFormat="1" ht="12.75">
      <c r="A610" s="127"/>
      <c r="B610" s="44"/>
      <c r="C610" s="44"/>
      <c r="D610" s="129"/>
      <c r="E610" s="53"/>
      <c r="F610" s="130" t="s">
        <v>36</v>
      </c>
      <c r="G610" s="45">
        <f t="shared" si="35"/>
        <v>0</v>
      </c>
      <c r="H610" s="45">
        <f t="shared" si="35"/>
        <v>0</v>
      </c>
      <c r="I610" s="45">
        <f t="shared" si="35"/>
        <v>0</v>
      </c>
      <c r="J610" s="131">
        <f t="shared" si="35"/>
        <v>0</v>
      </c>
    </row>
    <row r="611" spans="1:10" s="124" customFormat="1" ht="12.75">
      <c r="A611" s="127"/>
      <c r="B611" s="44"/>
      <c r="C611" s="44"/>
      <c r="D611" s="129"/>
      <c r="E611" s="53"/>
      <c r="F611" s="130" t="s">
        <v>10</v>
      </c>
      <c r="G611" s="45">
        <f t="shared" si="35"/>
        <v>0</v>
      </c>
      <c r="H611" s="45">
        <f t="shared" si="35"/>
        <v>0</v>
      </c>
      <c r="I611" s="45"/>
      <c r="J611" s="131"/>
    </row>
    <row r="612" spans="1:10" s="120" customFormat="1" ht="12.75">
      <c r="A612" s="132"/>
      <c r="B612" s="133"/>
      <c r="C612" s="133"/>
      <c r="D612" s="134"/>
      <c r="E612" s="135"/>
      <c r="F612" s="136"/>
      <c r="G612" s="141"/>
      <c r="H612" s="141"/>
      <c r="I612" s="141"/>
      <c r="J612" s="142"/>
    </row>
    <row r="613" spans="1:10" s="120" customFormat="1" ht="12.75">
      <c r="A613" s="12"/>
      <c r="B613" s="31"/>
      <c r="C613" s="31"/>
      <c r="D613" s="25"/>
      <c r="E613" s="14"/>
      <c r="F613" s="56"/>
      <c r="G613" s="14"/>
      <c r="H613" s="21"/>
      <c r="I613" s="21"/>
      <c r="J613" s="26"/>
    </row>
    <row r="614" spans="1:10" ht="15">
      <c r="A614" s="656" t="s">
        <v>28</v>
      </c>
      <c r="B614" s="656"/>
      <c r="C614" s="175" t="s">
        <v>57</v>
      </c>
      <c r="D614" s="143" t="s">
        <v>101</v>
      </c>
      <c r="E614" s="17"/>
      <c r="F614" s="139"/>
      <c r="G614" s="18"/>
      <c r="H614" s="27"/>
      <c r="I614" s="27"/>
      <c r="J614" s="28"/>
    </row>
    <row r="615" spans="1:10" ht="15">
      <c r="A615" s="12"/>
      <c r="B615" s="31"/>
      <c r="C615" s="31"/>
      <c r="D615" s="30"/>
      <c r="E615" s="13"/>
      <c r="F615" s="69"/>
      <c r="J615" s="26"/>
    </row>
    <row r="616" spans="1:10" ht="15">
      <c r="A616" s="73"/>
      <c r="B616" s="92" t="s">
        <v>31</v>
      </c>
      <c r="C616" s="31" t="s">
        <v>29</v>
      </c>
      <c r="D616" s="30" t="s">
        <v>102</v>
      </c>
      <c r="E616" s="21"/>
      <c r="F616" s="71"/>
      <c r="G616" s="60"/>
      <c r="H616" s="60"/>
      <c r="I616" s="60"/>
      <c r="J616" s="94"/>
    </row>
    <row r="617" spans="1:10" ht="15">
      <c r="A617" s="73" t="s">
        <v>1747</v>
      </c>
      <c r="B617" s="50" t="s">
        <v>33</v>
      </c>
      <c r="C617" s="31"/>
      <c r="D617" s="25" t="s">
        <v>34</v>
      </c>
      <c r="E617" s="21">
        <v>0</v>
      </c>
      <c r="F617" s="71" t="s">
        <v>9</v>
      </c>
      <c r="G617" s="21">
        <v>0</v>
      </c>
      <c r="H617" s="21">
        <v>0</v>
      </c>
      <c r="I617" s="21">
        <v>0</v>
      </c>
      <c r="J617" s="15">
        <v>0</v>
      </c>
    </row>
    <row r="618" spans="1:10" s="20" customFormat="1" ht="12.75">
      <c r="A618" s="73"/>
      <c r="E618" s="21"/>
      <c r="F618" s="72" t="s">
        <v>35</v>
      </c>
      <c r="G618" s="21">
        <v>0</v>
      </c>
      <c r="H618" s="21">
        <v>0</v>
      </c>
      <c r="I618" s="21">
        <v>0</v>
      </c>
      <c r="J618" s="15">
        <v>0</v>
      </c>
    </row>
    <row r="619" spans="1:10" ht="15">
      <c r="A619" s="73"/>
      <c r="B619" s="31"/>
      <c r="C619" s="31"/>
      <c r="E619" s="21"/>
      <c r="F619" s="72" t="s">
        <v>36</v>
      </c>
      <c r="G619" s="21">
        <v>0</v>
      </c>
      <c r="H619" s="21">
        <v>0</v>
      </c>
      <c r="I619" s="21">
        <v>0</v>
      </c>
      <c r="J619" s="15">
        <v>0</v>
      </c>
    </row>
    <row r="620" spans="1:10" ht="15">
      <c r="A620" s="73"/>
      <c r="B620" s="31"/>
      <c r="C620" s="31"/>
      <c r="E620" s="21"/>
      <c r="F620" s="71" t="s">
        <v>10</v>
      </c>
      <c r="G620" s="21">
        <v>0</v>
      </c>
      <c r="H620" s="21">
        <v>0</v>
      </c>
      <c r="J620" s="15"/>
    </row>
    <row r="621" spans="1:10" ht="15">
      <c r="A621" s="73"/>
      <c r="B621" s="31"/>
      <c r="C621" s="31"/>
      <c r="E621" s="21"/>
      <c r="F621" s="71"/>
      <c r="H621" s="14"/>
      <c r="I621" s="14"/>
      <c r="J621" s="15"/>
    </row>
    <row r="622" spans="1:10" ht="15">
      <c r="A622" s="73" t="s">
        <v>1748</v>
      </c>
      <c r="B622" s="50" t="s">
        <v>37</v>
      </c>
      <c r="C622" s="31"/>
      <c r="D622" s="25" t="s">
        <v>38</v>
      </c>
      <c r="E622" s="21">
        <v>0</v>
      </c>
      <c r="F622" s="71" t="s">
        <v>9</v>
      </c>
      <c r="G622" s="21">
        <v>0</v>
      </c>
      <c r="H622" s="21">
        <v>0</v>
      </c>
      <c r="I622" s="21">
        <v>0</v>
      </c>
      <c r="J622" s="15">
        <v>0</v>
      </c>
    </row>
    <row r="623" spans="1:10" s="20" customFormat="1" ht="12.75">
      <c r="A623" s="73"/>
      <c r="E623" s="21"/>
      <c r="F623" s="72" t="s">
        <v>35</v>
      </c>
      <c r="G623" s="21">
        <v>0</v>
      </c>
      <c r="H623" s="21">
        <v>0</v>
      </c>
      <c r="I623" s="21">
        <v>0</v>
      </c>
      <c r="J623" s="15">
        <v>0</v>
      </c>
    </row>
    <row r="624" spans="1:10" ht="15">
      <c r="A624" s="73"/>
      <c r="B624" s="31"/>
      <c r="C624" s="31"/>
      <c r="E624" s="21"/>
      <c r="F624" s="72" t="s">
        <v>36</v>
      </c>
      <c r="G624" s="21">
        <v>0</v>
      </c>
      <c r="H624" s="21">
        <v>0</v>
      </c>
      <c r="I624" s="21">
        <v>0</v>
      </c>
      <c r="J624" s="15">
        <v>0</v>
      </c>
    </row>
    <row r="625" spans="1:10" ht="15">
      <c r="A625" s="73"/>
      <c r="B625" s="31"/>
      <c r="C625" s="31"/>
      <c r="E625" s="21"/>
      <c r="F625" s="71" t="s">
        <v>10</v>
      </c>
      <c r="G625" s="21">
        <v>0</v>
      </c>
      <c r="H625" s="21">
        <v>0</v>
      </c>
      <c r="J625" s="15"/>
    </row>
    <row r="626" spans="1:10" ht="15">
      <c r="A626" s="73"/>
      <c r="B626" s="31"/>
      <c r="C626" s="31"/>
      <c r="E626" s="21"/>
      <c r="F626" s="71"/>
      <c r="H626" s="14"/>
      <c r="I626" s="14"/>
      <c r="J626" s="26"/>
    </row>
    <row r="627" spans="1:10" ht="26.25">
      <c r="A627" s="584" t="s">
        <v>1749</v>
      </c>
      <c r="B627" s="145" t="s">
        <v>44</v>
      </c>
      <c r="C627" s="31"/>
      <c r="D627" s="25" t="s">
        <v>45</v>
      </c>
      <c r="E627" s="21">
        <v>0</v>
      </c>
      <c r="F627" s="71" t="s">
        <v>9</v>
      </c>
      <c r="G627" s="21">
        <v>0</v>
      </c>
      <c r="H627" s="21">
        <v>0</v>
      </c>
      <c r="I627" s="21">
        <v>0</v>
      </c>
      <c r="J627" s="15">
        <v>0</v>
      </c>
    </row>
    <row r="628" spans="1:10" ht="15">
      <c r="A628" s="73"/>
      <c r="B628" s="31"/>
      <c r="C628" s="31"/>
      <c r="E628" s="21"/>
      <c r="F628" s="72" t="s">
        <v>35</v>
      </c>
      <c r="G628" s="21">
        <v>0</v>
      </c>
      <c r="H628" s="21">
        <v>0</v>
      </c>
      <c r="I628" s="21">
        <v>0</v>
      </c>
      <c r="J628" s="15">
        <v>0</v>
      </c>
    </row>
    <row r="629" spans="1:10" ht="15">
      <c r="A629" s="73"/>
      <c r="B629" s="31"/>
      <c r="C629" s="31"/>
      <c r="E629" s="21"/>
      <c r="F629" s="72" t="s">
        <v>36</v>
      </c>
      <c r="G629" s="21">
        <v>0</v>
      </c>
      <c r="H629" s="21">
        <v>0</v>
      </c>
      <c r="I629" s="21">
        <v>0</v>
      </c>
      <c r="J629" s="15">
        <v>0</v>
      </c>
    </row>
    <row r="630" spans="1:10" ht="15">
      <c r="A630" s="73"/>
      <c r="B630" s="31"/>
      <c r="C630" s="31"/>
      <c r="E630" s="21"/>
      <c r="F630" s="71" t="s">
        <v>10</v>
      </c>
      <c r="G630" s="21">
        <v>0</v>
      </c>
      <c r="H630" s="21">
        <v>0</v>
      </c>
      <c r="J630" s="15"/>
    </row>
    <row r="631" spans="1:10" ht="15">
      <c r="A631" s="73"/>
      <c r="B631" s="31"/>
      <c r="C631" s="31"/>
      <c r="E631" s="21"/>
      <c r="F631" s="71"/>
      <c r="G631" s="60"/>
      <c r="H631" s="60"/>
      <c r="I631" s="60"/>
      <c r="J631" s="94"/>
    </row>
    <row r="632" spans="1:10" s="119" customFormat="1" ht="12.75">
      <c r="A632" s="73"/>
      <c r="B632" s="159" t="s">
        <v>39</v>
      </c>
      <c r="C632" s="87" t="s">
        <v>29</v>
      </c>
      <c r="D632" s="74" t="s">
        <v>102</v>
      </c>
      <c r="E632" s="75">
        <f>E617+E622+E627</f>
        <v>0</v>
      </c>
      <c r="F632" s="76" t="s">
        <v>9</v>
      </c>
      <c r="G632" s="95">
        <f aca="true" t="shared" si="36" ref="G632:J635">G617+G622+G627</f>
        <v>0</v>
      </c>
      <c r="H632" s="95">
        <f t="shared" si="36"/>
        <v>0</v>
      </c>
      <c r="I632" s="95">
        <f t="shared" si="36"/>
        <v>0</v>
      </c>
      <c r="J632" s="96">
        <f t="shared" si="36"/>
        <v>0</v>
      </c>
    </row>
    <row r="633" spans="1:10" s="119" customFormat="1" ht="12.75">
      <c r="A633" s="73"/>
      <c r="B633" s="87"/>
      <c r="C633" s="87"/>
      <c r="D633" s="156"/>
      <c r="E633" s="75"/>
      <c r="F633" s="79" t="s">
        <v>35</v>
      </c>
      <c r="G633" s="77">
        <f t="shared" si="36"/>
        <v>0</v>
      </c>
      <c r="H633" s="77">
        <f t="shared" si="36"/>
        <v>0</v>
      </c>
      <c r="I633" s="77">
        <f t="shared" si="36"/>
        <v>0</v>
      </c>
      <c r="J633" s="96">
        <f t="shared" si="36"/>
        <v>0</v>
      </c>
    </row>
    <row r="634" spans="1:10" s="119" customFormat="1" ht="12.75">
      <c r="A634" s="73"/>
      <c r="B634" s="87"/>
      <c r="C634" s="87"/>
      <c r="D634" s="156"/>
      <c r="E634" s="75"/>
      <c r="F634" s="79" t="s">
        <v>36</v>
      </c>
      <c r="G634" s="77">
        <f t="shared" si="36"/>
        <v>0</v>
      </c>
      <c r="H634" s="77">
        <f t="shared" si="36"/>
        <v>0</v>
      </c>
      <c r="I634" s="77">
        <f t="shared" si="36"/>
        <v>0</v>
      </c>
      <c r="J634" s="96">
        <f t="shared" si="36"/>
        <v>0</v>
      </c>
    </row>
    <row r="635" spans="1:10" s="119" customFormat="1" ht="12.75">
      <c r="A635" s="73"/>
      <c r="B635" s="87"/>
      <c r="C635" s="87"/>
      <c r="D635" s="156"/>
      <c r="E635" s="75"/>
      <c r="F635" s="89" t="s">
        <v>10</v>
      </c>
      <c r="G635" s="77">
        <f t="shared" si="36"/>
        <v>0</v>
      </c>
      <c r="H635" s="77">
        <f t="shared" si="36"/>
        <v>0</v>
      </c>
      <c r="I635" s="77"/>
      <c r="J635" s="96"/>
    </row>
    <row r="636" spans="1:10" s="123" customFormat="1" ht="12.75">
      <c r="A636" s="80"/>
      <c r="B636" s="113"/>
      <c r="C636" s="113"/>
      <c r="D636" s="114"/>
      <c r="E636" s="115"/>
      <c r="F636" s="116"/>
      <c r="G636" s="117"/>
      <c r="H636" s="117"/>
      <c r="I636" s="117"/>
      <c r="J636" s="122"/>
    </row>
    <row r="637" spans="1:10" ht="26.25">
      <c r="A637" s="73"/>
      <c r="B637" s="24" t="s">
        <v>31</v>
      </c>
      <c r="C637" s="31" t="s">
        <v>40</v>
      </c>
      <c r="D637" s="30" t="s">
        <v>103</v>
      </c>
      <c r="J637" s="26"/>
    </row>
    <row r="638" spans="1:10" ht="15">
      <c r="A638" s="73" t="s">
        <v>1750</v>
      </c>
      <c r="B638" s="50" t="s">
        <v>33</v>
      </c>
      <c r="C638" s="31"/>
      <c r="D638" s="25" t="s">
        <v>34</v>
      </c>
      <c r="E638" s="21">
        <v>0</v>
      </c>
      <c r="F638" s="71" t="s">
        <v>9</v>
      </c>
      <c r="G638" s="21">
        <v>0</v>
      </c>
      <c r="H638" s="21">
        <v>0</v>
      </c>
      <c r="I638" s="21">
        <v>0</v>
      </c>
      <c r="J638" s="15">
        <v>0</v>
      </c>
    </row>
    <row r="639" spans="1:10" ht="15">
      <c r="A639" s="73"/>
      <c r="B639" s="31"/>
      <c r="C639" s="31"/>
      <c r="E639" s="21"/>
      <c r="F639" s="72" t="s">
        <v>35</v>
      </c>
      <c r="G639" s="21">
        <v>0</v>
      </c>
      <c r="H639" s="21">
        <v>0</v>
      </c>
      <c r="I639" s="21">
        <v>0</v>
      </c>
      <c r="J639" s="15">
        <v>0</v>
      </c>
    </row>
    <row r="640" spans="1:10" ht="15">
      <c r="A640" s="73"/>
      <c r="B640" s="31"/>
      <c r="C640" s="31"/>
      <c r="E640" s="21"/>
      <c r="F640" s="72" t="s">
        <v>36</v>
      </c>
      <c r="G640" s="21">
        <v>0</v>
      </c>
      <c r="H640" s="21">
        <v>0</v>
      </c>
      <c r="I640" s="21">
        <v>0</v>
      </c>
      <c r="J640" s="15">
        <v>0</v>
      </c>
    </row>
    <row r="641" spans="1:10" ht="15">
      <c r="A641" s="73"/>
      <c r="B641" s="31"/>
      <c r="C641" s="31"/>
      <c r="E641" s="21"/>
      <c r="F641" s="71" t="s">
        <v>10</v>
      </c>
      <c r="G641" s="21">
        <v>0</v>
      </c>
      <c r="H641" s="21">
        <v>0</v>
      </c>
      <c r="J641" s="15"/>
    </row>
    <row r="642" spans="1:10" ht="15">
      <c r="A642" s="73"/>
      <c r="B642" s="31"/>
      <c r="C642" s="31"/>
      <c r="E642" s="21"/>
      <c r="F642" s="71"/>
      <c r="H642" s="14"/>
      <c r="I642" s="14"/>
      <c r="J642" s="15"/>
    </row>
    <row r="643" spans="1:10" ht="15">
      <c r="A643" s="73" t="s">
        <v>1751</v>
      </c>
      <c r="B643" s="50" t="s">
        <v>37</v>
      </c>
      <c r="C643" s="31"/>
      <c r="D643" s="25" t="s">
        <v>38</v>
      </c>
      <c r="E643" s="21">
        <v>0</v>
      </c>
      <c r="F643" s="71" t="s">
        <v>9</v>
      </c>
      <c r="G643" s="21">
        <v>0</v>
      </c>
      <c r="H643" s="21">
        <v>0</v>
      </c>
      <c r="I643" s="21">
        <v>0</v>
      </c>
      <c r="J643" s="15">
        <v>0</v>
      </c>
    </row>
    <row r="644" spans="1:10" ht="15">
      <c r="A644" s="73"/>
      <c r="B644" s="31"/>
      <c r="C644" s="31"/>
      <c r="E644" s="21"/>
      <c r="F644" s="72" t="s">
        <v>35</v>
      </c>
      <c r="G644" s="21">
        <v>0</v>
      </c>
      <c r="H644" s="21">
        <v>0</v>
      </c>
      <c r="I644" s="21">
        <v>0</v>
      </c>
      <c r="J644" s="15">
        <v>0</v>
      </c>
    </row>
    <row r="645" spans="1:10" ht="15">
      <c r="A645" s="73"/>
      <c r="B645" s="31"/>
      <c r="C645" s="31"/>
      <c r="E645" s="21"/>
      <c r="F645" s="72" t="s">
        <v>36</v>
      </c>
      <c r="G645" s="21">
        <v>0</v>
      </c>
      <c r="H645" s="21">
        <v>0</v>
      </c>
      <c r="I645" s="21">
        <v>0</v>
      </c>
      <c r="J645" s="15">
        <v>0</v>
      </c>
    </row>
    <row r="646" spans="1:10" ht="15">
      <c r="A646" s="73"/>
      <c r="B646" s="31"/>
      <c r="C646" s="31"/>
      <c r="E646" s="21"/>
      <c r="F646" s="71" t="s">
        <v>10</v>
      </c>
      <c r="G646" s="21">
        <v>0</v>
      </c>
      <c r="H646" s="21">
        <v>0</v>
      </c>
      <c r="J646" s="15"/>
    </row>
    <row r="647" spans="1:10" ht="15">
      <c r="A647" s="73"/>
      <c r="B647" s="31"/>
      <c r="C647" s="31"/>
      <c r="E647" s="21"/>
      <c r="F647" s="71"/>
      <c r="H647" s="14"/>
      <c r="I647" s="14"/>
      <c r="J647" s="26"/>
    </row>
    <row r="648" spans="1:10" ht="26.25">
      <c r="A648" s="73" t="s">
        <v>1752</v>
      </c>
      <c r="B648" s="50" t="s">
        <v>44</v>
      </c>
      <c r="C648" s="31"/>
      <c r="D648" s="25" t="s">
        <v>45</v>
      </c>
      <c r="E648" s="21">
        <v>0</v>
      </c>
      <c r="F648" s="71" t="s">
        <v>9</v>
      </c>
      <c r="G648" s="21">
        <v>0</v>
      </c>
      <c r="H648" s="21">
        <v>0</v>
      </c>
      <c r="I648" s="21">
        <v>0</v>
      </c>
      <c r="J648" s="15">
        <v>0</v>
      </c>
    </row>
    <row r="649" spans="1:10" ht="15">
      <c r="A649" s="73"/>
      <c r="B649" s="31"/>
      <c r="C649" s="31"/>
      <c r="E649" s="21"/>
      <c r="F649" s="72" t="s">
        <v>35</v>
      </c>
      <c r="G649" s="21">
        <v>0</v>
      </c>
      <c r="H649" s="21">
        <v>0</v>
      </c>
      <c r="I649" s="21">
        <v>0</v>
      </c>
      <c r="J649" s="15">
        <v>0</v>
      </c>
    </row>
    <row r="650" spans="1:10" ht="15">
      <c r="A650" s="73"/>
      <c r="B650" s="31"/>
      <c r="C650" s="31"/>
      <c r="E650" s="21"/>
      <c r="F650" s="72" t="s">
        <v>36</v>
      </c>
      <c r="G650" s="21">
        <v>0</v>
      </c>
      <c r="H650" s="21">
        <v>0</v>
      </c>
      <c r="I650" s="21">
        <v>0</v>
      </c>
      <c r="J650" s="15">
        <v>0</v>
      </c>
    </row>
    <row r="651" spans="1:10" ht="15">
      <c r="A651" s="73"/>
      <c r="B651" s="31"/>
      <c r="C651" s="31"/>
      <c r="E651" s="21"/>
      <c r="F651" s="71" t="s">
        <v>10</v>
      </c>
      <c r="G651" s="21">
        <v>0</v>
      </c>
      <c r="H651" s="21">
        <v>0</v>
      </c>
      <c r="J651" s="15"/>
    </row>
    <row r="652" spans="1:10" ht="15">
      <c r="A652" s="73"/>
      <c r="B652" s="31"/>
      <c r="C652" s="31"/>
      <c r="E652" s="21"/>
      <c r="F652" s="71"/>
      <c r="G652" s="60"/>
      <c r="H652" s="60"/>
      <c r="I652" s="60"/>
      <c r="J652" s="94"/>
    </row>
    <row r="653" spans="1:10" s="119" customFormat="1" ht="25.5">
      <c r="A653" s="73"/>
      <c r="B653" s="159" t="s">
        <v>39</v>
      </c>
      <c r="C653" s="87" t="s">
        <v>40</v>
      </c>
      <c r="D653" s="74" t="s">
        <v>104</v>
      </c>
      <c r="E653" s="75">
        <f>E638+E643+E648</f>
        <v>0</v>
      </c>
      <c r="F653" s="76" t="s">
        <v>9</v>
      </c>
      <c r="G653" s="95">
        <f aca="true" t="shared" si="37" ref="G653:J656">G638+G643+G648</f>
        <v>0</v>
      </c>
      <c r="H653" s="95">
        <f t="shared" si="37"/>
        <v>0</v>
      </c>
      <c r="I653" s="95">
        <f t="shared" si="37"/>
        <v>0</v>
      </c>
      <c r="J653" s="96">
        <f t="shared" si="37"/>
        <v>0</v>
      </c>
    </row>
    <row r="654" spans="1:10" s="119" customFormat="1" ht="12.75">
      <c r="A654" s="73"/>
      <c r="B654" s="87"/>
      <c r="C654" s="87"/>
      <c r="D654" s="156"/>
      <c r="E654" s="75"/>
      <c r="F654" s="79" t="s">
        <v>35</v>
      </c>
      <c r="G654" s="77">
        <f t="shared" si="37"/>
        <v>0</v>
      </c>
      <c r="H654" s="77">
        <f t="shared" si="37"/>
        <v>0</v>
      </c>
      <c r="I654" s="77">
        <f t="shared" si="37"/>
        <v>0</v>
      </c>
      <c r="J654" s="96">
        <f t="shared" si="37"/>
        <v>0</v>
      </c>
    </row>
    <row r="655" spans="1:10" s="119" customFormat="1" ht="12.75">
      <c r="A655" s="73"/>
      <c r="B655" s="87"/>
      <c r="C655" s="87"/>
      <c r="D655" s="156"/>
      <c r="E655" s="75"/>
      <c r="F655" s="79" t="s">
        <v>36</v>
      </c>
      <c r="G655" s="77">
        <f t="shared" si="37"/>
        <v>0</v>
      </c>
      <c r="H655" s="77">
        <f t="shared" si="37"/>
        <v>0</v>
      </c>
      <c r="I655" s="77">
        <f t="shared" si="37"/>
        <v>0</v>
      </c>
      <c r="J655" s="96">
        <f t="shared" si="37"/>
        <v>0</v>
      </c>
    </row>
    <row r="656" spans="1:10" s="119" customFormat="1" ht="12.75">
      <c r="A656" s="73"/>
      <c r="B656" s="87"/>
      <c r="C656" s="87"/>
      <c r="D656" s="156"/>
      <c r="E656" s="75"/>
      <c r="F656" s="89" t="s">
        <v>10</v>
      </c>
      <c r="G656" s="77">
        <f t="shared" si="37"/>
        <v>0</v>
      </c>
      <c r="H656" s="77">
        <f t="shared" si="37"/>
        <v>0</v>
      </c>
      <c r="I656" s="77"/>
      <c r="J656" s="96"/>
    </row>
    <row r="657" spans="1:10" s="123" customFormat="1" ht="12.75">
      <c r="A657" s="80"/>
      <c r="B657" s="113"/>
      <c r="C657" s="113"/>
      <c r="D657" s="114"/>
      <c r="E657" s="115"/>
      <c r="F657" s="116"/>
      <c r="G657" s="117"/>
      <c r="H657" s="117"/>
      <c r="I657" s="117"/>
      <c r="J657" s="122"/>
    </row>
    <row r="658" spans="1:10" s="120" customFormat="1" ht="12.75">
      <c r="A658" s="12"/>
      <c r="B658" s="24" t="s">
        <v>31</v>
      </c>
      <c r="C658" s="31" t="s">
        <v>42</v>
      </c>
      <c r="D658" s="30" t="s">
        <v>105</v>
      </c>
      <c r="E658" s="14"/>
      <c r="F658" s="56"/>
      <c r="G658" s="14"/>
      <c r="H658" s="21"/>
      <c r="I658" s="21"/>
      <c r="J658" s="26"/>
    </row>
    <row r="659" spans="1:10" s="120" customFormat="1" ht="12.75">
      <c r="A659" s="73" t="s">
        <v>1753</v>
      </c>
      <c r="B659" s="50" t="s">
        <v>33</v>
      </c>
      <c r="C659" s="31"/>
      <c r="D659" s="25" t="s">
        <v>34</v>
      </c>
      <c r="E659" s="21">
        <v>0</v>
      </c>
      <c r="F659" s="71" t="s">
        <v>9</v>
      </c>
      <c r="G659" s="21">
        <v>0</v>
      </c>
      <c r="H659" s="21">
        <v>0</v>
      </c>
      <c r="I659" s="21">
        <v>0</v>
      </c>
      <c r="J659" s="15">
        <v>0</v>
      </c>
    </row>
    <row r="660" spans="1:10" s="120" customFormat="1" ht="12.75">
      <c r="A660" s="73"/>
      <c r="B660" s="31"/>
      <c r="C660" s="31"/>
      <c r="D660" s="25"/>
      <c r="E660" s="21"/>
      <c r="F660" s="72" t="s">
        <v>35</v>
      </c>
      <c r="G660" s="21">
        <v>0</v>
      </c>
      <c r="H660" s="21">
        <v>0</v>
      </c>
      <c r="I660" s="21">
        <v>0</v>
      </c>
      <c r="J660" s="15">
        <v>0</v>
      </c>
    </row>
    <row r="661" spans="1:10" s="120" customFormat="1" ht="12.75">
      <c r="A661" s="73"/>
      <c r="B661" s="31"/>
      <c r="C661" s="31"/>
      <c r="D661" s="25"/>
      <c r="E661" s="21"/>
      <c r="F661" s="72" t="s">
        <v>36</v>
      </c>
      <c r="G661" s="21">
        <v>0</v>
      </c>
      <c r="H661" s="21">
        <v>0</v>
      </c>
      <c r="I661" s="21">
        <v>0</v>
      </c>
      <c r="J661" s="15">
        <v>0</v>
      </c>
    </row>
    <row r="662" spans="1:10" s="120" customFormat="1" ht="12.75">
      <c r="A662" s="73"/>
      <c r="B662" s="31"/>
      <c r="C662" s="31"/>
      <c r="D662" s="25"/>
      <c r="E662" s="21"/>
      <c r="F662" s="71" t="s">
        <v>10</v>
      </c>
      <c r="G662" s="21">
        <v>0</v>
      </c>
      <c r="H662" s="21">
        <v>0</v>
      </c>
      <c r="I662" s="21"/>
      <c r="J662" s="15"/>
    </row>
    <row r="663" spans="1:10" s="120" customFormat="1" ht="12.75">
      <c r="A663" s="73"/>
      <c r="B663" s="31"/>
      <c r="C663" s="31"/>
      <c r="D663" s="25"/>
      <c r="E663" s="21"/>
      <c r="F663" s="71"/>
      <c r="G663" s="14"/>
      <c r="H663" s="14"/>
      <c r="I663" s="14"/>
      <c r="J663" s="15"/>
    </row>
    <row r="664" spans="1:10" ht="15">
      <c r="A664" s="73" t="s">
        <v>1754</v>
      </c>
      <c r="B664" s="50" t="s">
        <v>37</v>
      </c>
      <c r="C664" s="31"/>
      <c r="D664" s="25" t="s">
        <v>38</v>
      </c>
      <c r="E664" s="21">
        <v>0</v>
      </c>
      <c r="F664" s="71" t="s">
        <v>9</v>
      </c>
      <c r="G664" s="21">
        <v>0</v>
      </c>
      <c r="H664" s="21">
        <v>0</v>
      </c>
      <c r="I664" s="21">
        <v>0</v>
      </c>
      <c r="J664" s="15">
        <v>0</v>
      </c>
    </row>
    <row r="665" spans="1:10" ht="15">
      <c r="A665" s="73"/>
      <c r="B665" s="31"/>
      <c r="C665" s="31"/>
      <c r="E665" s="21"/>
      <c r="F665" s="72" t="s">
        <v>35</v>
      </c>
      <c r="G665" s="21">
        <v>0</v>
      </c>
      <c r="H665" s="21">
        <v>0</v>
      </c>
      <c r="I665" s="21">
        <v>0</v>
      </c>
      <c r="J665" s="15">
        <v>0</v>
      </c>
    </row>
    <row r="666" spans="1:10" ht="15">
      <c r="A666" s="73"/>
      <c r="B666" s="31"/>
      <c r="C666" s="31"/>
      <c r="E666" s="21"/>
      <c r="F666" s="72" t="s">
        <v>36</v>
      </c>
      <c r="G666" s="21">
        <v>0</v>
      </c>
      <c r="H666" s="21">
        <v>0</v>
      </c>
      <c r="I666" s="21">
        <v>0</v>
      </c>
      <c r="J666" s="15">
        <v>0</v>
      </c>
    </row>
    <row r="667" spans="1:10" ht="15">
      <c r="A667" s="73"/>
      <c r="B667" s="31"/>
      <c r="C667" s="31"/>
      <c r="E667" s="21"/>
      <c r="F667" s="71" t="s">
        <v>10</v>
      </c>
      <c r="G667" s="21">
        <v>0</v>
      </c>
      <c r="H667" s="21">
        <v>0</v>
      </c>
      <c r="J667" s="15"/>
    </row>
    <row r="668" spans="1:10" ht="15">
      <c r="A668" s="73"/>
      <c r="B668" s="31"/>
      <c r="C668" s="31"/>
      <c r="E668" s="21"/>
      <c r="F668" s="71"/>
      <c r="H668" s="14"/>
      <c r="I668" s="14"/>
      <c r="J668" s="26"/>
    </row>
    <row r="669" spans="1:10" ht="26.25">
      <c r="A669" s="73" t="s">
        <v>1755</v>
      </c>
      <c r="B669" s="50" t="s">
        <v>44</v>
      </c>
      <c r="C669" s="31"/>
      <c r="D669" s="25" t="s">
        <v>45</v>
      </c>
      <c r="E669" s="21">
        <v>0</v>
      </c>
      <c r="F669" s="71" t="s">
        <v>9</v>
      </c>
      <c r="G669" s="21">
        <v>0</v>
      </c>
      <c r="H669" s="21">
        <v>0</v>
      </c>
      <c r="I669" s="21">
        <v>0</v>
      </c>
      <c r="J669" s="15">
        <v>0</v>
      </c>
    </row>
    <row r="670" spans="1:10" ht="15">
      <c r="A670" s="73"/>
      <c r="B670" s="31"/>
      <c r="C670" s="31"/>
      <c r="E670" s="21"/>
      <c r="F670" s="72" t="s">
        <v>35</v>
      </c>
      <c r="G670" s="21">
        <v>0</v>
      </c>
      <c r="H670" s="21">
        <v>0</v>
      </c>
      <c r="I670" s="21">
        <v>0</v>
      </c>
      <c r="J670" s="15">
        <v>0</v>
      </c>
    </row>
    <row r="671" spans="1:10" ht="15">
      <c r="A671" s="73"/>
      <c r="B671" s="31"/>
      <c r="C671" s="31"/>
      <c r="E671" s="21"/>
      <c r="F671" s="72" t="s">
        <v>36</v>
      </c>
      <c r="G671" s="21">
        <v>0</v>
      </c>
      <c r="H671" s="21">
        <v>0</v>
      </c>
      <c r="I671" s="21">
        <v>0</v>
      </c>
      <c r="J671" s="15">
        <v>0</v>
      </c>
    </row>
    <row r="672" spans="1:10" ht="15">
      <c r="A672" s="73"/>
      <c r="B672" s="31"/>
      <c r="C672" s="31"/>
      <c r="E672" s="21"/>
      <c r="F672" s="71" t="s">
        <v>10</v>
      </c>
      <c r="G672" s="21">
        <v>0</v>
      </c>
      <c r="H672" s="21">
        <v>0</v>
      </c>
      <c r="J672" s="15"/>
    </row>
    <row r="673" spans="1:10" ht="15">
      <c r="A673" s="73"/>
      <c r="B673" s="31"/>
      <c r="C673" s="31"/>
      <c r="E673" s="21"/>
      <c r="F673" s="71"/>
      <c r="G673" s="60"/>
      <c r="H673" s="60"/>
      <c r="I673" s="60"/>
      <c r="J673" s="94"/>
    </row>
    <row r="674" spans="1:10" s="119" customFormat="1" ht="12.75">
      <c r="A674" s="73"/>
      <c r="B674" s="159" t="s">
        <v>39</v>
      </c>
      <c r="C674" s="87" t="s">
        <v>42</v>
      </c>
      <c r="D674" s="74" t="s">
        <v>105</v>
      </c>
      <c r="E674" s="75">
        <f>E659+E664+E669</f>
        <v>0</v>
      </c>
      <c r="F674" s="76" t="s">
        <v>9</v>
      </c>
      <c r="G674" s="95">
        <f aca="true" t="shared" si="38" ref="G674:J677">G659+G664+G669</f>
        <v>0</v>
      </c>
      <c r="H674" s="95">
        <f t="shared" si="38"/>
        <v>0</v>
      </c>
      <c r="I674" s="95">
        <f t="shared" si="38"/>
        <v>0</v>
      </c>
      <c r="J674" s="96">
        <f t="shared" si="38"/>
        <v>0</v>
      </c>
    </row>
    <row r="675" spans="1:10" s="119" customFormat="1" ht="12.75">
      <c r="A675" s="73"/>
      <c r="B675" s="87"/>
      <c r="C675" s="87"/>
      <c r="D675" s="156"/>
      <c r="E675" s="75"/>
      <c r="F675" s="79" t="s">
        <v>35</v>
      </c>
      <c r="G675" s="77">
        <f t="shared" si="38"/>
        <v>0</v>
      </c>
      <c r="H675" s="77">
        <f t="shared" si="38"/>
        <v>0</v>
      </c>
      <c r="I675" s="77">
        <f t="shared" si="38"/>
        <v>0</v>
      </c>
      <c r="J675" s="96">
        <f t="shared" si="38"/>
        <v>0</v>
      </c>
    </row>
    <row r="676" spans="1:10" s="119" customFormat="1" ht="12.75">
      <c r="A676" s="73"/>
      <c r="B676" s="87"/>
      <c r="C676" s="87"/>
      <c r="D676" s="156"/>
      <c r="E676" s="75"/>
      <c r="F676" s="79" t="s">
        <v>36</v>
      </c>
      <c r="G676" s="77">
        <f t="shared" si="38"/>
        <v>0</v>
      </c>
      <c r="H676" s="77">
        <f t="shared" si="38"/>
        <v>0</v>
      </c>
      <c r="I676" s="77">
        <f t="shared" si="38"/>
        <v>0</v>
      </c>
      <c r="J676" s="96">
        <f t="shared" si="38"/>
        <v>0</v>
      </c>
    </row>
    <row r="677" spans="1:10" s="119" customFormat="1" ht="12.75">
      <c r="A677" s="73"/>
      <c r="B677" s="87"/>
      <c r="C677" s="87"/>
      <c r="D677" s="156"/>
      <c r="E677" s="75"/>
      <c r="F677" s="89" t="s">
        <v>10</v>
      </c>
      <c r="G677" s="77">
        <f t="shared" si="38"/>
        <v>0</v>
      </c>
      <c r="H677" s="77">
        <f t="shared" si="38"/>
        <v>0</v>
      </c>
      <c r="I677" s="77"/>
      <c r="J677" s="96"/>
    </row>
    <row r="678" spans="1:10" ht="15">
      <c r="A678" s="34"/>
      <c r="B678" s="111"/>
      <c r="C678" s="111"/>
      <c r="D678" s="35"/>
      <c r="E678" s="37"/>
      <c r="F678" s="112"/>
      <c r="G678" s="36"/>
      <c r="H678" s="36"/>
      <c r="I678" s="36"/>
      <c r="J678" s="164"/>
    </row>
    <row r="679" spans="1:10" ht="15">
      <c r="A679" s="73"/>
      <c r="B679" s="24" t="s">
        <v>31</v>
      </c>
      <c r="C679" s="31" t="s">
        <v>47</v>
      </c>
      <c r="D679" s="30" t="s">
        <v>106</v>
      </c>
      <c r="J679" s="26"/>
    </row>
    <row r="680" spans="1:10" ht="15">
      <c r="A680" s="73" t="s">
        <v>1756</v>
      </c>
      <c r="B680" s="50" t="s">
        <v>33</v>
      </c>
      <c r="C680" s="31"/>
      <c r="D680" s="25" t="s">
        <v>34</v>
      </c>
      <c r="E680" s="21">
        <v>0</v>
      </c>
      <c r="F680" s="71" t="s">
        <v>9</v>
      </c>
      <c r="G680" s="21">
        <v>0</v>
      </c>
      <c r="H680" s="21">
        <v>0</v>
      </c>
      <c r="I680" s="21">
        <v>0</v>
      </c>
      <c r="J680" s="15">
        <v>0</v>
      </c>
    </row>
    <row r="681" spans="1:10" ht="15">
      <c r="A681" s="73"/>
      <c r="B681" s="31"/>
      <c r="C681" s="31"/>
      <c r="E681" s="21"/>
      <c r="F681" s="72" t="s">
        <v>35</v>
      </c>
      <c r="G681" s="21">
        <v>0</v>
      </c>
      <c r="H681" s="21">
        <v>0</v>
      </c>
      <c r="I681" s="21">
        <v>0</v>
      </c>
      <c r="J681" s="15">
        <v>0</v>
      </c>
    </row>
    <row r="682" spans="1:10" ht="15">
      <c r="A682" s="73"/>
      <c r="B682" s="31"/>
      <c r="C682" s="31"/>
      <c r="E682" s="21"/>
      <c r="F682" s="72" t="s">
        <v>36</v>
      </c>
      <c r="G682" s="21">
        <v>0</v>
      </c>
      <c r="H682" s="21">
        <v>0</v>
      </c>
      <c r="I682" s="21">
        <v>0</v>
      </c>
      <c r="J682" s="15">
        <v>0</v>
      </c>
    </row>
    <row r="683" spans="1:10" ht="15">
      <c r="A683" s="73"/>
      <c r="B683" s="31"/>
      <c r="C683" s="31"/>
      <c r="E683" s="21"/>
      <c r="F683" s="71" t="s">
        <v>10</v>
      </c>
      <c r="G683" s="21">
        <v>0</v>
      </c>
      <c r="H683" s="21">
        <v>0</v>
      </c>
      <c r="J683" s="15"/>
    </row>
    <row r="684" spans="1:10" ht="15">
      <c r="A684" s="73"/>
      <c r="B684" s="31"/>
      <c r="C684" s="31"/>
      <c r="E684" s="21"/>
      <c r="F684" s="71"/>
      <c r="H684" s="14"/>
      <c r="I684" s="14"/>
      <c r="J684" s="15"/>
    </row>
    <row r="685" spans="1:10" ht="15">
      <c r="A685" s="73" t="s">
        <v>1757</v>
      </c>
      <c r="B685" s="50" t="s">
        <v>37</v>
      </c>
      <c r="C685" s="31"/>
      <c r="D685" s="25" t="s">
        <v>38</v>
      </c>
      <c r="E685" s="21">
        <v>0</v>
      </c>
      <c r="F685" s="71" t="s">
        <v>9</v>
      </c>
      <c r="G685" s="21">
        <v>0</v>
      </c>
      <c r="H685" s="21">
        <v>0</v>
      </c>
      <c r="I685" s="21">
        <v>0</v>
      </c>
      <c r="J685" s="15">
        <v>0</v>
      </c>
    </row>
    <row r="686" spans="1:10" ht="15">
      <c r="A686" s="73"/>
      <c r="B686" s="31"/>
      <c r="C686" s="31"/>
      <c r="E686" s="21"/>
      <c r="F686" s="72" t="s">
        <v>35</v>
      </c>
      <c r="G686" s="21">
        <v>0</v>
      </c>
      <c r="H686" s="21">
        <v>0</v>
      </c>
      <c r="I686" s="21">
        <v>0</v>
      </c>
      <c r="J686" s="15">
        <v>0</v>
      </c>
    </row>
    <row r="687" spans="1:10" ht="15">
      <c r="A687" s="73"/>
      <c r="B687" s="31"/>
      <c r="C687" s="31"/>
      <c r="E687" s="21"/>
      <c r="F687" s="72" t="s">
        <v>36</v>
      </c>
      <c r="G687" s="21">
        <v>0</v>
      </c>
      <c r="H687" s="21">
        <v>0</v>
      </c>
      <c r="I687" s="21">
        <v>0</v>
      </c>
      <c r="J687" s="15">
        <v>0</v>
      </c>
    </row>
    <row r="688" spans="1:10" ht="15">
      <c r="A688" s="73"/>
      <c r="B688" s="31"/>
      <c r="C688" s="31"/>
      <c r="E688" s="21"/>
      <c r="F688" s="71" t="s">
        <v>10</v>
      </c>
      <c r="G688" s="21">
        <v>0</v>
      </c>
      <c r="H688" s="21">
        <v>0</v>
      </c>
      <c r="J688" s="15"/>
    </row>
    <row r="689" spans="1:10" ht="15">
      <c r="A689" s="73"/>
      <c r="B689" s="31"/>
      <c r="C689" s="31"/>
      <c r="E689" s="21"/>
      <c r="F689" s="71"/>
      <c r="H689" s="14"/>
      <c r="I689" s="14"/>
      <c r="J689" s="26"/>
    </row>
    <row r="690" spans="1:10" ht="26.25">
      <c r="A690" s="73" t="s">
        <v>1758</v>
      </c>
      <c r="B690" s="50" t="s">
        <v>44</v>
      </c>
      <c r="C690" s="31"/>
      <c r="D690" s="25" t="s">
        <v>45</v>
      </c>
      <c r="E690" s="21">
        <v>0</v>
      </c>
      <c r="F690" s="71" t="s">
        <v>9</v>
      </c>
      <c r="G690" s="21">
        <v>0</v>
      </c>
      <c r="H690" s="21">
        <v>0</v>
      </c>
      <c r="I690" s="21">
        <v>0</v>
      </c>
      <c r="J690" s="15">
        <v>0</v>
      </c>
    </row>
    <row r="691" spans="1:10" ht="15">
      <c r="A691" s="73"/>
      <c r="B691" s="31"/>
      <c r="C691" s="31"/>
      <c r="E691" s="21"/>
      <c r="F691" s="72" t="s">
        <v>35</v>
      </c>
      <c r="G691" s="21">
        <v>0</v>
      </c>
      <c r="H691" s="21">
        <v>0</v>
      </c>
      <c r="I691" s="21">
        <v>0</v>
      </c>
      <c r="J691" s="15">
        <v>0</v>
      </c>
    </row>
    <row r="692" spans="1:10" ht="15">
      <c r="A692" s="73"/>
      <c r="B692" s="31"/>
      <c r="C692" s="31"/>
      <c r="E692" s="21"/>
      <c r="F692" s="72" t="s">
        <v>36</v>
      </c>
      <c r="G692" s="21">
        <v>0</v>
      </c>
      <c r="H692" s="21">
        <v>0</v>
      </c>
      <c r="I692" s="21">
        <v>0</v>
      </c>
      <c r="J692" s="15">
        <v>0</v>
      </c>
    </row>
    <row r="693" spans="1:10" ht="15">
      <c r="A693" s="73"/>
      <c r="B693" s="31"/>
      <c r="C693" s="31"/>
      <c r="E693" s="21"/>
      <c r="F693" s="71" t="s">
        <v>10</v>
      </c>
      <c r="G693" s="21">
        <v>0</v>
      </c>
      <c r="H693" s="21">
        <v>0</v>
      </c>
      <c r="J693" s="15"/>
    </row>
    <row r="694" spans="1:10" ht="15">
      <c r="A694" s="73"/>
      <c r="B694" s="31"/>
      <c r="C694" s="31"/>
      <c r="E694" s="21"/>
      <c r="F694" s="71"/>
      <c r="G694" s="60"/>
      <c r="H694" s="60"/>
      <c r="I694" s="60"/>
      <c r="J694" s="94"/>
    </row>
    <row r="695" spans="1:10" s="119" customFormat="1" ht="12.75">
      <c r="A695" s="73"/>
      <c r="B695" s="159" t="s">
        <v>39</v>
      </c>
      <c r="C695" s="87" t="s">
        <v>47</v>
      </c>
      <c r="D695" s="74" t="s">
        <v>106</v>
      </c>
      <c r="E695" s="75">
        <f>E680+E685+E690</f>
        <v>0</v>
      </c>
      <c r="F695" s="76" t="s">
        <v>9</v>
      </c>
      <c r="G695" s="95">
        <f aca="true" t="shared" si="39" ref="G695:J698">G680+G685+G690</f>
        <v>0</v>
      </c>
      <c r="H695" s="95">
        <f t="shared" si="39"/>
        <v>0</v>
      </c>
      <c r="I695" s="95">
        <f t="shared" si="39"/>
        <v>0</v>
      </c>
      <c r="J695" s="96">
        <f t="shared" si="39"/>
        <v>0</v>
      </c>
    </row>
    <row r="696" spans="1:10" s="119" customFormat="1" ht="12.75">
      <c r="A696" s="73"/>
      <c r="B696" s="87"/>
      <c r="C696" s="87"/>
      <c r="D696" s="156"/>
      <c r="E696" s="75"/>
      <c r="F696" s="79" t="s">
        <v>35</v>
      </c>
      <c r="G696" s="77">
        <f t="shared" si="39"/>
        <v>0</v>
      </c>
      <c r="H696" s="77">
        <f t="shared" si="39"/>
        <v>0</v>
      </c>
      <c r="I696" s="77">
        <f t="shared" si="39"/>
        <v>0</v>
      </c>
      <c r="J696" s="96">
        <f t="shared" si="39"/>
        <v>0</v>
      </c>
    </row>
    <row r="697" spans="1:10" s="119" customFormat="1" ht="12.75">
      <c r="A697" s="73"/>
      <c r="B697" s="87"/>
      <c r="C697" s="87"/>
      <c r="D697" s="156"/>
      <c r="E697" s="75"/>
      <c r="F697" s="79" t="s">
        <v>36</v>
      </c>
      <c r="G697" s="77">
        <f t="shared" si="39"/>
        <v>0</v>
      </c>
      <c r="H697" s="77">
        <f t="shared" si="39"/>
        <v>0</v>
      </c>
      <c r="I697" s="77">
        <f t="shared" si="39"/>
        <v>0</v>
      </c>
      <c r="J697" s="96">
        <f t="shared" si="39"/>
        <v>0</v>
      </c>
    </row>
    <row r="698" spans="1:10" s="119" customFormat="1" ht="12.75">
      <c r="A698" s="73"/>
      <c r="B698" s="87"/>
      <c r="C698" s="87"/>
      <c r="D698" s="156"/>
      <c r="E698" s="75"/>
      <c r="F698" s="89" t="s">
        <v>10</v>
      </c>
      <c r="G698" s="77">
        <f t="shared" si="39"/>
        <v>0</v>
      </c>
      <c r="H698" s="77">
        <f t="shared" si="39"/>
        <v>0</v>
      </c>
      <c r="I698" s="77"/>
      <c r="J698" s="96"/>
    </row>
    <row r="699" spans="1:10" s="123" customFormat="1" ht="12.75">
      <c r="A699" s="80"/>
      <c r="B699" s="113"/>
      <c r="C699" s="113"/>
      <c r="D699" s="114"/>
      <c r="E699" s="115"/>
      <c r="F699" s="116"/>
      <c r="G699" s="117"/>
      <c r="H699" s="117"/>
      <c r="I699" s="117"/>
      <c r="J699" s="122"/>
    </row>
    <row r="700" spans="1:10" ht="39">
      <c r="A700" s="73"/>
      <c r="B700" s="24" t="s">
        <v>31</v>
      </c>
      <c r="C700" s="31" t="s">
        <v>49</v>
      </c>
      <c r="D700" s="30" t="s">
        <v>107</v>
      </c>
      <c r="J700" s="26"/>
    </row>
    <row r="701" spans="1:10" ht="15">
      <c r="A701" s="73" t="s">
        <v>1759</v>
      </c>
      <c r="B701" s="50" t="s">
        <v>33</v>
      </c>
      <c r="C701" s="31"/>
      <c r="D701" s="25" t="s">
        <v>34</v>
      </c>
      <c r="E701" s="21">
        <v>0</v>
      </c>
      <c r="F701" s="71" t="s">
        <v>9</v>
      </c>
      <c r="G701" s="21">
        <v>0</v>
      </c>
      <c r="H701" s="21">
        <v>0</v>
      </c>
      <c r="I701" s="21">
        <v>0</v>
      </c>
      <c r="J701" s="15">
        <v>0</v>
      </c>
    </row>
    <row r="702" spans="1:10" ht="15">
      <c r="A702" s="73"/>
      <c r="B702" s="31"/>
      <c r="C702" s="31"/>
      <c r="E702" s="21"/>
      <c r="F702" s="72" t="s">
        <v>35</v>
      </c>
      <c r="G702" s="21">
        <v>0</v>
      </c>
      <c r="H702" s="21">
        <v>0</v>
      </c>
      <c r="I702" s="21">
        <v>0</v>
      </c>
      <c r="J702" s="15">
        <v>0</v>
      </c>
    </row>
    <row r="703" spans="1:10" ht="15">
      <c r="A703" s="73"/>
      <c r="B703" s="31"/>
      <c r="C703" s="31"/>
      <c r="E703" s="21"/>
      <c r="F703" s="72" t="s">
        <v>36</v>
      </c>
      <c r="G703" s="21">
        <v>0</v>
      </c>
      <c r="H703" s="21">
        <v>0</v>
      </c>
      <c r="I703" s="21">
        <v>0</v>
      </c>
      <c r="J703" s="15">
        <v>0</v>
      </c>
    </row>
    <row r="704" spans="1:10" ht="15">
      <c r="A704" s="73"/>
      <c r="B704" s="31"/>
      <c r="C704" s="31"/>
      <c r="E704" s="21"/>
      <c r="F704" s="71" t="s">
        <v>10</v>
      </c>
      <c r="G704" s="21">
        <v>0</v>
      </c>
      <c r="H704" s="21">
        <v>0</v>
      </c>
      <c r="J704" s="15"/>
    </row>
    <row r="705" spans="1:10" ht="15">
      <c r="A705" s="73"/>
      <c r="B705" s="31"/>
      <c r="C705" s="31"/>
      <c r="E705" s="21"/>
      <c r="F705" s="71"/>
      <c r="H705" s="14"/>
      <c r="I705" s="14"/>
      <c r="J705" s="15"/>
    </row>
    <row r="706" spans="1:10" ht="15">
      <c r="A706" s="73" t="s">
        <v>1760</v>
      </c>
      <c r="B706" s="50" t="s">
        <v>37</v>
      </c>
      <c r="C706" s="31"/>
      <c r="D706" s="25" t="s">
        <v>38</v>
      </c>
      <c r="E706" s="21">
        <v>0</v>
      </c>
      <c r="F706" s="71" t="s">
        <v>9</v>
      </c>
      <c r="G706" s="21">
        <v>0</v>
      </c>
      <c r="H706" s="21">
        <v>0</v>
      </c>
      <c r="I706" s="21">
        <v>0</v>
      </c>
      <c r="J706" s="15">
        <v>0</v>
      </c>
    </row>
    <row r="707" spans="1:10" ht="15">
      <c r="A707" s="73"/>
      <c r="B707" s="31"/>
      <c r="C707" s="31"/>
      <c r="E707" s="21"/>
      <c r="F707" s="72" t="s">
        <v>35</v>
      </c>
      <c r="G707" s="21">
        <v>0</v>
      </c>
      <c r="H707" s="21">
        <v>0</v>
      </c>
      <c r="I707" s="21">
        <v>0</v>
      </c>
      <c r="J707" s="15">
        <v>0</v>
      </c>
    </row>
    <row r="708" spans="1:10" ht="15">
      <c r="A708" s="73"/>
      <c r="B708" s="31"/>
      <c r="C708" s="31"/>
      <c r="E708" s="21"/>
      <c r="F708" s="72" t="s">
        <v>36</v>
      </c>
      <c r="G708" s="21">
        <v>0</v>
      </c>
      <c r="H708" s="21">
        <v>0</v>
      </c>
      <c r="I708" s="21">
        <v>0</v>
      </c>
      <c r="J708" s="15">
        <v>0</v>
      </c>
    </row>
    <row r="709" spans="1:10" ht="15">
      <c r="A709" s="73"/>
      <c r="B709" s="31"/>
      <c r="C709" s="31"/>
      <c r="E709" s="21"/>
      <c r="F709" s="71" t="s">
        <v>10</v>
      </c>
      <c r="G709" s="21">
        <v>0</v>
      </c>
      <c r="H709" s="21">
        <v>0</v>
      </c>
      <c r="J709" s="15"/>
    </row>
    <row r="710" spans="1:10" ht="15">
      <c r="A710" s="73"/>
      <c r="B710" s="31"/>
      <c r="C710" s="31"/>
      <c r="E710" s="21"/>
      <c r="F710" s="71"/>
      <c r="H710" s="14"/>
      <c r="I710" s="14"/>
      <c r="J710" s="26"/>
    </row>
    <row r="711" spans="1:10" ht="26.25">
      <c r="A711" s="73" t="s">
        <v>1761</v>
      </c>
      <c r="B711" s="50" t="s">
        <v>44</v>
      </c>
      <c r="C711" s="31"/>
      <c r="D711" s="25" t="s">
        <v>45</v>
      </c>
      <c r="E711" s="21">
        <v>0</v>
      </c>
      <c r="F711" s="71" t="s">
        <v>9</v>
      </c>
      <c r="G711" s="21">
        <v>0</v>
      </c>
      <c r="H711" s="21">
        <v>0</v>
      </c>
      <c r="I711" s="21">
        <v>0</v>
      </c>
      <c r="J711" s="15">
        <v>0</v>
      </c>
    </row>
    <row r="712" spans="1:10" ht="15">
      <c r="A712" s="73"/>
      <c r="B712" s="31"/>
      <c r="C712" s="31"/>
      <c r="E712" s="21"/>
      <c r="F712" s="72" t="s">
        <v>35</v>
      </c>
      <c r="G712" s="21">
        <v>0</v>
      </c>
      <c r="H712" s="21">
        <v>0</v>
      </c>
      <c r="I712" s="21">
        <v>0</v>
      </c>
      <c r="J712" s="15">
        <v>0</v>
      </c>
    </row>
    <row r="713" spans="1:10" ht="15">
      <c r="A713" s="73"/>
      <c r="B713" s="31"/>
      <c r="C713" s="31"/>
      <c r="E713" s="21"/>
      <c r="F713" s="72" t="s">
        <v>36</v>
      </c>
      <c r="G713" s="21">
        <v>0</v>
      </c>
      <c r="H713" s="21">
        <v>0</v>
      </c>
      <c r="I713" s="21">
        <v>0</v>
      </c>
      <c r="J713" s="15">
        <v>0</v>
      </c>
    </row>
    <row r="714" spans="1:10" ht="15">
      <c r="A714" s="73"/>
      <c r="B714" s="31"/>
      <c r="C714" s="31"/>
      <c r="E714" s="21"/>
      <c r="F714" s="71" t="s">
        <v>10</v>
      </c>
      <c r="G714" s="21">
        <v>0</v>
      </c>
      <c r="H714" s="21">
        <v>0</v>
      </c>
      <c r="J714" s="15"/>
    </row>
    <row r="715" spans="1:10" ht="15">
      <c r="A715" s="73"/>
      <c r="B715" s="31"/>
      <c r="C715" s="31"/>
      <c r="E715" s="21"/>
      <c r="F715" s="71"/>
      <c r="G715" s="60"/>
      <c r="H715" s="60"/>
      <c r="I715" s="60"/>
      <c r="J715" s="94"/>
    </row>
    <row r="716" spans="1:10" s="119" customFormat="1" ht="38.25">
      <c r="A716" s="73"/>
      <c r="B716" s="159" t="s">
        <v>39</v>
      </c>
      <c r="C716" s="87" t="s">
        <v>49</v>
      </c>
      <c r="D716" s="74" t="s">
        <v>107</v>
      </c>
      <c r="E716" s="75">
        <f>E701+E706+E711</f>
        <v>0</v>
      </c>
      <c r="F716" s="76" t="s">
        <v>9</v>
      </c>
      <c r="G716" s="95">
        <f aca="true" t="shared" si="40" ref="G716:J719">G701+G706+G711</f>
        <v>0</v>
      </c>
      <c r="H716" s="95">
        <f t="shared" si="40"/>
        <v>0</v>
      </c>
      <c r="I716" s="95">
        <f t="shared" si="40"/>
        <v>0</v>
      </c>
      <c r="J716" s="96">
        <f t="shared" si="40"/>
        <v>0</v>
      </c>
    </row>
    <row r="717" spans="1:10" s="119" customFormat="1" ht="12.75">
      <c r="A717" s="73"/>
      <c r="B717" s="87"/>
      <c r="C717" s="87"/>
      <c r="D717" s="156"/>
      <c r="E717" s="75"/>
      <c r="F717" s="79" t="s">
        <v>35</v>
      </c>
      <c r="G717" s="77">
        <f t="shared" si="40"/>
        <v>0</v>
      </c>
      <c r="H717" s="77">
        <f t="shared" si="40"/>
        <v>0</v>
      </c>
      <c r="I717" s="77">
        <f t="shared" si="40"/>
        <v>0</v>
      </c>
      <c r="J717" s="96">
        <f t="shared" si="40"/>
        <v>0</v>
      </c>
    </row>
    <row r="718" spans="1:10" s="119" customFormat="1" ht="12.75">
      <c r="A718" s="73"/>
      <c r="B718" s="87"/>
      <c r="C718" s="87"/>
      <c r="D718" s="156"/>
      <c r="E718" s="75"/>
      <c r="F718" s="79" t="s">
        <v>36</v>
      </c>
      <c r="G718" s="77">
        <f t="shared" si="40"/>
        <v>0</v>
      </c>
      <c r="H718" s="77">
        <f t="shared" si="40"/>
        <v>0</v>
      </c>
      <c r="I718" s="77">
        <f t="shared" si="40"/>
        <v>0</v>
      </c>
      <c r="J718" s="96">
        <f t="shared" si="40"/>
        <v>0</v>
      </c>
    </row>
    <row r="719" spans="1:10" s="119" customFormat="1" ht="12.75">
      <c r="A719" s="73"/>
      <c r="B719" s="87"/>
      <c r="C719" s="87"/>
      <c r="D719" s="156"/>
      <c r="E719" s="75"/>
      <c r="F719" s="89" t="s">
        <v>10</v>
      </c>
      <c r="G719" s="77">
        <f t="shared" si="40"/>
        <v>0</v>
      </c>
      <c r="H719" s="77">
        <f t="shared" si="40"/>
        <v>0</v>
      </c>
      <c r="I719" s="77"/>
      <c r="J719" s="96"/>
    </row>
    <row r="720" spans="1:10" s="123" customFormat="1" ht="12.75">
      <c r="A720" s="148"/>
      <c r="B720" s="113"/>
      <c r="C720" s="113"/>
      <c r="D720" s="114"/>
      <c r="E720" s="115"/>
      <c r="F720" s="116"/>
      <c r="G720" s="117"/>
      <c r="H720" s="117"/>
      <c r="I720" s="117"/>
      <c r="J720" s="122"/>
    </row>
    <row r="721" spans="1:10" ht="26.25">
      <c r="A721" s="73"/>
      <c r="B721" s="24" t="s">
        <v>31</v>
      </c>
      <c r="C721" s="31" t="s">
        <v>51</v>
      </c>
      <c r="D721" s="30" t="s">
        <v>108</v>
      </c>
      <c r="J721" s="26"/>
    </row>
    <row r="722" spans="1:10" ht="15">
      <c r="A722" s="73" t="s">
        <v>1762</v>
      </c>
      <c r="B722" s="50" t="s">
        <v>33</v>
      </c>
      <c r="C722" s="31"/>
      <c r="D722" s="25" t="s">
        <v>34</v>
      </c>
      <c r="E722" s="21">
        <v>0</v>
      </c>
      <c r="F722" s="71" t="s">
        <v>9</v>
      </c>
      <c r="G722" s="21">
        <v>0</v>
      </c>
      <c r="H722" s="21">
        <v>0</v>
      </c>
      <c r="I722" s="21">
        <v>0</v>
      </c>
      <c r="J722" s="15">
        <v>0</v>
      </c>
    </row>
    <row r="723" spans="1:10" ht="15">
      <c r="A723" s="73"/>
      <c r="B723" s="31"/>
      <c r="C723" s="31"/>
      <c r="E723" s="21"/>
      <c r="F723" s="72" t="s">
        <v>35</v>
      </c>
      <c r="G723" s="21">
        <v>0</v>
      </c>
      <c r="H723" s="21">
        <v>0</v>
      </c>
      <c r="I723" s="21">
        <v>0</v>
      </c>
      <c r="J723" s="15">
        <v>0</v>
      </c>
    </row>
    <row r="724" spans="1:10" ht="15">
      <c r="A724" s="73"/>
      <c r="B724" s="31"/>
      <c r="C724" s="31"/>
      <c r="E724" s="21"/>
      <c r="F724" s="72" t="s">
        <v>36</v>
      </c>
      <c r="G724" s="21">
        <v>0</v>
      </c>
      <c r="H724" s="21">
        <v>0</v>
      </c>
      <c r="I724" s="21">
        <v>0</v>
      </c>
      <c r="J724" s="15">
        <v>0</v>
      </c>
    </row>
    <row r="725" spans="1:10" ht="15">
      <c r="A725" s="73"/>
      <c r="B725" s="31"/>
      <c r="C725" s="31"/>
      <c r="E725" s="21"/>
      <c r="F725" s="71" t="s">
        <v>10</v>
      </c>
      <c r="G725" s="21">
        <v>0</v>
      </c>
      <c r="H725" s="21">
        <v>0</v>
      </c>
      <c r="J725" s="15"/>
    </row>
    <row r="726" spans="1:10" ht="15">
      <c r="A726" s="73"/>
      <c r="B726" s="31"/>
      <c r="C726" s="31"/>
      <c r="E726" s="21"/>
      <c r="F726" s="71"/>
      <c r="H726" s="14"/>
      <c r="I726" s="14"/>
      <c r="J726" s="15"/>
    </row>
    <row r="727" spans="1:10" ht="15">
      <c r="A727" s="73" t="s">
        <v>1763</v>
      </c>
      <c r="B727" s="50" t="s">
        <v>37</v>
      </c>
      <c r="C727" s="31"/>
      <c r="D727" s="25" t="s">
        <v>38</v>
      </c>
      <c r="E727" s="21">
        <v>0</v>
      </c>
      <c r="F727" s="71" t="s">
        <v>9</v>
      </c>
      <c r="G727" s="21">
        <v>0</v>
      </c>
      <c r="H727" s="21">
        <v>0</v>
      </c>
      <c r="I727" s="21">
        <v>0</v>
      </c>
      <c r="J727" s="15">
        <v>0</v>
      </c>
    </row>
    <row r="728" spans="1:10" ht="15">
      <c r="A728" s="73"/>
      <c r="B728" s="31"/>
      <c r="C728" s="31"/>
      <c r="E728" s="21"/>
      <c r="F728" s="72" t="s">
        <v>35</v>
      </c>
      <c r="G728" s="21">
        <v>0</v>
      </c>
      <c r="H728" s="21">
        <v>0</v>
      </c>
      <c r="I728" s="21">
        <v>0</v>
      </c>
      <c r="J728" s="15">
        <v>0</v>
      </c>
    </row>
    <row r="729" spans="1:10" ht="15">
      <c r="A729" s="73"/>
      <c r="B729" s="31"/>
      <c r="C729" s="31"/>
      <c r="E729" s="21"/>
      <c r="F729" s="72" t="s">
        <v>36</v>
      </c>
      <c r="G729" s="21">
        <v>0</v>
      </c>
      <c r="H729" s="21">
        <v>0</v>
      </c>
      <c r="I729" s="21">
        <v>0</v>
      </c>
      <c r="J729" s="15">
        <v>0</v>
      </c>
    </row>
    <row r="730" spans="1:10" ht="15">
      <c r="A730" s="73"/>
      <c r="B730" s="31"/>
      <c r="C730" s="31"/>
      <c r="E730" s="21"/>
      <c r="F730" s="71" t="s">
        <v>10</v>
      </c>
      <c r="G730" s="21">
        <v>0</v>
      </c>
      <c r="H730" s="21">
        <v>0</v>
      </c>
      <c r="J730" s="15"/>
    </row>
    <row r="731" spans="1:10" ht="15">
      <c r="A731" s="73"/>
      <c r="B731" s="31"/>
      <c r="C731" s="31"/>
      <c r="E731" s="21"/>
      <c r="F731" s="71"/>
      <c r="H731" s="14"/>
      <c r="I731" s="14"/>
      <c r="J731" s="26"/>
    </row>
    <row r="732" spans="1:10" ht="26.25">
      <c r="A732" s="73" t="s">
        <v>1764</v>
      </c>
      <c r="B732" s="50" t="s">
        <v>44</v>
      </c>
      <c r="C732" s="31"/>
      <c r="D732" s="25" t="s">
        <v>45</v>
      </c>
      <c r="E732" s="21">
        <v>0</v>
      </c>
      <c r="F732" s="71" t="s">
        <v>9</v>
      </c>
      <c r="G732" s="21">
        <v>0</v>
      </c>
      <c r="H732" s="21">
        <v>0</v>
      </c>
      <c r="I732" s="21">
        <v>0</v>
      </c>
      <c r="J732" s="15">
        <v>0</v>
      </c>
    </row>
    <row r="733" spans="1:10" ht="15">
      <c r="A733" s="73"/>
      <c r="B733" s="31"/>
      <c r="C733" s="31"/>
      <c r="E733" s="21"/>
      <c r="F733" s="72" t="s">
        <v>35</v>
      </c>
      <c r="G733" s="21">
        <v>0</v>
      </c>
      <c r="H733" s="21">
        <v>0</v>
      </c>
      <c r="I733" s="21">
        <v>0</v>
      </c>
      <c r="J733" s="15">
        <v>0</v>
      </c>
    </row>
    <row r="734" spans="1:10" ht="15">
      <c r="A734" s="73"/>
      <c r="B734" s="31"/>
      <c r="C734" s="31"/>
      <c r="E734" s="21"/>
      <c r="F734" s="72" t="s">
        <v>36</v>
      </c>
      <c r="G734" s="21">
        <v>0</v>
      </c>
      <c r="H734" s="21">
        <v>0</v>
      </c>
      <c r="I734" s="21">
        <v>0</v>
      </c>
      <c r="J734" s="15">
        <v>0</v>
      </c>
    </row>
    <row r="735" spans="1:10" ht="15">
      <c r="A735" s="73"/>
      <c r="B735" s="31"/>
      <c r="C735" s="31"/>
      <c r="E735" s="21"/>
      <c r="F735" s="71" t="s">
        <v>10</v>
      </c>
      <c r="G735" s="21">
        <v>0</v>
      </c>
      <c r="H735" s="21">
        <v>0</v>
      </c>
      <c r="J735" s="15"/>
    </row>
    <row r="736" spans="1:10" ht="15">
      <c r="A736" s="73"/>
      <c r="B736" s="31"/>
      <c r="C736" s="31"/>
      <c r="E736" s="21"/>
      <c r="F736" s="71"/>
      <c r="G736" s="60"/>
      <c r="H736" s="60"/>
      <c r="I736" s="60"/>
      <c r="J736" s="94"/>
    </row>
    <row r="737" spans="1:10" s="119" customFormat="1" ht="25.5">
      <c r="A737" s="73"/>
      <c r="B737" s="159" t="s">
        <v>39</v>
      </c>
      <c r="C737" s="87" t="s">
        <v>51</v>
      </c>
      <c r="D737" s="74" t="s">
        <v>108</v>
      </c>
      <c r="E737" s="75">
        <f>E722+E727+E732</f>
        <v>0</v>
      </c>
      <c r="F737" s="76" t="s">
        <v>9</v>
      </c>
      <c r="G737" s="95">
        <f aca="true" t="shared" si="41" ref="G737:J740">G722+G727+G732</f>
        <v>0</v>
      </c>
      <c r="H737" s="95">
        <f t="shared" si="41"/>
        <v>0</v>
      </c>
      <c r="I737" s="95">
        <f t="shared" si="41"/>
        <v>0</v>
      </c>
      <c r="J737" s="96">
        <f t="shared" si="41"/>
        <v>0</v>
      </c>
    </row>
    <row r="738" spans="1:10" s="119" customFormat="1" ht="12.75">
      <c r="A738" s="73"/>
      <c r="B738" s="87"/>
      <c r="C738" s="87"/>
      <c r="D738" s="156"/>
      <c r="E738" s="75"/>
      <c r="F738" s="79" t="s">
        <v>35</v>
      </c>
      <c r="G738" s="77">
        <f t="shared" si="41"/>
        <v>0</v>
      </c>
      <c r="H738" s="77">
        <f t="shared" si="41"/>
        <v>0</v>
      </c>
      <c r="I738" s="77">
        <f t="shared" si="41"/>
        <v>0</v>
      </c>
      <c r="J738" s="96">
        <f t="shared" si="41"/>
        <v>0</v>
      </c>
    </row>
    <row r="739" spans="1:10" s="119" customFormat="1" ht="12.75">
      <c r="A739" s="73"/>
      <c r="B739" s="87"/>
      <c r="C739" s="87"/>
      <c r="D739" s="156"/>
      <c r="E739" s="75"/>
      <c r="F739" s="79" t="s">
        <v>36</v>
      </c>
      <c r="G739" s="77">
        <f t="shared" si="41"/>
        <v>0</v>
      </c>
      <c r="H739" s="77">
        <f t="shared" si="41"/>
        <v>0</v>
      </c>
      <c r="I739" s="77">
        <f t="shared" si="41"/>
        <v>0</v>
      </c>
      <c r="J739" s="96">
        <f t="shared" si="41"/>
        <v>0</v>
      </c>
    </row>
    <row r="740" spans="1:10" s="119" customFormat="1" ht="12.75">
      <c r="A740" s="73"/>
      <c r="B740" s="87"/>
      <c r="C740" s="87"/>
      <c r="D740" s="156"/>
      <c r="E740" s="75"/>
      <c r="F740" s="89" t="s">
        <v>10</v>
      </c>
      <c r="G740" s="77">
        <f t="shared" si="41"/>
        <v>0</v>
      </c>
      <c r="H740" s="77">
        <f t="shared" si="41"/>
        <v>0</v>
      </c>
      <c r="I740" s="77"/>
      <c r="J740" s="96"/>
    </row>
    <row r="741" spans="1:10" ht="15">
      <c r="A741" s="582"/>
      <c r="B741" s="111"/>
      <c r="C741" s="111"/>
      <c r="D741" s="35"/>
      <c r="E741" s="37"/>
      <c r="F741" s="112"/>
      <c r="G741" s="36"/>
      <c r="H741" s="36"/>
      <c r="I741" s="36"/>
      <c r="J741" s="164"/>
    </row>
    <row r="742" spans="1:10" ht="26.25">
      <c r="A742" s="73"/>
      <c r="B742" s="24" t="s">
        <v>31</v>
      </c>
      <c r="C742" s="31" t="s">
        <v>53</v>
      </c>
      <c r="D742" s="30" t="s">
        <v>109</v>
      </c>
      <c r="J742" s="26"/>
    </row>
    <row r="743" spans="1:10" ht="15">
      <c r="A743" s="73" t="s">
        <v>1765</v>
      </c>
      <c r="B743" s="50" t="s">
        <v>33</v>
      </c>
      <c r="C743" s="31"/>
      <c r="D743" s="25" t="s">
        <v>34</v>
      </c>
      <c r="E743" s="21">
        <v>0</v>
      </c>
      <c r="F743" s="71" t="s">
        <v>9</v>
      </c>
      <c r="G743" s="21">
        <v>0</v>
      </c>
      <c r="H743" s="21">
        <v>0</v>
      </c>
      <c r="I743" s="21">
        <v>0</v>
      </c>
      <c r="J743" s="15">
        <v>0</v>
      </c>
    </row>
    <row r="744" spans="1:10" ht="15">
      <c r="A744" s="73"/>
      <c r="B744" s="31"/>
      <c r="C744" s="31"/>
      <c r="E744" s="21"/>
      <c r="F744" s="72" t="s">
        <v>35</v>
      </c>
      <c r="G744" s="21">
        <v>0</v>
      </c>
      <c r="H744" s="21">
        <v>0</v>
      </c>
      <c r="I744" s="21">
        <v>0</v>
      </c>
      <c r="J744" s="15">
        <v>0</v>
      </c>
    </row>
    <row r="745" spans="1:10" ht="15">
      <c r="A745" s="73"/>
      <c r="B745" s="31"/>
      <c r="C745" s="31"/>
      <c r="E745" s="21"/>
      <c r="F745" s="72" t="s">
        <v>36</v>
      </c>
      <c r="G745" s="21">
        <v>0</v>
      </c>
      <c r="H745" s="21">
        <v>0</v>
      </c>
      <c r="I745" s="21">
        <v>0</v>
      </c>
      <c r="J745" s="15">
        <v>0</v>
      </c>
    </row>
    <row r="746" spans="1:10" ht="15">
      <c r="A746" s="73"/>
      <c r="B746" s="31"/>
      <c r="C746" s="31"/>
      <c r="E746" s="21"/>
      <c r="F746" s="71" t="s">
        <v>10</v>
      </c>
      <c r="G746" s="21">
        <v>0</v>
      </c>
      <c r="H746" s="21">
        <v>0</v>
      </c>
      <c r="J746" s="15"/>
    </row>
    <row r="747" spans="1:10" ht="15">
      <c r="A747" s="73"/>
      <c r="B747" s="31"/>
      <c r="C747" s="31"/>
      <c r="E747" s="21"/>
      <c r="F747" s="71"/>
      <c r="H747" s="14"/>
      <c r="I747" s="14"/>
      <c r="J747" s="15"/>
    </row>
    <row r="748" spans="1:10" ht="15">
      <c r="A748" s="73" t="s">
        <v>1766</v>
      </c>
      <c r="B748" s="50" t="s">
        <v>37</v>
      </c>
      <c r="C748" s="31"/>
      <c r="D748" s="25" t="s">
        <v>38</v>
      </c>
      <c r="E748" s="21">
        <v>0</v>
      </c>
      <c r="F748" s="71" t="s">
        <v>9</v>
      </c>
      <c r="G748" s="21">
        <v>0</v>
      </c>
      <c r="H748" s="21">
        <v>0</v>
      </c>
      <c r="I748" s="21">
        <v>0</v>
      </c>
      <c r="J748" s="15">
        <v>0</v>
      </c>
    </row>
    <row r="749" spans="1:10" ht="15">
      <c r="A749" s="73"/>
      <c r="B749" s="31"/>
      <c r="C749" s="31"/>
      <c r="E749" s="21"/>
      <c r="F749" s="72" t="s">
        <v>35</v>
      </c>
      <c r="G749" s="21">
        <v>0</v>
      </c>
      <c r="H749" s="21">
        <v>0</v>
      </c>
      <c r="I749" s="21">
        <v>0</v>
      </c>
      <c r="J749" s="15">
        <v>0</v>
      </c>
    </row>
    <row r="750" spans="1:10" ht="15">
      <c r="A750" s="73"/>
      <c r="B750" s="31"/>
      <c r="C750" s="31"/>
      <c r="E750" s="21"/>
      <c r="F750" s="72" t="s">
        <v>36</v>
      </c>
      <c r="G750" s="21">
        <v>0</v>
      </c>
      <c r="H750" s="21">
        <v>0</v>
      </c>
      <c r="I750" s="21">
        <v>0</v>
      </c>
      <c r="J750" s="15">
        <v>0</v>
      </c>
    </row>
    <row r="751" spans="1:10" s="120" customFormat="1" ht="12.75">
      <c r="A751" s="73"/>
      <c r="B751" s="31"/>
      <c r="C751" s="31"/>
      <c r="D751" s="25"/>
      <c r="E751" s="21"/>
      <c r="F751" s="71" t="s">
        <v>10</v>
      </c>
      <c r="G751" s="21">
        <v>0</v>
      </c>
      <c r="H751" s="21">
        <v>0</v>
      </c>
      <c r="I751" s="21"/>
      <c r="J751" s="15"/>
    </row>
    <row r="752" spans="1:10" s="120" customFormat="1" ht="12.75">
      <c r="A752" s="73"/>
      <c r="B752" s="31"/>
      <c r="C752" s="31"/>
      <c r="D752" s="25"/>
      <c r="E752" s="21"/>
      <c r="F752" s="71"/>
      <c r="G752" s="14"/>
      <c r="H752" s="14"/>
      <c r="I752" s="14"/>
      <c r="J752" s="26"/>
    </row>
    <row r="753" spans="1:10" s="120" customFormat="1" ht="25.5">
      <c r="A753" s="73" t="s">
        <v>1767</v>
      </c>
      <c r="B753" s="50" t="s">
        <v>44</v>
      </c>
      <c r="C753" s="31"/>
      <c r="D753" s="25" t="s">
        <v>45</v>
      </c>
      <c r="E753" s="21">
        <v>0</v>
      </c>
      <c r="F753" s="71" t="s">
        <v>9</v>
      </c>
      <c r="G753" s="21">
        <v>0</v>
      </c>
      <c r="H753" s="21">
        <v>0</v>
      </c>
      <c r="I753" s="21">
        <v>0</v>
      </c>
      <c r="J753" s="15">
        <v>0</v>
      </c>
    </row>
    <row r="754" spans="1:10" s="120" customFormat="1" ht="12.75">
      <c r="A754" s="73"/>
      <c r="B754" s="31"/>
      <c r="C754" s="31"/>
      <c r="D754" s="25"/>
      <c r="E754" s="21"/>
      <c r="F754" s="72" t="s">
        <v>35</v>
      </c>
      <c r="G754" s="21">
        <v>0</v>
      </c>
      <c r="H754" s="21">
        <v>0</v>
      </c>
      <c r="I754" s="21">
        <v>0</v>
      </c>
      <c r="J754" s="15">
        <v>0</v>
      </c>
    </row>
    <row r="755" spans="1:10" s="120" customFormat="1" ht="12.75">
      <c r="A755" s="73"/>
      <c r="B755" s="31"/>
      <c r="C755" s="31"/>
      <c r="D755" s="25"/>
      <c r="E755" s="21"/>
      <c r="F755" s="72" t="s">
        <v>36</v>
      </c>
      <c r="G755" s="21">
        <v>0</v>
      </c>
      <c r="H755" s="21">
        <v>0</v>
      </c>
      <c r="I755" s="21">
        <v>0</v>
      </c>
      <c r="J755" s="15">
        <v>0</v>
      </c>
    </row>
    <row r="756" spans="1:10" s="120" customFormat="1" ht="12.75">
      <c r="A756" s="73"/>
      <c r="B756" s="31"/>
      <c r="C756" s="31"/>
      <c r="D756" s="25"/>
      <c r="E756" s="21"/>
      <c r="F756" s="71" t="s">
        <v>10</v>
      </c>
      <c r="G756" s="21">
        <v>0</v>
      </c>
      <c r="H756" s="21">
        <v>0</v>
      </c>
      <c r="I756" s="21"/>
      <c r="J756" s="15"/>
    </row>
    <row r="757" spans="1:10" ht="15">
      <c r="A757" s="73"/>
      <c r="B757" s="31"/>
      <c r="C757" s="31"/>
      <c r="E757" s="21"/>
      <c r="F757" s="71"/>
      <c r="G757" s="60"/>
      <c r="H757" s="60"/>
      <c r="I757" s="60"/>
      <c r="J757" s="94"/>
    </row>
    <row r="758" spans="1:10" s="119" customFormat="1" ht="25.5">
      <c r="A758" s="73"/>
      <c r="B758" s="159" t="s">
        <v>39</v>
      </c>
      <c r="C758" s="87" t="s">
        <v>53</v>
      </c>
      <c r="D758" s="74" t="s">
        <v>109</v>
      </c>
      <c r="E758" s="75">
        <f>E743+E748+E753</f>
        <v>0</v>
      </c>
      <c r="F758" s="76" t="s">
        <v>9</v>
      </c>
      <c r="G758" s="95">
        <f aca="true" t="shared" si="42" ref="G758:J761">G743+G748+G753</f>
        <v>0</v>
      </c>
      <c r="H758" s="95">
        <f t="shared" si="42"/>
        <v>0</v>
      </c>
      <c r="I758" s="95">
        <f t="shared" si="42"/>
        <v>0</v>
      </c>
      <c r="J758" s="96">
        <f t="shared" si="42"/>
        <v>0</v>
      </c>
    </row>
    <row r="759" spans="1:10" s="119" customFormat="1" ht="12.75">
      <c r="A759" s="73"/>
      <c r="B759" s="87"/>
      <c r="C759" s="87"/>
      <c r="D759" s="156"/>
      <c r="E759" s="75"/>
      <c r="F759" s="79" t="s">
        <v>35</v>
      </c>
      <c r="G759" s="77">
        <f t="shared" si="42"/>
        <v>0</v>
      </c>
      <c r="H759" s="77">
        <f t="shared" si="42"/>
        <v>0</v>
      </c>
      <c r="I759" s="77">
        <f t="shared" si="42"/>
        <v>0</v>
      </c>
      <c r="J759" s="96">
        <f t="shared" si="42"/>
        <v>0</v>
      </c>
    </row>
    <row r="760" spans="1:10" s="119" customFormat="1" ht="12.75">
      <c r="A760" s="73"/>
      <c r="B760" s="87"/>
      <c r="C760" s="87"/>
      <c r="D760" s="156"/>
      <c r="E760" s="75"/>
      <c r="F760" s="79" t="s">
        <v>36</v>
      </c>
      <c r="G760" s="77">
        <f t="shared" si="42"/>
        <v>0</v>
      </c>
      <c r="H760" s="77">
        <f t="shared" si="42"/>
        <v>0</v>
      </c>
      <c r="I760" s="77">
        <f t="shared" si="42"/>
        <v>0</v>
      </c>
      <c r="J760" s="96">
        <f t="shared" si="42"/>
        <v>0</v>
      </c>
    </row>
    <row r="761" spans="1:10" s="119" customFormat="1" ht="12.75">
      <c r="A761" s="73"/>
      <c r="B761" s="87"/>
      <c r="C761" s="87"/>
      <c r="D761" s="156"/>
      <c r="E761" s="75"/>
      <c r="F761" s="89" t="s">
        <v>10</v>
      </c>
      <c r="G761" s="77">
        <f t="shared" si="42"/>
        <v>0</v>
      </c>
      <c r="H761" s="77">
        <f t="shared" si="42"/>
        <v>0</v>
      </c>
      <c r="I761" s="77"/>
      <c r="J761" s="96"/>
    </row>
    <row r="762" spans="1:10" s="123" customFormat="1" ht="12.75">
      <c r="A762" s="148"/>
      <c r="B762" s="113"/>
      <c r="C762" s="113"/>
      <c r="D762" s="114"/>
      <c r="E762" s="115"/>
      <c r="F762" s="116"/>
      <c r="G762" s="117"/>
      <c r="H762" s="117"/>
      <c r="I762" s="117"/>
      <c r="J762" s="122"/>
    </row>
    <row r="763" spans="1:10" ht="26.25">
      <c r="A763" s="73"/>
      <c r="B763" s="24" t="s">
        <v>31</v>
      </c>
      <c r="C763" s="31" t="s">
        <v>55</v>
      </c>
      <c r="D763" s="30" t="s">
        <v>110</v>
      </c>
      <c r="J763" s="26"/>
    </row>
    <row r="764" spans="1:10" ht="15">
      <c r="A764" s="73" t="s">
        <v>1768</v>
      </c>
      <c r="B764" s="50" t="s">
        <v>33</v>
      </c>
      <c r="C764" s="31"/>
      <c r="D764" s="25" t="s">
        <v>34</v>
      </c>
      <c r="E764" s="21">
        <v>0</v>
      </c>
      <c r="F764" s="71" t="s">
        <v>9</v>
      </c>
      <c r="G764" s="21">
        <v>0</v>
      </c>
      <c r="H764" s="21">
        <v>0</v>
      </c>
      <c r="I764" s="21">
        <v>0</v>
      </c>
      <c r="J764" s="15">
        <v>0</v>
      </c>
    </row>
    <row r="765" spans="1:10" ht="15">
      <c r="A765" s="73"/>
      <c r="B765" s="31"/>
      <c r="C765" s="31"/>
      <c r="E765" s="21"/>
      <c r="F765" s="72" t="s">
        <v>35</v>
      </c>
      <c r="G765" s="21">
        <v>0</v>
      </c>
      <c r="H765" s="21">
        <v>0</v>
      </c>
      <c r="I765" s="21">
        <v>0</v>
      </c>
      <c r="J765" s="15">
        <v>0</v>
      </c>
    </row>
    <row r="766" spans="1:10" ht="15">
      <c r="A766" s="73"/>
      <c r="B766" s="31"/>
      <c r="C766" s="31"/>
      <c r="E766" s="21"/>
      <c r="F766" s="72" t="s">
        <v>36</v>
      </c>
      <c r="G766" s="21">
        <v>0</v>
      </c>
      <c r="H766" s="21">
        <v>0</v>
      </c>
      <c r="I766" s="21">
        <v>0</v>
      </c>
      <c r="J766" s="15">
        <v>0</v>
      </c>
    </row>
    <row r="767" spans="1:10" ht="15">
      <c r="A767" s="73"/>
      <c r="B767" s="31"/>
      <c r="C767" s="31"/>
      <c r="E767" s="21"/>
      <c r="F767" s="71" t="s">
        <v>10</v>
      </c>
      <c r="G767" s="21">
        <v>0</v>
      </c>
      <c r="H767" s="21">
        <v>0</v>
      </c>
      <c r="J767" s="15"/>
    </row>
    <row r="768" spans="1:10" ht="15">
      <c r="A768" s="73"/>
      <c r="B768" s="31"/>
      <c r="C768" s="31"/>
      <c r="E768" s="21"/>
      <c r="F768" s="71"/>
      <c r="H768" s="14"/>
      <c r="I768" s="14"/>
      <c r="J768" s="15"/>
    </row>
    <row r="769" spans="1:10" ht="15">
      <c r="A769" s="73" t="s">
        <v>1769</v>
      </c>
      <c r="B769" s="50" t="s">
        <v>37</v>
      </c>
      <c r="C769" s="31"/>
      <c r="D769" s="25" t="s">
        <v>38</v>
      </c>
      <c r="E769" s="21">
        <v>0</v>
      </c>
      <c r="F769" s="71" t="s">
        <v>9</v>
      </c>
      <c r="G769" s="21">
        <v>0</v>
      </c>
      <c r="H769" s="21">
        <v>0</v>
      </c>
      <c r="I769" s="21">
        <v>0</v>
      </c>
      <c r="J769" s="15">
        <v>0</v>
      </c>
    </row>
    <row r="770" spans="1:10" ht="15">
      <c r="A770" s="73"/>
      <c r="B770" s="31"/>
      <c r="C770" s="31"/>
      <c r="E770" s="21"/>
      <c r="F770" s="72" t="s">
        <v>35</v>
      </c>
      <c r="G770" s="21">
        <v>0</v>
      </c>
      <c r="H770" s="21">
        <v>0</v>
      </c>
      <c r="I770" s="21">
        <v>0</v>
      </c>
      <c r="J770" s="15">
        <v>0</v>
      </c>
    </row>
    <row r="771" spans="1:10" ht="15">
      <c r="A771" s="73"/>
      <c r="B771" s="31"/>
      <c r="C771" s="31"/>
      <c r="E771" s="21"/>
      <c r="F771" s="72" t="s">
        <v>36</v>
      </c>
      <c r="G771" s="21">
        <v>0</v>
      </c>
      <c r="H771" s="21">
        <v>0</v>
      </c>
      <c r="I771" s="21">
        <v>0</v>
      </c>
      <c r="J771" s="15">
        <v>0</v>
      </c>
    </row>
    <row r="772" spans="1:10" ht="15">
      <c r="A772" s="73"/>
      <c r="B772" s="31"/>
      <c r="C772" s="31"/>
      <c r="E772" s="21"/>
      <c r="F772" s="71" t="s">
        <v>10</v>
      </c>
      <c r="G772" s="21">
        <v>0</v>
      </c>
      <c r="H772" s="21">
        <v>0</v>
      </c>
      <c r="J772" s="15"/>
    </row>
    <row r="773" spans="1:10" ht="15">
      <c r="A773" s="73"/>
      <c r="B773" s="31"/>
      <c r="C773" s="31"/>
      <c r="E773" s="21"/>
      <c r="F773" s="71"/>
      <c r="H773" s="14"/>
      <c r="I773" s="14"/>
      <c r="J773" s="26"/>
    </row>
    <row r="774" spans="1:10" ht="26.25">
      <c r="A774" s="73" t="s">
        <v>1770</v>
      </c>
      <c r="B774" s="50" t="s">
        <v>44</v>
      </c>
      <c r="C774" s="31"/>
      <c r="D774" s="25" t="s">
        <v>45</v>
      </c>
      <c r="E774" s="21">
        <v>0</v>
      </c>
      <c r="F774" s="71" t="s">
        <v>9</v>
      </c>
      <c r="G774" s="21">
        <v>0</v>
      </c>
      <c r="H774" s="21">
        <v>0</v>
      </c>
      <c r="I774" s="21">
        <v>0</v>
      </c>
      <c r="J774" s="15">
        <v>0</v>
      </c>
    </row>
    <row r="775" spans="1:10" ht="15">
      <c r="A775" s="73"/>
      <c r="B775" s="31"/>
      <c r="C775" s="31"/>
      <c r="E775" s="21"/>
      <c r="F775" s="72" t="s">
        <v>35</v>
      </c>
      <c r="G775" s="21">
        <v>0</v>
      </c>
      <c r="H775" s="21">
        <v>0</v>
      </c>
      <c r="I775" s="21">
        <v>0</v>
      </c>
      <c r="J775" s="15">
        <v>0</v>
      </c>
    </row>
    <row r="776" spans="1:10" ht="15">
      <c r="A776" s="73"/>
      <c r="B776" s="31"/>
      <c r="C776" s="31"/>
      <c r="E776" s="21"/>
      <c r="F776" s="72" t="s">
        <v>36</v>
      </c>
      <c r="G776" s="21">
        <v>0</v>
      </c>
      <c r="H776" s="21">
        <v>0</v>
      </c>
      <c r="I776" s="21">
        <v>0</v>
      </c>
      <c r="J776" s="15">
        <v>0</v>
      </c>
    </row>
    <row r="777" spans="1:10" ht="15">
      <c r="A777" s="73"/>
      <c r="B777" s="31"/>
      <c r="C777" s="31"/>
      <c r="E777" s="21"/>
      <c r="F777" s="71" t="s">
        <v>10</v>
      </c>
      <c r="G777" s="21">
        <v>0</v>
      </c>
      <c r="H777" s="21">
        <v>0</v>
      </c>
      <c r="J777" s="15"/>
    </row>
    <row r="778" spans="1:10" ht="15">
      <c r="A778" s="73"/>
      <c r="B778" s="31"/>
      <c r="C778" s="31"/>
      <c r="E778" s="21"/>
      <c r="F778" s="71"/>
      <c r="G778" s="60"/>
      <c r="H778" s="60"/>
      <c r="I778" s="60"/>
      <c r="J778" s="94"/>
    </row>
    <row r="779" spans="1:10" s="119" customFormat="1" ht="25.5">
      <c r="A779" s="73"/>
      <c r="B779" s="159" t="s">
        <v>39</v>
      </c>
      <c r="C779" s="87" t="s">
        <v>55</v>
      </c>
      <c r="D779" s="74" t="s">
        <v>110</v>
      </c>
      <c r="E779" s="75">
        <f>E764+E769+E774</f>
        <v>0</v>
      </c>
      <c r="F779" s="76" t="s">
        <v>9</v>
      </c>
      <c r="G779" s="95">
        <f aca="true" t="shared" si="43" ref="G779:J782">G764+G769+G774</f>
        <v>0</v>
      </c>
      <c r="H779" s="95">
        <f t="shared" si="43"/>
        <v>0</v>
      </c>
      <c r="I779" s="95">
        <f t="shared" si="43"/>
        <v>0</v>
      </c>
      <c r="J779" s="96">
        <f t="shared" si="43"/>
        <v>0</v>
      </c>
    </row>
    <row r="780" spans="1:10" s="119" customFormat="1" ht="12.75">
      <c r="A780" s="73"/>
      <c r="B780" s="159"/>
      <c r="C780" s="87"/>
      <c r="D780" s="74"/>
      <c r="E780" s="75"/>
      <c r="F780" s="79" t="s">
        <v>35</v>
      </c>
      <c r="G780" s="77">
        <f t="shared" si="43"/>
        <v>0</v>
      </c>
      <c r="H780" s="77">
        <f t="shared" si="43"/>
        <v>0</v>
      </c>
      <c r="I780" s="77">
        <f t="shared" si="43"/>
        <v>0</v>
      </c>
      <c r="J780" s="96">
        <f t="shared" si="43"/>
        <v>0</v>
      </c>
    </row>
    <row r="781" spans="1:10" s="119" customFormat="1" ht="12.75">
      <c r="A781" s="73"/>
      <c r="B781" s="87"/>
      <c r="C781" s="87"/>
      <c r="D781" s="156"/>
      <c r="E781" s="75"/>
      <c r="F781" s="79" t="s">
        <v>36</v>
      </c>
      <c r="G781" s="77">
        <f t="shared" si="43"/>
        <v>0</v>
      </c>
      <c r="H781" s="77">
        <f t="shared" si="43"/>
        <v>0</v>
      </c>
      <c r="I781" s="77">
        <f t="shared" si="43"/>
        <v>0</v>
      </c>
      <c r="J781" s="96">
        <f t="shared" si="43"/>
        <v>0</v>
      </c>
    </row>
    <row r="782" spans="1:10" s="119" customFormat="1" ht="12.75">
      <c r="A782" s="73"/>
      <c r="B782" s="87"/>
      <c r="C782" s="87"/>
      <c r="D782" s="156"/>
      <c r="E782" s="75"/>
      <c r="F782" s="89" t="s">
        <v>10</v>
      </c>
      <c r="G782" s="77">
        <f t="shared" si="43"/>
        <v>0</v>
      </c>
      <c r="H782" s="77">
        <f t="shared" si="43"/>
        <v>0</v>
      </c>
      <c r="I782" s="77"/>
      <c r="J782" s="96"/>
    </row>
    <row r="783" spans="1:10" s="50" customFormat="1" ht="12.75">
      <c r="A783" s="12"/>
      <c r="B783" s="31"/>
      <c r="C783" s="31"/>
      <c r="D783" s="25"/>
      <c r="E783" s="37"/>
      <c r="F783" s="112"/>
      <c r="G783" s="36"/>
      <c r="H783" s="36"/>
      <c r="I783" s="36"/>
      <c r="J783" s="164"/>
    </row>
    <row r="784" spans="1:10" s="101" customFormat="1" ht="12.75" customHeight="1">
      <c r="A784" s="176"/>
      <c r="B784" s="663" t="s">
        <v>111</v>
      </c>
      <c r="C784" s="663"/>
      <c r="D784" s="177" t="s">
        <v>101</v>
      </c>
      <c r="E784" s="53">
        <f>E779+E758+E737+E716+E695+E674+E653+E632</f>
        <v>0</v>
      </c>
      <c r="F784" s="130" t="s">
        <v>9</v>
      </c>
      <c r="G784" s="45">
        <f aca="true" t="shared" si="44" ref="G784:J787">G779+G758+G737+G716+G695+G674+G653+G632</f>
        <v>0</v>
      </c>
      <c r="H784" s="45">
        <f t="shared" si="44"/>
        <v>0</v>
      </c>
      <c r="I784" s="45">
        <f t="shared" si="44"/>
        <v>0</v>
      </c>
      <c r="J784" s="131">
        <f t="shared" si="44"/>
        <v>0</v>
      </c>
    </row>
    <row r="785" spans="1:10" s="101" customFormat="1" ht="12.75">
      <c r="A785" s="43"/>
      <c r="B785" s="44"/>
      <c r="C785" s="44"/>
      <c r="D785" s="140"/>
      <c r="E785" s="53"/>
      <c r="F785" s="130" t="s">
        <v>35</v>
      </c>
      <c r="G785" s="45">
        <f t="shared" si="44"/>
        <v>0</v>
      </c>
      <c r="H785" s="45">
        <f t="shared" si="44"/>
        <v>0</v>
      </c>
      <c r="I785" s="45">
        <f t="shared" si="44"/>
        <v>0</v>
      </c>
      <c r="J785" s="131">
        <f t="shared" si="44"/>
        <v>0</v>
      </c>
    </row>
    <row r="786" spans="1:10" s="101" customFormat="1" ht="12.75">
      <c r="A786" s="43"/>
      <c r="B786" s="664"/>
      <c r="C786" s="664"/>
      <c r="D786" s="140"/>
      <c r="E786" s="53"/>
      <c r="F786" s="130" t="s">
        <v>36</v>
      </c>
      <c r="G786" s="45">
        <f t="shared" si="44"/>
        <v>0</v>
      </c>
      <c r="H786" s="45">
        <f t="shared" si="44"/>
        <v>0</v>
      </c>
      <c r="I786" s="45">
        <f t="shared" si="44"/>
        <v>0</v>
      </c>
      <c r="J786" s="131">
        <f t="shared" si="44"/>
        <v>0</v>
      </c>
    </row>
    <row r="787" spans="1:10" s="101" customFormat="1" ht="12.75">
      <c r="A787" s="43"/>
      <c r="B787" s="44"/>
      <c r="C787" s="44"/>
      <c r="D787" s="129"/>
      <c r="E787" s="53"/>
      <c r="F787" s="130" t="s">
        <v>10</v>
      </c>
      <c r="G787" s="45">
        <f t="shared" si="44"/>
        <v>0</v>
      </c>
      <c r="H787" s="45">
        <f t="shared" si="44"/>
        <v>0</v>
      </c>
      <c r="I787" s="45"/>
      <c r="J787" s="131"/>
    </row>
    <row r="788" spans="1:10" s="50" customFormat="1" ht="12.75">
      <c r="A788" s="132"/>
      <c r="B788" s="133"/>
      <c r="C788" s="133"/>
      <c r="D788" s="134"/>
      <c r="E788" s="135"/>
      <c r="F788" s="136"/>
      <c r="G788" s="141"/>
      <c r="H788" s="141"/>
      <c r="I788" s="141"/>
      <c r="J788" s="142"/>
    </row>
    <row r="789" spans="1:10" s="50" customFormat="1" ht="12.75">
      <c r="A789" s="12"/>
      <c r="B789" s="31"/>
      <c r="C789" s="31"/>
      <c r="D789" s="25"/>
      <c r="E789" s="14"/>
      <c r="F789" s="56"/>
      <c r="G789" s="14"/>
      <c r="H789" s="21"/>
      <c r="I789" s="21"/>
      <c r="J789" s="26"/>
    </row>
    <row r="790" spans="1:10" s="50" customFormat="1" ht="12.75">
      <c r="A790" s="656" t="s">
        <v>28</v>
      </c>
      <c r="B790" s="656"/>
      <c r="C790" s="175" t="s">
        <v>59</v>
      </c>
      <c r="D790" s="143" t="s">
        <v>112</v>
      </c>
      <c r="E790" s="17"/>
      <c r="F790" s="139"/>
      <c r="G790" s="18"/>
      <c r="H790" s="27"/>
      <c r="I790" s="27"/>
      <c r="J790" s="28"/>
    </row>
    <row r="791" spans="1:10" s="50" customFormat="1" ht="12.75">
      <c r="A791" s="12"/>
      <c r="B791" s="31"/>
      <c r="C791" s="31"/>
      <c r="D791" s="25"/>
      <c r="E791" s="14"/>
      <c r="F791" s="56"/>
      <c r="G791" s="14"/>
      <c r="H791" s="21"/>
      <c r="I791" s="21"/>
      <c r="J791" s="26"/>
    </row>
    <row r="792" spans="1:10" s="50" customFormat="1" ht="12.75">
      <c r="A792" s="12"/>
      <c r="B792" s="24" t="s">
        <v>31</v>
      </c>
      <c r="C792" s="31" t="s">
        <v>29</v>
      </c>
      <c r="D792" s="30" t="s">
        <v>113</v>
      </c>
      <c r="E792" s="14"/>
      <c r="F792" s="56"/>
      <c r="G792" s="14"/>
      <c r="H792" s="21"/>
      <c r="I792" s="21"/>
      <c r="J792" s="26"/>
    </row>
    <row r="793" spans="1:10" ht="15">
      <c r="A793" s="73" t="s">
        <v>1771</v>
      </c>
      <c r="B793" s="50" t="s">
        <v>33</v>
      </c>
      <c r="C793" s="31"/>
      <c r="D793" s="25" t="s">
        <v>34</v>
      </c>
      <c r="E793" s="21">
        <v>0</v>
      </c>
      <c r="F793" s="71" t="s">
        <v>9</v>
      </c>
      <c r="G793" s="21">
        <v>0</v>
      </c>
      <c r="H793" s="21">
        <v>0</v>
      </c>
      <c r="I793" s="21">
        <v>0</v>
      </c>
      <c r="J793" s="15">
        <v>0</v>
      </c>
    </row>
    <row r="794" spans="1:10" ht="15">
      <c r="A794" s="73"/>
      <c r="B794" s="31"/>
      <c r="C794" s="31"/>
      <c r="E794" s="21"/>
      <c r="F794" s="72" t="s">
        <v>35</v>
      </c>
      <c r="G794" s="21">
        <v>0</v>
      </c>
      <c r="H794" s="21">
        <v>0</v>
      </c>
      <c r="I794" s="21">
        <v>0</v>
      </c>
      <c r="J794" s="15">
        <v>0</v>
      </c>
    </row>
    <row r="795" spans="1:10" ht="15">
      <c r="A795" s="73"/>
      <c r="B795" s="31"/>
      <c r="C795" s="31"/>
      <c r="E795" s="21"/>
      <c r="F795" s="72" t="s">
        <v>36</v>
      </c>
      <c r="G795" s="21">
        <v>0</v>
      </c>
      <c r="H795" s="21">
        <v>0</v>
      </c>
      <c r="I795" s="21">
        <v>0</v>
      </c>
      <c r="J795" s="15">
        <v>0</v>
      </c>
    </row>
    <row r="796" spans="1:10" ht="15">
      <c r="A796" s="73"/>
      <c r="B796" s="31"/>
      <c r="C796" s="31"/>
      <c r="E796" s="21"/>
      <c r="F796" s="71" t="s">
        <v>10</v>
      </c>
      <c r="G796" s="21">
        <v>0</v>
      </c>
      <c r="H796" s="21">
        <v>0</v>
      </c>
      <c r="J796" s="15"/>
    </row>
    <row r="797" spans="1:10" ht="15">
      <c r="A797" s="73"/>
      <c r="B797" s="31"/>
      <c r="C797" s="31"/>
      <c r="E797" s="21"/>
      <c r="F797" s="71"/>
      <c r="H797" s="14"/>
      <c r="I797" s="14"/>
      <c r="J797" s="15"/>
    </row>
    <row r="798" spans="1:10" s="50" customFormat="1" ht="12.75">
      <c r="A798" s="73" t="s">
        <v>1772</v>
      </c>
      <c r="B798" s="50" t="s">
        <v>37</v>
      </c>
      <c r="C798" s="31"/>
      <c r="D798" s="25" t="s">
        <v>38</v>
      </c>
      <c r="E798" s="21">
        <v>0</v>
      </c>
      <c r="F798" s="71" t="s">
        <v>9</v>
      </c>
      <c r="G798" s="21">
        <v>0</v>
      </c>
      <c r="H798" s="21">
        <v>0</v>
      </c>
      <c r="I798" s="21">
        <v>0</v>
      </c>
      <c r="J798" s="15">
        <v>0</v>
      </c>
    </row>
    <row r="799" spans="1:10" s="50" customFormat="1" ht="12.75">
      <c r="A799" s="73"/>
      <c r="B799" s="31"/>
      <c r="C799" s="31"/>
      <c r="D799" s="25"/>
      <c r="E799" s="21"/>
      <c r="F799" s="72" t="s">
        <v>35</v>
      </c>
      <c r="G799" s="21">
        <v>0</v>
      </c>
      <c r="H799" s="21">
        <v>0</v>
      </c>
      <c r="I799" s="21">
        <v>0</v>
      </c>
      <c r="J799" s="15">
        <v>0</v>
      </c>
    </row>
    <row r="800" spans="1:10" s="50" customFormat="1" ht="12.75">
      <c r="A800" s="73"/>
      <c r="B800" s="31"/>
      <c r="C800" s="31"/>
      <c r="D800" s="25"/>
      <c r="E800" s="21"/>
      <c r="F800" s="72" t="s">
        <v>36</v>
      </c>
      <c r="G800" s="21">
        <v>0</v>
      </c>
      <c r="H800" s="21">
        <v>0</v>
      </c>
      <c r="I800" s="21">
        <v>0</v>
      </c>
      <c r="J800" s="15">
        <v>0</v>
      </c>
    </row>
    <row r="801" spans="1:10" s="50" customFormat="1" ht="12.75">
      <c r="A801" s="73"/>
      <c r="B801" s="31"/>
      <c r="C801" s="31"/>
      <c r="D801" s="25"/>
      <c r="E801" s="21"/>
      <c r="F801" s="71" t="s">
        <v>10</v>
      </c>
      <c r="G801" s="21">
        <v>0</v>
      </c>
      <c r="H801" s="21">
        <v>0</v>
      </c>
      <c r="I801" s="21"/>
      <c r="J801" s="15"/>
    </row>
    <row r="802" spans="1:10" s="50" customFormat="1" ht="12.75">
      <c r="A802" s="73"/>
      <c r="B802" s="31"/>
      <c r="C802" s="31"/>
      <c r="D802" s="25"/>
      <c r="E802" s="21"/>
      <c r="F802" s="71"/>
      <c r="G802" s="14"/>
      <c r="H802" s="14"/>
      <c r="I802" s="14"/>
      <c r="J802" s="26"/>
    </row>
    <row r="803" spans="1:10" s="50" customFormat="1" ht="25.5">
      <c r="A803" s="73" t="s">
        <v>1773</v>
      </c>
      <c r="B803" s="50" t="s">
        <v>44</v>
      </c>
      <c r="C803" s="31"/>
      <c r="D803" s="25" t="s">
        <v>45</v>
      </c>
      <c r="E803" s="21">
        <v>0</v>
      </c>
      <c r="F803" s="71" t="s">
        <v>9</v>
      </c>
      <c r="G803" s="21">
        <v>0</v>
      </c>
      <c r="H803" s="21">
        <v>0</v>
      </c>
      <c r="I803" s="21">
        <v>0</v>
      </c>
      <c r="J803" s="15">
        <v>0</v>
      </c>
    </row>
    <row r="804" spans="1:10" s="50" customFormat="1" ht="12.75">
      <c r="A804" s="73"/>
      <c r="B804" s="31"/>
      <c r="C804" s="31"/>
      <c r="D804" s="25"/>
      <c r="E804" s="21"/>
      <c r="F804" s="72" t="s">
        <v>35</v>
      </c>
      <c r="G804" s="21">
        <v>0</v>
      </c>
      <c r="H804" s="21">
        <v>0</v>
      </c>
      <c r="I804" s="21">
        <v>0</v>
      </c>
      <c r="J804" s="15">
        <v>0</v>
      </c>
    </row>
    <row r="805" spans="1:10" s="50" customFormat="1" ht="12.75">
      <c r="A805" s="73"/>
      <c r="B805" s="31"/>
      <c r="C805" s="31"/>
      <c r="D805" s="25"/>
      <c r="E805" s="21"/>
      <c r="F805" s="72" t="s">
        <v>36</v>
      </c>
      <c r="G805" s="21">
        <v>0</v>
      </c>
      <c r="H805" s="21">
        <v>0</v>
      </c>
      <c r="I805" s="21">
        <v>0</v>
      </c>
      <c r="J805" s="15">
        <v>0</v>
      </c>
    </row>
    <row r="806" spans="1:10" s="50" customFormat="1" ht="12.75">
      <c r="A806" s="73"/>
      <c r="B806" s="31"/>
      <c r="C806" s="31"/>
      <c r="D806" s="25"/>
      <c r="E806" s="21"/>
      <c r="F806" s="71" t="s">
        <v>10</v>
      </c>
      <c r="G806" s="21">
        <v>0</v>
      </c>
      <c r="H806" s="21">
        <v>0</v>
      </c>
      <c r="I806" s="21"/>
      <c r="J806" s="15"/>
    </row>
    <row r="807" spans="1:10" s="50" customFormat="1" ht="12.75">
      <c r="A807" s="73"/>
      <c r="B807" s="31"/>
      <c r="C807" s="31"/>
      <c r="D807" s="25"/>
      <c r="E807" s="21"/>
      <c r="F807" s="71"/>
      <c r="G807" s="60"/>
      <c r="H807" s="60"/>
      <c r="I807" s="60"/>
      <c r="J807" s="94"/>
    </row>
    <row r="808" spans="1:10" s="101" customFormat="1" ht="12.75">
      <c r="A808" s="73"/>
      <c r="B808" s="159" t="s">
        <v>39</v>
      </c>
      <c r="C808" s="87" t="s">
        <v>29</v>
      </c>
      <c r="D808" s="74" t="s">
        <v>114</v>
      </c>
      <c r="E808" s="75">
        <f>E793+E798+E803</f>
        <v>0</v>
      </c>
      <c r="F808" s="76" t="s">
        <v>9</v>
      </c>
      <c r="G808" s="95">
        <f aca="true" t="shared" si="45" ref="G808:J811">G793+G798+G803</f>
        <v>0</v>
      </c>
      <c r="H808" s="95">
        <f t="shared" si="45"/>
        <v>0</v>
      </c>
      <c r="I808" s="95">
        <f t="shared" si="45"/>
        <v>0</v>
      </c>
      <c r="J808" s="96">
        <f t="shared" si="45"/>
        <v>0</v>
      </c>
    </row>
    <row r="809" spans="1:10" s="101" customFormat="1" ht="12.75">
      <c r="A809" s="73"/>
      <c r="B809" s="87"/>
      <c r="C809" s="87"/>
      <c r="D809" s="156"/>
      <c r="E809" s="75"/>
      <c r="F809" s="79" t="s">
        <v>35</v>
      </c>
      <c r="G809" s="77">
        <f t="shared" si="45"/>
        <v>0</v>
      </c>
      <c r="H809" s="77">
        <f t="shared" si="45"/>
        <v>0</v>
      </c>
      <c r="I809" s="77">
        <f t="shared" si="45"/>
        <v>0</v>
      </c>
      <c r="J809" s="96">
        <f t="shared" si="45"/>
        <v>0</v>
      </c>
    </row>
    <row r="810" spans="1:10" s="101" customFormat="1" ht="12.75">
      <c r="A810" s="73"/>
      <c r="B810" s="87"/>
      <c r="C810" s="87"/>
      <c r="D810" s="156"/>
      <c r="E810" s="75"/>
      <c r="F810" s="79" t="s">
        <v>36</v>
      </c>
      <c r="G810" s="77">
        <f t="shared" si="45"/>
        <v>0</v>
      </c>
      <c r="H810" s="77">
        <f t="shared" si="45"/>
        <v>0</v>
      </c>
      <c r="I810" s="77">
        <f t="shared" si="45"/>
        <v>0</v>
      </c>
      <c r="J810" s="96">
        <f t="shared" si="45"/>
        <v>0</v>
      </c>
    </row>
    <row r="811" spans="1:10" s="101" customFormat="1" ht="12.75">
      <c r="A811" s="73"/>
      <c r="B811" s="87"/>
      <c r="C811" s="87"/>
      <c r="D811" s="156"/>
      <c r="E811" s="75"/>
      <c r="F811" s="89" t="s">
        <v>10</v>
      </c>
      <c r="G811" s="77">
        <f t="shared" si="45"/>
        <v>0</v>
      </c>
      <c r="H811" s="77">
        <f t="shared" si="45"/>
        <v>0</v>
      </c>
      <c r="I811" s="77"/>
      <c r="J811" s="96"/>
    </row>
    <row r="812" spans="1:10" s="118" customFormat="1" ht="12.75">
      <c r="A812" s="148"/>
      <c r="B812" s="113"/>
      <c r="C812" s="113"/>
      <c r="D812" s="114"/>
      <c r="E812" s="117"/>
      <c r="F812" s="178"/>
      <c r="G812" s="117"/>
      <c r="H812" s="115"/>
      <c r="I812" s="115"/>
      <c r="J812" s="84"/>
    </row>
    <row r="813" spans="1:10" s="50" customFormat="1" ht="12.75">
      <c r="A813" s="73"/>
      <c r="B813" s="24" t="s">
        <v>31</v>
      </c>
      <c r="C813" s="31" t="s">
        <v>40</v>
      </c>
      <c r="D813" s="30" t="s">
        <v>115</v>
      </c>
      <c r="E813" s="14"/>
      <c r="F813" s="56"/>
      <c r="G813" s="14"/>
      <c r="H813" s="21"/>
      <c r="I813" s="21"/>
      <c r="J813" s="26"/>
    </row>
    <row r="814" spans="1:10" ht="15">
      <c r="A814" s="73" t="s">
        <v>1774</v>
      </c>
      <c r="B814" s="50" t="s">
        <v>33</v>
      </c>
      <c r="C814" s="31"/>
      <c r="D814" s="25" t="s">
        <v>34</v>
      </c>
      <c r="E814" s="21">
        <v>0</v>
      </c>
      <c r="F814" s="71" t="s">
        <v>9</v>
      </c>
      <c r="G814" s="21">
        <v>0</v>
      </c>
      <c r="H814" s="21">
        <v>0</v>
      </c>
      <c r="I814" s="21">
        <v>0</v>
      </c>
      <c r="J814" s="15">
        <v>0</v>
      </c>
    </row>
    <row r="815" spans="1:10" ht="15">
      <c r="A815" s="73"/>
      <c r="B815" s="31"/>
      <c r="C815" s="31"/>
      <c r="E815" s="21"/>
      <c r="F815" s="72" t="s">
        <v>35</v>
      </c>
      <c r="G815" s="21">
        <v>0</v>
      </c>
      <c r="H815" s="21">
        <v>0</v>
      </c>
      <c r="I815" s="21">
        <v>0</v>
      </c>
      <c r="J815" s="15">
        <v>0</v>
      </c>
    </row>
    <row r="816" spans="1:10" ht="15">
      <c r="A816" s="73"/>
      <c r="B816" s="31"/>
      <c r="C816" s="31"/>
      <c r="E816" s="21"/>
      <c r="F816" s="72" t="s">
        <v>36</v>
      </c>
      <c r="G816" s="21">
        <v>0</v>
      </c>
      <c r="H816" s="21">
        <v>0</v>
      </c>
      <c r="I816" s="21">
        <v>0</v>
      </c>
      <c r="J816" s="15">
        <v>0</v>
      </c>
    </row>
    <row r="817" spans="1:10" ht="15">
      <c r="A817" s="73"/>
      <c r="B817" s="31"/>
      <c r="C817" s="31"/>
      <c r="E817" s="21"/>
      <c r="F817" s="71" t="s">
        <v>10</v>
      </c>
      <c r="G817" s="21">
        <v>0</v>
      </c>
      <c r="H817" s="21">
        <v>0</v>
      </c>
      <c r="J817" s="15"/>
    </row>
    <row r="818" spans="1:10" ht="15">
      <c r="A818" s="73"/>
      <c r="B818" s="31"/>
      <c r="C818" s="31"/>
      <c r="H818" s="14"/>
      <c r="I818" s="14"/>
      <c r="J818" s="15"/>
    </row>
    <row r="819" spans="1:10" s="50" customFormat="1" ht="12.75">
      <c r="A819" s="73" t="s">
        <v>1775</v>
      </c>
      <c r="B819" s="50" t="s">
        <v>37</v>
      </c>
      <c r="C819" s="31"/>
      <c r="D819" s="25" t="s">
        <v>38</v>
      </c>
      <c r="E819" s="21">
        <v>0</v>
      </c>
      <c r="F819" s="71" t="s">
        <v>9</v>
      </c>
      <c r="G819" s="21">
        <v>0</v>
      </c>
      <c r="H819" s="21">
        <v>0</v>
      </c>
      <c r="I819" s="21">
        <v>0</v>
      </c>
      <c r="J819" s="15">
        <v>0</v>
      </c>
    </row>
    <row r="820" spans="1:10" s="50" customFormat="1" ht="12.75">
      <c r="A820" s="73"/>
      <c r="B820" s="31"/>
      <c r="C820" s="31"/>
      <c r="D820" s="25"/>
      <c r="E820" s="21"/>
      <c r="F820" s="72" t="s">
        <v>35</v>
      </c>
      <c r="G820" s="21">
        <v>0</v>
      </c>
      <c r="H820" s="21">
        <v>0</v>
      </c>
      <c r="I820" s="21">
        <v>0</v>
      </c>
      <c r="J820" s="15">
        <v>0</v>
      </c>
    </row>
    <row r="821" spans="1:10" s="50" customFormat="1" ht="12.75">
      <c r="A821" s="73"/>
      <c r="B821" s="31"/>
      <c r="C821" s="31"/>
      <c r="D821" s="25"/>
      <c r="E821" s="21"/>
      <c r="F821" s="72" t="s">
        <v>36</v>
      </c>
      <c r="G821" s="21">
        <v>0</v>
      </c>
      <c r="H821" s="21">
        <v>0</v>
      </c>
      <c r="I821" s="21">
        <v>0</v>
      </c>
      <c r="J821" s="15">
        <v>0</v>
      </c>
    </row>
    <row r="822" spans="1:10" s="50" customFormat="1" ht="12.75">
      <c r="A822" s="73"/>
      <c r="B822" s="31"/>
      <c r="C822" s="31"/>
      <c r="D822" s="25"/>
      <c r="E822" s="21"/>
      <c r="F822" s="71" t="s">
        <v>10</v>
      </c>
      <c r="G822" s="21">
        <v>0</v>
      </c>
      <c r="H822" s="21">
        <v>0</v>
      </c>
      <c r="I822" s="21"/>
      <c r="J822" s="15"/>
    </row>
    <row r="823" spans="1:10" s="50" customFormat="1" ht="12.75">
      <c r="A823" s="73"/>
      <c r="B823" s="31"/>
      <c r="C823" s="31"/>
      <c r="D823" s="25"/>
      <c r="E823" s="14"/>
      <c r="F823" s="56"/>
      <c r="G823" s="14"/>
      <c r="H823" s="14"/>
      <c r="I823" s="14"/>
      <c r="J823" s="26"/>
    </row>
    <row r="824" spans="1:10" s="50" customFormat="1" ht="25.5">
      <c r="A824" s="73" t="s">
        <v>1776</v>
      </c>
      <c r="B824" s="50" t="s">
        <v>44</v>
      </c>
      <c r="C824" s="31"/>
      <c r="D824" s="25" t="s">
        <v>45</v>
      </c>
      <c r="E824" s="21">
        <v>0</v>
      </c>
      <c r="F824" s="71" t="s">
        <v>9</v>
      </c>
      <c r="G824" s="21">
        <v>0</v>
      </c>
      <c r="H824" s="21">
        <v>0</v>
      </c>
      <c r="I824" s="21">
        <v>0</v>
      </c>
      <c r="J824" s="15">
        <v>0</v>
      </c>
    </row>
    <row r="825" spans="1:10" s="50" customFormat="1" ht="12.75">
      <c r="A825" s="73"/>
      <c r="B825" s="31"/>
      <c r="C825" s="31"/>
      <c r="D825" s="25"/>
      <c r="E825" s="21"/>
      <c r="F825" s="72" t="s">
        <v>35</v>
      </c>
      <c r="G825" s="21">
        <v>0</v>
      </c>
      <c r="H825" s="21">
        <v>0</v>
      </c>
      <c r="I825" s="21">
        <v>0</v>
      </c>
      <c r="J825" s="15">
        <v>0</v>
      </c>
    </row>
    <row r="826" spans="1:10" s="50" customFormat="1" ht="12.75">
      <c r="A826" s="73"/>
      <c r="B826" s="31"/>
      <c r="C826" s="31"/>
      <c r="D826" s="25"/>
      <c r="E826" s="21"/>
      <c r="F826" s="72" t="s">
        <v>36</v>
      </c>
      <c r="G826" s="21">
        <v>0</v>
      </c>
      <c r="H826" s="21">
        <v>0</v>
      </c>
      <c r="I826" s="21">
        <v>0</v>
      </c>
      <c r="J826" s="15">
        <v>0</v>
      </c>
    </row>
    <row r="827" spans="1:10" s="50" customFormat="1" ht="12.75">
      <c r="A827" s="73"/>
      <c r="B827" s="31"/>
      <c r="C827" s="31"/>
      <c r="D827" s="25"/>
      <c r="E827" s="21"/>
      <c r="F827" s="71" t="s">
        <v>10</v>
      </c>
      <c r="G827" s="21">
        <v>0</v>
      </c>
      <c r="H827" s="21">
        <v>0</v>
      </c>
      <c r="I827" s="21"/>
      <c r="J827" s="15"/>
    </row>
    <row r="828" spans="1:10" s="50" customFormat="1" ht="12.75">
      <c r="A828" s="73"/>
      <c r="B828" s="31"/>
      <c r="C828" s="31"/>
      <c r="D828" s="25"/>
      <c r="E828" s="21"/>
      <c r="F828" s="71"/>
      <c r="G828" s="60"/>
      <c r="H828" s="60"/>
      <c r="I828" s="60"/>
      <c r="J828" s="94"/>
    </row>
    <row r="829" spans="1:10" s="101" customFormat="1" ht="12.75">
      <c r="A829" s="73"/>
      <c r="B829" s="159" t="s">
        <v>39</v>
      </c>
      <c r="C829" s="87" t="s">
        <v>40</v>
      </c>
      <c r="D829" s="74" t="s">
        <v>115</v>
      </c>
      <c r="E829" s="75">
        <f>E814+E819+E824</f>
        <v>0</v>
      </c>
      <c r="F829" s="76" t="s">
        <v>9</v>
      </c>
      <c r="G829" s="95">
        <f aca="true" t="shared" si="46" ref="G829:J832">G814+G819+G824</f>
        <v>0</v>
      </c>
      <c r="H829" s="95">
        <f t="shared" si="46"/>
        <v>0</v>
      </c>
      <c r="I829" s="95">
        <f t="shared" si="46"/>
        <v>0</v>
      </c>
      <c r="J829" s="96">
        <f t="shared" si="46"/>
        <v>0</v>
      </c>
    </row>
    <row r="830" spans="1:10" s="101" customFormat="1" ht="12.75">
      <c r="A830" s="73"/>
      <c r="B830" s="87"/>
      <c r="C830" s="87"/>
      <c r="D830" s="156"/>
      <c r="E830" s="75"/>
      <c r="F830" s="79" t="s">
        <v>35</v>
      </c>
      <c r="G830" s="77">
        <f t="shared" si="46"/>
        <v>0</v>
      </c>
      <c r="H830" s="77">
        <f t="shared" si="46"/>
        <v>0</v>
      </c>
      <c r="I830" s="77">
        <f t="shared" si="46"/>
        <v>0</v>
      </c>
      <c r="J830" s="96">
        <f t="shared" si="46"/>
        <v>0</v>
      </c>
    </row>
    <row r="831" spans="1:10" s="101" customFormat="1" ht="12.75">
      <c r="A831" s="73"/>
      <c r="B831" s="87"/>
      <c r="C831" s="87"/>
      <c r="D831" s="156"/>
      <c r="E831" s="75"/>
      <c r="F831" s="79" t="s">
        <v>36</v>
      </c>
      <c r="G831" s="77">
        <f t="shared" si="46"/>
        <v>0</v>
      </c>
      <c r="H831" s="77">
        <f t="shared" si="46"/>
        <v>0</v>
      </c>
      <c r="I831" s="77">
        <f t="shared" si="46"/>
        <v>0</v>
      </c>
      <c r="J831" s="96">
        <f t="shared" si="46"/>
        <v>0</v>
      </c>
    </row>
    <row r="832" spans="1:10" s="101" customFormat="1" ht="12.75">
      <c r="A832" s="73"/>
      <c r="B832" s="87"/>
      <c r="C832" s="87"/>
      <c r="D832" s="156"/>
      <c r="E832" s="75"/>
      <c r="F832" s="89" t="s">
        <v>10</v>
      </c>
      <c r="G832" s="77">
        <f t="shared" si="46"/>
        <v>0</v>
      </c>
      <c r="H832" s="77">
        <f t="shared" si="46"/>
        <v>0</v>
      </c>
      <c r="I832" s="77"/>
      <c r="J832" s="96"/>
    </row>
    <row r="833" spans="1:10" s="118" customFormat="1" ht="12.75">
      <c r="A833" s="148"/>
      <c r="B833" s="113"/>
      <c r="C833" s="113"/>
      <c r="D833" s="114"/>
      <c r="E833" s="117"/>
      <c r="F833" s="83"/>
      <c r="G833" s="117"/>
      <c r="H833" s="115"/>
      <c r="I833" s="115"/>
      <c r="J833" s="84"/>
    </row>
    <row r="834" spans="1:10" s="50" customFormat="1" ht="12.75">
      <c r="A834" s="73"/>
      <c r="B834" s="24" t="s">
        <v>31</v>
      </c>
      <c r="C834" s="31" t="s">
        <v>42</v>
      </c>
      <c r="D834" s="30" t="s">
        <v>116</v>
      </c>
      <c r="E834" s="14"/>
      <c r="F834" s="56"/>
      <c r="G834" s="14"/>
      <c r="H834" s="21"/>
      <c r="I834" s="21"/>
      <c r="J834" s="26"/>
    </row>
    <row r="835" spans="1:10" ht="15">
      <c r="A835" s="73" t="s">
        <v>1777</v>
      </c>
      <c r="B835" s="50" t="s">
        <v>33</v>
      </c>
      <c r="C835" s="31"/>
      <c r="D835" s="25" t="s">
        <v>34</v>
      </c>
      <c r="E835" s="21">
        <v>0</v>
      </c>
      <c r="F835" s="71" t="s">
        <v>9</v>
      </c>
      <c r="G835" s="21">
        <v>0</v>
      </c>
      <c r="H835" s="21">
        <v>0</v>
      </c>
      <c r="I835" s="21">
        <v>0</v>
      </c>
      <c r="J835" s="15">
        <v>0</v>
      </c>
    </row>
    <row r="836" spans="1:10" ht="15">
      <c r="A836" s="73"/>
      <c r="B836" s="31"/>
      <c r="C836" s="31"/>
      <c r="E836" s="21"/>
      <c r="F836" s="72" t="s">
        <v>35</v>
      </c>
      <c r="G836" s="21">
        <v>0</v>
      </c>
      <c r="H836" s="21">
        <v>0</v>
      </c>
      <c r="I836" s="21">
        <v>0</v>
      </c>
      <c r="J836" s="15">
        <v>0</v>
      </c>
    </row>
    <row r="837" spans="1:10" ht="15">
      <c r="A837" s="73"/>
      <c r="B837" s="31"/>
      <c r="C837" s="31"/>
      <c r="E837" s="21"/>
      <c r="F837" s="72" t="s">
        <v>36</v>
      </c>
      <c r="G837" s="21">
        <v>0</v>
      </c>
      <c r="H837" s="21">
        <v>0</v>
      </c>
      <c r="I837" s="21">
        <v>0</v>
      </c>
      <c r="J837" s="15">
        <v>0</v>
      </c>
    </row>
    <row r="838" spans="1:10" ht="15">
      <c r="A838" s="73"/>
      <c r="B838" s="31"/>
      <c r="C838" s="31"/>
      <c r="E838" s="21"/>
      <c r="F838" s="71" t="s">
        <v>10</v>
      </c>
      <c r="G838" s="21">
        <v>0</v>
      </c>
      <c r="H838" s="21">
        <v>0</v>
      </c>
      <c r="J838" s="15"/>
    </row>
    <row r="839" spans="1:10" ht="15">
      <c r="A839" s="73"/>
      <c r="B839" s="31"/>
      <c r="C839" s="31"/>
      <c r="H839" s="14"/>
      <c r="I839" s="14"/>
      <c r="J839" s="15"/>
    </row>
    <row r="840" spans="1:10" s="50" customFormat="1" ht="12.75">
      <c r="A840" s="73" t="s">
        <v>1778</v>
      </c>
      <c r="B840" s="50" t="s">
        <v>37</v>
      </c>
      <c r="C840" s="31"/>
      <c r="D840" s="25" t="s">
        <v>38</v>
      </c>
      <c r="E840" s="21">
        <v>0</v>
      </c>
      <c r="F840" s="71" t="s">
        <v>9</v>
      </c>
      <c r="G840" s="21">
        <v>0</v>
      </c>
      <c r="H840" s="21">
        <v>0</v>
      </c>
      <c r="I840" s="21">
        <v>0</v>
      </c>
      <c r="J840" s="15">
        <v>0</v>
      </c>
    </row>
    <row r="841" spans="1:10" s="50" customFormat="1" ht="12.75">
      <c r="A841" s="73"/>
      <c r="B841" s="31"/>
      <c r="C841" s="31"/>
      <c r="D841" s="25"/>
      <c r="E841" s="21"/>
      <c r="F841" s="72" t="s">
        <v>35</v>
      </c>
      <c r="G841" s="21">
        <v>0</v>
      </c>
      <c r="H841" s="21">
        <v>0</v>
      </c>
      <c r="I841" s="21">
        <v>0</v>
      </c>
      <c r="J841" s="15">
        <v>0</v>
      </c>
    </row>
    <row r="842" spans="1:10" s="50" customFormat="1" ht="12.75">
      <c r="A842" s="73"/>
      <c r="B842" s="31"/>
      <c r="C842" s="31"/>
      <c r="D842" s="25"/>
      <c r="E842" s="21"/>
      <c r="F842" s="72" t="s">
        <v>36</v>
      </c>
      <c r="G842" s="21">
        <v>0</v>
      </c>
      <c r="H842" s="21">
        <v>0</v>
      </c>
      <c r="I842" s="21">
        <v>0</v>
      </c>
      <c r="J842" s="15">
        <v>0</v>
      </c>
    </row>
    <row r="843" spans="1:10" s="50" customFormat="1" ht="12.75">
      <c r="A843" s="73"/>
      <c r="B843" s="31"/>
      <c r="C843" s="31"/>
      <c r="D843" s="25"/>
      <c r="E843" s="21"/>
      <c r="F843" s="71" t="s">
        <v>10</v>
      </c>
      <c r="G843" s="21">
        <v>0</v>
      </c>
      <c r="H843" s="21">
        <v>0</v>
      </c>
      <c r="I843" s="21"/>
      <c r="J843" s="15"/>
    </row>
    <row r="844" spans="1:10" s="50" customFormat="1" ht="12.75">
      <c r="A844" s="73"/>
      <c r="B844" s="31"/>
      <c r="C844" s="31"/>
      <c r="D844" s="25"/>
      <c r="E844" s="14"/>
      <c r="F844" s="56"/>
      <c r="G844" s="14"/>
      <c r="H844" s="14"/>
      <c r="I844" s="14"/>
      <c r="J844" s="26"/>
    </row>
    <row r="845" spans="1:10" s="50" customFormat="1" ht="25.5">
      <c r="A845" s="73" t="s">
        <v>1779</v>
      </c>
      <c r="B845" s="50" t="s">
        <v>44</v>
      </c>
      <c r="C845" s="31"/>
      <c r="D845" s="25" t="s">
        <v>45</v>
      </c>
      <c r="E845" s="21">
        <v>0</v>
      </c>
      <c r="F845" s="71" t="s">
        <v>9</v>
      </c>
      <c r="G845" s="21">
        <v>0</v>
      </c>
      <c r="H845" s="21">
        <v>0</v>
      </c>
      <c r="I845" s="21">
        <v>0</v>
      </c>
      <c r="J845" s="15">
        <v>0</v>
      </c>
    </row>
    <row r="846" spans="1:10" s="50" customFormat="1" ht="12.75">
      <c r="A846" s="73"/>
      <c r="B846" s="31"/>
      <c r="C846" s="31"/>
      <c r="D846" s="25"/>
      <c r="E846" s="21"/>
      <c r="F846" s="72" t="s">
        <v>35</v>
      </c>
      <c r="G846" s="21">
        <v>0</v>
      </c>
      <c r="H846" s="21">
        <v>0</v>
      </c>
      <c r="I846" s="21">
        <v>0</v>
      </c>
      <c r="J846" s="15">
        <v>0</v>
      </c>
    </row>
    <row r="847" spans="1:10" s="50" customFormat="1" ht="12.75">
      <c r="A847" s="73"/>
      <c r="B847" s="31"/>
      <c r="C847" s="31"/>
      <c r="D847" s="25"/>
      <c r="E847" s="21"/>
      <c r="F847" s="72" t="s">
        <v>36</v>
      </c>
      <c r="G847" s="21">
        <v>0</v>
      </c>
      <c r="H847" s="21">
        <v>0</v>
      </c>
      <c r="I847" s="21">
        <v>0</v>
      </c>
      <c r="J847" s="15">
        <v>0</v>
      </c>
    </row>
    <row r="848" spans="1:10" s="50" customFormat="1" ht="12.75">
      <c r="A848" s="73"/>
      <c r="B848" s="31"/>
      <c r="C848" s="31"/>
      <c r="D848" s="25"/>
      <c r="E848" s="21"/>
      <c r="F848" s="71" t="s">
        <v>10</v>
      </c>
      <c r="G848" s="21">
        <v>0</v>
      </c>
      <c r="H848" s="21">
        <v>0</v>
      </c>
      <c r="I848" s="21"/>
      <c r="J848" s="15"/>
    </row>
    <row r="849" spans="1:10" s="50" customFormat="1" ht="12.75">
      <c r="A849" s="73"/>
      <c r="B849" s="31"/>
      <c r="C849" s="31"/>
      <c r="D849" s="25"/>
      <c r="E849" s="21"/>
      <c r="F849" s="71"/>
      <c r="G849" s="60"/>
      <c r="H849" s="60"/>
      <c r="I849" s="60"/>
      <c r="J849" s="94"/>
    </row>
    <row r="850" spans="1:10" s="101" customFormat="1" ht="12.75">
      <c r="A850" s="73"/>
      <c r="B850" s="159" t="s">
        <v>39</v>
      </c>
      <c r="C850" s="87" t="s">
        <v>42</v>
      </c>
      <c r="D850" s="74" t="s">
        <v>116</v>
      </c>
      <c r="E850" s="75">
        <f>E835+E840+E845</f>
        <v>0</v>
      </c>
      <c r="F850" s="76" t="s">
        <v>9</v>
      </c>
      <c r="G850" s="95">
        <f aca="true" t="shared" si="47" ref="G850:J853">G835+G840+G845</f>
        <v>0</v>
      </c>
      <c r="H850" s="95">
        <f t="shared" si="47"/>
        <v>0</v>
      </c>
      <c r="I850" s="95">
        <f t="shared" si="47"/>
        <v>0</v>
      </c>
      <c r="J850" s="96">
        <f t="shared" si="47"/>
        <v>0</v>
      </c>
    </row>
    <row r="851" spans="1:10" s="101" customFormat="1" ht="12.75">
      <c r="A851" s="73"/>
      <c r="B851" s="87"/>
      <c r="C851" s="87"/>
      <c r="D851" s="156"/>
      <c r="E851" s="75"/>
      <c r="F851" s="79" t="s">
        <v>35</v>
      </c>
      <c r="G851" s="77">
        <f t="shared" si="47"/>
        <v>0</v>
      </c>
      <c r="H851" s="77">
        <f t="shared" si="47"/>
        <v>0</v>
      </c>
      <c r="I851" s="77">
        <f t="shared" si="47"/>
        <v>0</v>
      </c>
      <c r="J851" s="96">
        <f t="shared" si="47"/>
        <v>0</v>
      </c>
    </row>
    <row r="852" spans="1:10" s="101" customFormat="1" ht="12.75">
      <c r="A852" s="73"/>
      <c r="B852" s="87"/>
      <c r="C852" s="87"/>
      <c r="D852" s="156"/>
      <c r="E852" s="75"/>
      <c r="F852" s="79" t="s">
        <v>36</v>
      </c>
      <c r="G852" s="77">
        <f t="shared" si="47"/>
        <v>0</v>
      </c>
      <c r="H852" s="77">
        <f t="shared" si="47"/>
        <v>0</v>
      </c>
      <c r="I852" s="77">
        <f t="shared" si="47"/>
        <v>0</v>
      </c>
      <c r="J852" s="96">
        <f t="shared" si="47"/>
        <v>0</v>
      </c>
    </row>
    <row r="853" spans="1:10" s="101" customFormat="1" ht="12.75">
      <c r="A853" s="73"/>
      <c r="B853" s="87"/>
      <c r="C853" s="87"/>
      <c r="D853" s="156"/>
      <c r="E853" s="75"/>
      <c r="F853" s="89" t="s">
        <v>10</v>
      </c>
      <c r="G853" s="77">
        <f t="shared" si="47"/>
        <v>0</v>
      </c>
      <c r="H853" s="77">
        <f t="shared" si="47"/>
        <v>0</v>
      </c>
      <c r="I853" s="77"/>
      <c r="J853" s="96"/>
    </row>
    <row r="854" spans="1:10" s="118" customFormat="1" ht="12.75">
      <c r="A854" s="148"/>
      <c r="B854" s="113"/>
      <c r="C854" s="113"/>
      <c r="D854" s="114"/>
      <c r="E854" s="117"/>
      <c r="F854" s="83"/>
      <c r="G854" s="117"/>
      <c r="H854" s="115"/>
      <c r="I854" s="115"/>
      <c r="J854" s="84"/>
    </row>
    <row r="855" spans="1:10" s="50" customFormat="1" ht="12.75">
      <c r="A855" s="73"/>
      <c r="B855" s="24" t="s">
        <v>31</v>
      </c>
      <c r="C855" s="31" t="s">
        <v>117</v>
      </c>
      <c r="D855" s="30" t="s">
        <v>118</v>
      </c>
      <c r="E855" s="14"/>
      <c r="F855" s="56"/>
      <c r="G855" s="14"/>
      <c r="H855" s="21"/>
      <c r="I855" s="21"/>
      <c r="J855" s="26"/>
    </row>
    <row r="856" spans="1:10" ht="15">
      <c r="A856" s="73" t="s">
        <v>1780</v>
      </c>
      <c r="B856" s="50" t="s">
        <v>33</v>
      </c>
      <c r="C856" s="31"/>
      <c r="D856" s="25" t="s">
        <v>34</v>
      </c>
      <c r="E856" s="21">
        <v>0</v>
      </c>
      <c r="F856" s="71" t="s">
        <v>9</v>
      </c>
      <c r="G856" s="21">
        <v>0</v>
      </c>
      <c r="H856" s="21">
        <v>0</v>
      </c>
      <c r="I856" s="21">
        <v>0</v>
      </c>
      <c r="J856" s="15">
        <v>0</v>
      </c>
    </row>
    <row r="857" spans="1:10" ht="15">
      <c r="A857" s="73"/>
      <c r="B857" s="31"/>
      <c r="C857" s="31"/>
      <c r="E857" s="21"/>
      <c r="F857" s="72" t="s">
        <v>35</v>
      </c>
      <c r="G857" s="21">
        <v>0</v>
      </c>
      <c r="H857" s="21">
        <v>0</v>
      </c>
      <c r="I857" s="21">
        <v>0</v>
      </c>
      <c r="J857" s="15">
        <v>0</v>
      </c>
    </row>
    <row r="858" spans="1:10" ht="15">
      <c r="A858" s="73"/>
      <c r="B858" s="31"/>
      <c r="C858" s="31"/>
      <c r="E858" s="21"/>
      <c r="F858" s="72" t="s">
        <v>36</v>
      </c>
      <c r="G858" s="21">
        <v>0</v>
      </c>
      <c r="H858" s="21">
        <v>0</v>
      </c>
      <c r="I858" s="21">
        <v>0</v>
      </c>
      <c r="J858" s="15">
        <v>0</v>
      </c>
    </row>
    <row r="859" spans="1:10" ht="15">
      <c r="A859" s="73"/>
      <c r="B859" s="31"/>
      <c r="C859" s="31"/>
      <c r="E859" s="21"/>
      <c r="F859" s="71" t="s">
        <v>10</v>
      </c>
      <c r="G859" s="21">
        <v>0</v>
      </c>
      <c r="H859" s="21">
        <v>0</v>
      </c>
      <c r="J859" s="15"/>
    </row>
    <row r="860" spans="1:10" ht="15">
      <c r="A860" s="73"/>
      <c r="B860" s="31"/>
      <c r="C860" s="31"/>
      <c r="H860" s="14"/>
      <c r="I860" s="14"/>
      <c r="J860" s="15"/>
    </row>
    <row r="861" spans="1:10" s="50" customFormat="1" ht="12.75">
      <c r="A861" s="73" t="s">
        <v>1781</v>
      </c>
      <c r="B861" s="50" t="s">
        <v>37</v>
      </c>
      <c r="C861" s="31"/>
      <c r="D861" s="25" t="s">
        <v>38</v>
      </c>
      <c r="E861" s="21">
        <v>0</v>
      </c>
      <c r="F861" s="71" t="s">
        <v>9</v>
      </c>
      <c r="G861" s="21">
        <v>0</v>
      </c>
      <c r="H861" s="21">
        <v>0</v>
      </c>
      <c r="I861" s="21">
        <v>0</v>
      </c>
      <c r="J861" s="15">
        <v>0</v>
      </c>
    </row>
    <row r="862" spans="1:10" s="50" customFormat="1" ht="12.75">
      <c r="A862" s="73"/>
      <c r="B862" s="31"/>
      <c r="C862" s="31"/>
      <c r="D862" s="25"/>
      <c r="E862" s="21"/>
      <c r="F862" s="72" t="s">
        <v>35</v>
      </c>
      <c r="G862" s="21">
        <v>0</v>
      </c>
      <c r="H862" s="21">
        <v>0</v>
      </c>
      <c r="I862" s="21">
        <v>0</v>
      </c>
      <c r="J862" s="15">
        <v>0</v>
      </c>
    </row>
    <row r="863" spans="1:10" s="50" customFormat="1" ht="12.75">
      <c r="A863" s="73"/>
      <c r="B863" s="31"/>
      <c r="C863" s="31"/>
      <c r="D863" s="25"/>
      <c r="E863" s="21"/>
      <c r="F863" s="72" t="s">
        <v>36</v>
      </c>
      <c r="G863" s="21">
        <v>0</v>
      </c>
      <c r="H863" s="21">
        <v>0</v>
      </c>
      <c r="I863" s="21">
        <v>0</v>
      </c>
      <c r="J863" s="15">
        <v>0</v>
      </c>
    </row>
    <row r="864" spans="1:10" s="50" customFormat="1" ht="12.75">
      <c r="A864" s="73"/>
      <c r="B864" s="31"/>
      <c r="C864" s="31"/>
      <c r="D864" s="25"/>
      <c r="E864" s="21"/>
      <c r="F864" s="71" t="s">
        <v>10</v>
      </c>
      <c r="G864" s="21">
        <v>0</v>
      </c>
      <c r="H864" s="21">
        <v>0</v>
      </c>
      <c r="I864" s="21"/>
      <c r="J864" s="15"/>
    </row>
    <row r="865" spans="1:10" s="50" customFormat="1" ht="12.75">
      <c r="A865" s="73"/>
      <c r="B865" s="31"/>
      <c r="C865" s="31"/>
      <c r="D865" s="25"/>
      <c r="E865" s="14"/>
      <c r="F865" s="56"/>
      <c r="G865" s="14"/>
      <c r="H865" s="14"/>
      <c r="I865" s="14"/>
      <c r="J865" s="26"/>
    </row>
    <row r="866" spans="1:10" s="50" customFormat="1" ht="25.5">
      <c r="A866" s="73" t="s">
        <v>1782</v>
      </c>
      <c r="B866" s="50" t="s">
        <v>44</v>
      </c>
      <c r="C866" s="31"/>
      <c r="D866" s="25" t="s">
        <v>45</v>
      </c>
      <c r="E866" s="21">
        <v>0</v>
      </c>
      <c r="F866" s="71" t="s">
        <v>9</v>
      </c>
      <c r="G866" s="21">
        <v>0</v>
      </c>
      <c r="H866" s="21">
        <v>0</v>
      </c>
      <c r="I866" s="21">
        <v>0</v>
      </c>
      <c r="J866" s="15">
        <v>0</v>
      </c>
    </row>
    <row r="867" spans="1:10" ht="15">
      <c r="A867" s="73"/>
      <c r="B867" s="31"/>
      <c r="C867" s="31"/>
      <c r="E867" s="21"/>
      <c r="F867" s="72" t="s">
        <v>35</v>
      </c>
      <c r="G867" s="21">
        <v>0</v>
      </c>
      <c r="H867" s="21">
        <v>0</v>
      </c>
      <c r="I867" s="21">
        <v>0</v>
      </c>
      <c r="J867" s="15">
        <v>0</v>
      </c>
    </row>
    <row r="868" spans="1:10" ht="15">
      <c r="A868" s="73"/>
      <c r="B868" s="31"/>
      <c r="C868" s="31"/>
      <c r="E868" s="21"/>
      <c r="F868" s="72" t="s">
        <v>36</v>
      </c>
      <c r="G868" s="21">
        <v>0</v>
      </c>
      <c r="H868" s="21">
        <v>0</v>
      </c>
      <c r="I868" s="21">
        <v>0</v>
      </c>
      <c r="J868" s="15">
        <v>0</v>
      </c>
    </row>
    <row r="869" spans="1:10" ht="15">
      <c r="A869" s="73"/>
      <c r="B869" s="31"/>
      <c r="C869" s="31"/>
      <c r="E869" s="21"/>
      <c r="F869" s="71" t="s">
        <v>10</v>
      </c>
      <c r="G869" s="21">
        <v>0</v>
      </c>
      <c r="H869" s="21">
        <v>0</v>
      </c>
      <c r="J869" s="15"/>
    </row>
    <row r="870" spans="1:10" ht="15">
      <c r="A870" s="73"/>
      <c r="B870" s="31"/>
      <c r="C870" s="31"/>
      <c r="E870" s="21"/>
      <c r="F870" s="71"/>
      <c r="G870" s="60"/>
      <c r="H870" s="60"/>
      <c r="I870" s="60"/>
      <c r="J870" s="94"/>
    </row>
    <row r="871" spans="1:10" s="119" customFormat="1" ht="12.75">
      <c r="A871" s="73"/>
      <c r="B871" s="159" t="s">
        <v>39</v>
      </c>
      <c r="C871" s="87" t="s">
        <v>117</v>
      </c>
      <c r="D871" s="74" t="s">
        <v>118</v>
      </c>
      <c r="E871" s="75">
        <f>E856+E861+E866</f>
        <v>0</v>
      </c>
      <c r="F871" s="76" t="s">
        <v>9</v>
      </c>
      <c r="G871" s="95">
        <f aca="true" t="shared" si="48" ref="G871:J874">G856+G861+G866</f>
        <v>0</v>
      </c>
      <c r="H871" s="95">
        <f t="shared" si="48"/>
        <v>0</v>
      </c>
      <c r="I871" s="95">
        <f t="shared" si="48"/>
        <v>0</v>
      </c>
      <c r="J871" s="96">
        <f t="shared" si="48"/>
        <v>0</v>
      </c>
    </row>
    <row r="872" spans="1:10" s="119" customFormat="1" ht="12.75">
      <c r="A872" s="73"/>
      <c r="B872" s="87"/>
      <c r="C872" s="87"/>
      <c r="D872" s="156"/>
      <c r="E872" s="75"/>
      <c r="F872" s="79" t="s">
        <v>35</v>
      </c>
      <c r="G872" s="77">
        <f t="shared" si="48"/>
        <v>0</v>
      </c>
      <c r="H872" s="77">
        <f t="shared" si="48"/>
        <v>0</v>
      </c>
      <c r="I872" s="77">
        <f t="shared" si="48"/>
        <v>0</v>
      </c>
      <c r="J872" s="96">
        <f t="shared" si="48"/>
        <v>0</v>
      </c>
    </row>
    <row r="873" spans="1:10" s="119" customFormat="1" ht="12.75">
      <c r="A873" s="73"/>
      <c r="B873" s="87"/>
      <c r="C873" s="87"/>
      <c r="D873" s="156"/>
      <c r="E873" s="75"/>
      <c r="F873" s="79" t="s">
        <v>36</v>
      </c>
      <c r="G873" s="77">
        <f t="shared" si="48"/>
        <v>0</v>
      </c>
      <c r="H873" s="77">
        <f t="shared" si="48"/>
        <v>0</v>
      </c>
      <c r="I873" s="77">
        <f t="shared" si="48"/>
        <v>0</v>
      </c>
      <c r="J873" s="96">
        <f t="shared" si="48"/>
        <v>0</v>
      </c>
    </row>
    <row r="874" spans="1:10" s="119" customFormat="1" ht="12.75">
      <c r="A874" s="73"/>
      <c r="B874" s="87"/>
      <c r="C874" s="87"/>
      <c r="D874" s="156"/>
      <c r="E874" s="75"/>
      <c r="F874" s="89" t="s">
        <v>10</v>
      </c>
      <c r="G874" s="77">
        <f t="shared" si="48"/>
        <v>0</v>
      </c>
      <c r="H874" s="77">
        <f t="shared" si="48"/>
        <v>0</v>
      </c>
      <c r="I874" s="77"/>
      <c r="J874" s="96"/>
    </row>
    <row r="875" spans="1:10" s="123" customFormat="1" ht="12.75">
      <c r="A875" s="148"/>
      <c r="B875" s="113"/>
      <c r="C875" s="113"/>
      <c r="D875" s="114"/>
      <c r="E875" s="115"/>
      <c r="F875" s="179"/>
      <c r="G875" s="82"/>
      <c r="H875" s="82"/>
      <c r="I875" s="82"/>
      <c r="J875" s="84"/>
    </row>
    <row r="876" spans="1:10" ht="15">
      <c r="A876" s="73"/>
      <c r="B876" s="24" t="s">
        <v>31</v>
      </c>
      <c r="C876" s="31" t="s">
        <v>49</v>
      </c>
      <c r="D876" s="30" t="s">
        <v>119</v>
      </c>
      <c r="J876" s="26"/>
    </row>
    <row r="877" spans="1:10" ht="15">
      <c r="A877" s="73" t="s">
        <v>1783</v>
      </c>
      <c r="B877" s="50" t="s">
        <v>33</v>
      </c>
      <c r="C877" s="31"/>
      <c r="D877" s="25" t="s">
        <v>34</v>
      </c>
      <c r="E877" s="21">
        <v>0</v>
      </c>
      <c r="F877" s="71" t="s">
        <v>9</v>
      </c>
      <c r="G877" s="21">
        <v>0</v>
      </c>
      <c r="H877" s="21">
        <v>0</v>
      </c>
      <c r="I877" s="21">
        <v>0</v>
      </c>
      <c r="J877" s="15">
        <v>0</v>
      </c>
    </row>
    <row r="878" spans="1:10" ht="15">
      <c r="A878" s="73"/>
      <c r="B878" s="31"/>
      <c r="C878" s="31"/>
      <c r="E878" s="21"/>
      <c r="F878" s="72" t="s">
        <v>35</v>
      </c>
      <c r="G878" s="21">
        <v>0</v>
      </c>
      <c r="H878" s="21">
        <v>0</v>
      </c>
      <c r="I878" s="21">
        <v>0</v>
      </c>
      <c r="J878" s="15">
        <v>0</v>
      </c>
    </row>
    <row r="879" spans="1:10" ht="15">
      <c r="A879" s="73"/>
      <c r="B879" s="31"/>
      <c r="C879" s="31"/>
      <c r="E879" s="21"/>
      <c r="F879" s="72" t="s">
        <v>36</v>
      </c>
      <c r="G879" s="21">
        <v>0</v>
      </c>
      <c r="H879" s="21">
        <v>0</v>
      </c>
      <c r="I879" s="21">
        <v>0</v>
      </c>
      <c r="J879" s="15">
        <v>0</v>
      </c>
    </row>
    <row r="880" spans="1:10" ht="15">
      <c r="A880" s="73"/>
      <c r="B880" s="31"/>
      <c r="C880" s="31"/>
      <c r="E880" s="21"/>
      <c r="F880" s="71" t="s">
        <v>10</v>
      </c>
      <c r="G880" s="21">
        <v>0</v>
      </c>
      <c r="H880" s="21">
        <v>0</v>
      </c>
      <c r="J880" s="15"/>
    </row>
    <row r="881" spans="1:10" ht="15">
      <c r="A881" s="73"/>
      <c r="B881" s="31"/>
      <c r="C881" s="31"/>
      <c r="H881" s="14"/>
      <c r="I881" s="14"/>
      <c r="J881" s="15"/>
    </row>
    <row r="882" spans="1:10" ht="15">
      <c r="A882" s="73" t="s">
        <v>1784</v>
      </c>
      <c r="B882" s="50" t="s">
        <v>37</v>
      </c>
      <c r="C882" s="31"/>
      <c r="D882" s="25" t="s">
        <v>38</v>
      </c>
      <c r="E882" s="21">
        <v>0</v>
      </c>
      <c r="F882" s="71" t="s">
        <v>9</v>
      </c>
      <c r="G882" s="21">
        <v>0</v>
      </c>
      <c r="H882" s="21">
        <v>0</v>
      </c>
      <c r="I882" s="21">
        <v>0</v>
      </c>
      <c r="J882" s="15">
        <v>0</v>
      </c>
    </row>
    <row r="883" spans="1:10" ht="15">
      <c r="A883" s="73"/>
      <c r="B883" s="31"/>
      <c r="C883" s="31"/>
      <c r="E883" s="21"/>
      <c r="F883" s="72" t="s">
        <v>35</v>
      </c>
      <c r="G883" s="21">
        <v>0</v>
      </c>
      <c r="H883" s="21">
        <v>0</v>
      </c>
      <c r="I883" s="21">
        <v>0</v>
      </c>
      <c r="J883" s="15">
        <v>0</v>
      </c>
    </row>
    <row r="884" spans="1:10" ht="15">
      <c r="A884" s="73"/>
      <c r="B884" s="31"/>
      <c r="C884" s="31"/>
      <c r="E884" s="21"/>
      <c r="F884" s="72" t="s">
        <v>36</v>
      </c>
      <c r="G884" s="21">
        <v>0</v>
      </c>
      <c r="H884" s="21">
        <v>0</v>
      </c>
      <c r="I884" s="21">
        <v>0</v>
      </c>
      <c r="J884" s="15">
        <v>0</v>
      </c>
    </row>
    <row r="885" spans="1:10" ht="15">
      <c r="A885" s="73"/>
      <c r="B885" s="31"/>
      <c r="C885" s="31"/>
      <c r="E885" s="21"/>
      <c r="F885" s="71" t="s">
        <v>10</v>
      </c>
      <c r="G885" s="21">
        <v>0</v>
      </c>
      <c r="H885" s="21">
        <v>0</v>
      </c>
      <c r="J885" s="15"/>
    </row>
    <row r="886" spans="1:10" ht="15">
      <c r="A886" s="73"/>
      <c r="B886" s="31"/>
      <c r="C886" s="31"/>
      <c r="H886" s="14"/>
      <c r="I886" s="14"/>
      <c r="J886" s="26"/>
    </row>
    <row r="887" spans="1:10" ht="26.25">
      <c r="A887" s="73" t="s">
        <v>1785</v>
      </c>
      <c r="B887" s="50" t="s">
        <v>44</v>
      </c>
      <c r="C887" s="31"/>
      <c r="D887" s="25" t="s">
        <v>45</v>
      </c>
      <c r="E887" s="21">
        <v>0</v>
      </c>
      <c r="F887" s="71" t="s">
        <v>9</v>
      </c>
      <c r="G887" s="21">
        <v>0</v>
      </c>
      <c r="H887" s="21">
        <v>0</v>
      </c>
      <c r="I887" s="21">
        <v>0</v>
      </c>
      <c r="J887" s="15">
        <v>0</v>
      </c>
    </row>
    <row r="888" spans="1:10" ht="15">
      <c r="A888" s="73"/>
      <c r="B888" s="31"/>
      <c r="C888" s="31"/>
      <c r="E888" s="21"/>
      <c r="F888" s="72" t="s">
        <v>35</v>
      </c>
      <c r="G888" s="21">
        <v>0</v>
      </c>
      <c r="H888" s="21">
        <v>0</v>
      </c>
      <c r="I888" s="21">
        <v>0</v>
      </c>
      <c r="J888" s="15">
        <v>0</v>
      </c>
    </row>
    <row r="889" spans="1:10" ht="15">
      <c r="A889" s="73"/>
      <c r="B889" s="31"/>
      <c r="C889" s="31"/>
      <c r="E889" s="21"/>
      <c r="F889" s="72" t="s">
        <v>36</v>
      </c>
      <c r="G889" s="21">
        <v>0</v>
      </c>
      <c r="H889" s="21">
        <v>0</v>
      </c>
      <c r="I889" s="21">
        <v>0</v>
      </c>
      <c r="J889" s="15">
        <v>0</v>
      </c>
    </row>
    <row r="890" spans="1:10" ht="15">
      <c r="A890" s="73"/>
      <c r="B890" s="31"/>
      <c r="C890" s="31"/>
      <c r="E890" s="21"/>
      <c r="F890" s="71" t="s">
        <v>10</v>
      </c>
      <c r="G890" s="21">
        <v>0</v>
      </c>
      <c r="H890" s="21">
        <v>0</v>
      </c>
      <c r="J890" s="15"/>
    </row>
    <row r="891" spans="1:10" ht="15">
      <c r="A891" s="73"/>
      <c r="B891" s="31"/>
      <c r="C891" s="31"/>
      <c r="E891" s="21"/>
      <c r="F891" s="71"/>
      <c r="G891" s="60"/>
      <c r="H891" s="60"/>
      <c r="I891" s="60"/>
      <c r="J891" s="94"/>
    </row>
    <row r="892" spans="1:10" s="119" customFormat="1" ht="12.75">
      <c r="A892" s="73"/>
      <c r="B892" s="159" t="s">
        <v>39</v>
      </c>
      <c r="C892" s="87" t="s">
        <v>49</v>
      </c>
      <c r="D892" s="74" t="s">
        <v>119</v>
      </c>
      <c r="E892" s="75">
        <f>E877+E882+E887</f>
        <v>0</v>
      </c>
      <c r="F892" s="76" t="s">
        <v>9</v>
      </c>
      <c r="G892" s="95">
        <f aca="true" t="shared" si="49" ref="G892:J895">G877+G882+G887</f>
        <v>0</v>
      </c>
      <c r="H892" s="95">
        <f t="shared" si="49"/>
        <v>0</v>
      </c>
      <c r="I892" s="95">
        <f t="shared" si="49"/>
        <v>0</v>
      </c>
      <c r="J892" s="96">
        <f t="shared" si="49"/>
        <v>0</v>
      </c>
    </row>
    <row r="893" spans="1:10" s="119" customFormat="1" ht="12.75">
      <c r="A893" s="73"/>
      <c r="B893" s="87"/>
      <c r="C893" s="87"/>
      <c r="D893" s="156"/>
      <c r="E893" s="75"/>
      <c r="F893" s="79" t="s">
        <v>35</v>
      </c>
      <c r="G893" s="77">
        <f t="shared" si="49"/>
        <v>0</v>
      </c>
      <c r="H893" s="77">
        <f t="shared" si="49"/>
        <v>0</v>
      </c>
      <c r="I893" s="77">
        <f t="shared" si="49"/>
        <v>0</v>
      </c>
      <c r="J893" s="96">
        <f t="shared" si="49"/>
        <v>0</v>
      </c>
    </row>
    <row r="894" spans="1:10" s="119" customFormat="1" ht="12.75">
      <c r="A894" s="73"/>
      <c r="B894" s="87"/>
      <c r="C894" s="87"/>
      <c r="D894" s="156"/>
      <c r="E894" s="75"/>
      <c r="F894" s="79" t="s">
        <v>36</v>
      </c>
      <c r="G894" s="77">
        <f t="shared" si="49"/>
        <v>0</v>
      </c>
      <c r="H894" s="77">
        <f t="shared" si="49"/>
        <v>0</v>
      </c>
      <c r="I894" s="77">
        <f t="shared" si="49"/>
        <v>0</v>
      </c>
      <c r="J894" s="96">
        <f t="shared" si="49"/>
        <v>0</v>
      </c>
    </row>
    <row r="895" spans="1:10" s="119" customFormat="1" ht="12.75">
      <c r="A895" s="73"/>
      <c r="B895" s="87"/>
      <c r="C895" s="87"/>
      <c r="D895" s="156"/>
      <c r="E895" s="75"/>
      <c r="F895" s="89" t="s">
        <v>10</v>
      </c>
      <c r="G895" s="77">
        <f t="shared" si="49"/>
        <v>0</v>
      </c>
      <c r="H895" s="77">
        <f t="shared" si="49"/>
        <v>0</v>
      </c>
      <c r="I895" s="77"/>
      <c r="J895" s="96"/>
    </row>
    <row r="896" spans="1:10" ht="15">
      <c r="A896" s="12"/>
      <c r="B896" s="31"/>
      <c r="C896" s="31"/>
      <c r="H896" s="14"/>
      <c r="I896" s="14"/>
      <c r="J896" s="15"/>
    </row>
    <row r="897" spans="1:10" ht="15">
      <c r="A897" s="661"/>
      <c r="B897" s="661"/>
      <c r="C897" s="41"/>
      <c r="D897" s="39"/>
      <c r="E897" s="40"/>
      <c r="F897" s="125"/>
      <c r="G897" s="40"/>
      <c r="H897" s="42"/>
      <c r="I897" s="42"/>
      <c r="J897" s="52"/>
    </row>
    <row r="898" spans="1:10" s="119" customFormat="1" ht="12.75">
      <c r="A898" s="127"/>
      <c r="B898" s="660" t="s">
        <v>120</v>
      </c>
      <c r="C898" s="660"/>
      <c r="D898" s="140" t="s">
        <v>112</v>
      </c>
      <c r="E898" s="53">
        <f>E892+E871+E850+E829+E808</f>
        <v>0</v>
      </c>
      <c r="F898" s="130" t="s">
        <v>9</v>
      </c>
      <c r="G898" s="45">
        <f aca="true" t="shared" si="50" ref="G898:J901">G892+G871+G850+G829+G808</f>
        <v>0</v>
      </c>
      <c r="H898" s="45">
        <f t="shared" si="50"/>
        <v>0</v>
      </c>
      <c r="I898" s="45">
        <f t="shared" si="50"/>
        <v>0</v>
      </c>
      <c r="J898" s="131">
        <f t="shared" si="50"/>
        <v>0</v>
      </c>
    </row>
    <row r="899" spans="1:10" s="119" customFormat="1" ht="12.75">
      <c r="A899" s="127"/>
      <c r="B899" s="44"/>
      <c r="C899" s="44"/>
      <c r="D899" s="129"/>
      <c r="E899" s="53"/>
      <c r="F899" s="130" t="s">
        <v>35</v>
      </c>
      <c r="G899" s="45">
        <f t="shared" si="50"/>
        <v>0</v>
      </c>
      <c r="H899" s="45">
        <f t="shared" si="50"/>
        <v>0</v>
      </c>
      <c r="I899" s="45">
        <f t="shared" si="50"/>
        <v>0</v>
      </c>
      <c r="J899" s="131">
        <f t="shared" si="50"/>
        <v>0</v>
      </c>
    </row>
    <row r="900" spans="1:10" s="119" customFormat="1" ht="12.75">
      <c r="A900" s="127"/>
      <c r="B900" s="44"/>
      <c r="C900" s="44"/>
      <c r="D900" s="129"/>
      <c r="E900" s="53"/>
      <c r="F900" s="130" t="s">
        <v>36</v>
      </c>
      <c r="G900" s="45">
        <f t="shared" si="50"/>
        <v>0</v>
      </c>
      <c r="H900" s="45">
        <f t="shared" si="50"/>
        <v>0</v>
      </c>
      <c r="I900" s="45">
        <f t="shared" si="50"/>
        <v>0</v>
      </c>
      <c r="J900" s="131">
        <f t="shared" si="50"/>
        <v>0</v>
      </c>
    </row>
    <row r="901" spans="1:10" s="119" customFormat="1" ht="12.75">
      <c r="A901" s="127"/>
      <c r="B901" s="44"/>
      <c r="C901" s="44"/>
      <c r="D901" s="129"/>
      <c r="E901" s="53"/>
      <c r="F901" s="130" t="s">
        <v>10</v>
      </c>
      <c r="G901" s="45">
        <f t="shared" si="50"/>
        <v>0</v>
      </c>
      <c r="H901" s="45">
        <f t="shared" si="50"/>
        <v>0</v>
      </c>
      <c r="I901" s="45"/>
      <c r="J901" s="131"/>
    </row>
    <row r="902" spans="1:10" ht="15">
      <c r="A902" s="132"/>
      <c r="B902" s="133"/>
      <c r="C902" s="133"/>
      <c r="D902" s="134"/>
      <c r="E902" s="141"/>
      <c r="F902" s="158"/>
      <c r="G902" s="141"/>
      <c r="H902" s="135"/>
      <c r="I902" s="135"/>
      <c r="J902" s="137"/>
    </row>
    <row r="903" spans="1:10" ht="15">
      <c r="A903" s="12"/>
      <c r="B903" s="31"/>
      <c r="C903" s="31"/>
      <c r="J903" s="26"/>
    </row>
    <row r="904" spans="1:10" ht="15">
      <c r="A904" s="656" t="s">
        <v>28</v>
      </c>
      <c r="B904" s="656"/>
      <c r="C904" s="175" t="s">
        <v>61</v>
      </c>
      <c r="D904" s="143" t="s">
        <v>121</v>
      </c>
      <c r="E904" s="17"/>
      <c r="F904" s="139"/>
      <c r="G904" s="18"/>
      <c r="H904" s="27"/>
      <c r="I904" s="27"/>
      <c r="J904" s="28"/>
    </row>
    <row r="905" spans="1:10" ht="15">
      <c r="A905" s="73"/>
      <c r="B905" s="31"/>
      <c r="C905" s="31"/>
      <c r="D905" s="30"/>
      <c r="E905" s="13"/>
      <c r="F905" s="69"/>
      <c r="J905" s="26"/>
    </row>
    <row r="906" spans="1:10" ht="15">
      <c r="A906" s="73"/>
      <c r="B906" s="24" t="s">
        <v>31</v>
      </c>
      <c r="C906" s="31" t="s">
        <v>29</v>
      </c>
      <c r="D906" s="30" t="s">
        <v>122</v>
      </c>
      <c r="J906" s="26"/>
    </row>
    <row r="907" spans="1:10" ht="15">
      <c r="A907" s="73" t="s">
        <v>1786</v>
      </c>
      <c r="B907" s="50" t="s">
        <v>33</v>
      </c>
      <c r="C907" s="31"/>
      <c r="D907" s="25" t="s">
        <v>34</v>
      </c>
      <c r="E907" s="21">
        <v>0</v>
      </c>
      <c r="F907" s="71" t="s">
        <v>9</v>
      </c>
      <c r="G907" s="21">
        <v>0</v>
      </c>
      <c r="H907" s="21">
        <v>0</v>
      </c>
      <c r="I907" s="21">
        <v>0</v>
      </c>
      <c r="J907" s="15">
        <v>0</v>
      </c>
    </row>
    <row r="908" spans="1:10" s="120" customFormat="1" ht="12.75">
      <c r="A908" s="73"/>
      <c r="B908" s="31"/>
      <c r="C908" s="31"/>
      <c r="D908" s="25"/>
      <c r="E908" s="21"/>
      <c r="F908" s="72" t="s">
        <v>35</v>
      </c>
      <c r="G908" s="21">
        <v>0</v>
      </c>
      <c r="H908" s="21">
        <v>0</v>
      </c>
      <c r="I908" s="21">
        <v>0</v>
      </c>
      <c r="J908" s="15">
        <v>0</v>
      </c>
    </row>
    <row r="909" spans="1:10" s="120" customFormat="1" ht="12.75">
      <c r="A909" s="73"/>
      <c r="B909" s="31"/>
      <c r="C909" s="31"/>
      <c r="D909" s="25"/>
      <c r="E909" s="21"/>
      <c r="F909" s="72" t="s">
        <v>36</v>
      </c>
      <c r="G909" s="21">
        <v>0</v>
      </c>
      <c r="H909" s="21">
        <v>0</v>
      </c>
      <c r="I909" s="21">
        <v>0</v>
      </c>
      <c r="J909" s="15">
        <v>0</v>
      </c>
    </row>
    <row r="910" spans="1:10" s="120" customFormat="1" ht="12.75">
      <c r="A910" s="73"/>
      <c r="B910" s="31"/>
      <c r="C910" s="31"/>
      <c r="D910" s="25"/>
      <c r="E910" s="21"/>
      <c r="F910" s="71" t="s">
        <v>10</v>
      </c>
      <c r="G910" s="21">
        <v>0</v>
      </c>
      <c r="H910" s="21">
        <v>0</v>
      </c>
      <c r="I910" s="21"/>
      <c r="J910" s="15"/>
    </row>
    <row r="911" spans="1:10" s="120" customFormat="1" ht="12.75">
      <c r="A911" s="73"/>
      <c r="B911" s="31"/>
      <c r="C911" s="31"/>
      <c r="D911" s="25"/>
      <c r="E911" s="14"/>
      <c r="F911" s="56"/>
      <c r="G911" s="14"/>
      <c r="H911" s="14"/>
      <c r="I911" s="14"/>
      <c r="J911" s="15"/>
    </row>
    <row r="912" spans="1:10" s="180" customFormat="1" ht="12.75">
      <c r="A912" s="73" t="s">
        <v>1787</v>
      </c>
      <c r="B912" s="50" t="s">
        <v>37</v>
      </c>
      <c r="C912" s="31"/>
      <c r="D912" s="25" t="s">
        <v>38</v>
      </c>
      <c r="E912" s="21">
        <v>0</v>
      </c>
      <c r="F912" s="71" t="s">
        <v>9</v>
      </c>
      <c r="G912" s="21">
        <v>0</v>
      </c>
      <c r="H912" s="21">
        <v>0</v>
      </c>
      <c r="I912" s="21">
        <v>0</v>
      </c>
      <c r="J912" s="15">
        <v>0</v>
      </c>
    </row>
    <row r="913" spans="1:10" ht="15">
      <c r="A913" s="73"/>
      <c r="B913" s="31"/>
      <c r="C913" s="31"/>
      <c r="E913" s="21"/>
      <c r="F913" s="72" t="s">
        <v>35</v>
      </c>
      <c r="G913" s="21">
        <v>0</v>
      </c>
      <c r="H913" s="21">
        <v>0</v>
      </c>
      <c r="I913" s="21">
        <v>0</v>
      </c>
      <c r="J913" s="15">
        <v>0</v>
      </c>
    </row>
    <row r="914" spans="1:10" ht="15">
      <c r="A914" s="73"/>
      <c r="B914" s="31"/>
      <c r="C914" s="31"/>
      <c r="E914" s="21"/>
      <c r="F914" s="72" t="s">
        <v>36</v>
      </c>
      <c r="G914" s="21">
        <v>0</v>
      </c>
      <c r="H914" s="21">
        <v>0</v>
      </c>
      <c r="I914" s="21">
        <v>0</v>
      </c>
      <c r="J914" s="15">
        <v>0</v>
      </c>
    </row>
    <row r="915" spans="1:10" ht="15">
      <c r="A915" s="73"/>
      <c r="B915" s="31"/>
      <c r="C915" s="31"/>
      <c r="E915" s="21"/>
      <c r="F915" s="71" t="s">
        <v>10</v>
      </c>
      <c r="G915" s="21">
        <v>0</v>
      </c>
      <c r="H915" s="21">
        <v>0</v>
      </c>
      <c r="J915" s="15"/>
    </row>
    <row r="916" spans="1:10" ht="15">
      <c r="A916" s="73"/>
      <c r="B916" s="31"/>
      <c r="C916" s="31"/>
      <c r="H916" s="14"/>
      <c r="I916" s="14"/>
      <c r="J916" s="26"/>
    </row>
    <row r="917" spans="1:10" s="50" customFormat="1" ht="25.5">
      <c r="A917" s="73" t="s">
        <v>1788</v>
      </c>
      <c r="B917" s="50" t="s">
        <v>44</v>
      </c>
      <c r="C917" s="31"/>
      <c r="D917" s="25" t="s">
        <v>45</v>
      </c>
      <c r="E917" s="21">
        <v>0</v>
      </c>
      <c r="F917" s="71" t="s">
        <v>9</v>
      </c>
      <c r="G917" s="21">
        <v>0</v>
      </c>
      <c r="H917" s="21">
        <v>0</v>
      </c>
      <c r="I917" s="21">
        <v>0</v>
      </c>
      <c r="J917" s="15">
        <v>0</v>
      </c>
    </row>
    <row r="918" spans="1:10" s="50" customFormat="1" ht="12.75">
      <c r="A918" s="73"/>
      <c r="B918" s="31"/>
      <c r="C918" s="31"/>
      <c r="D918" s="25"/>
      <c r="E918" s="21"/>
      <c r="F918" s="72" t="s">
        <v>35</v>
      </c>
      <c r="G918" s="21">
        <v>0</v>
      </c>
      <c r="H918" s="21">
        <v>0</v>
      </c>
      <c r="I918" s="21">
        <v>0</v>
      </c>
      <c r="J918" s="15">
        <v>0</v>
      </c>
    </row>
    <row r="919" spans="1:10" s="50" customFormat="1" ht="12.75">
      <c r="A919" s="73"/>
      <c r="B919" s="31"/>
      <c r="C919" s="31"/>
      <c r="D919" s="25"/>
      <c r="E919" s="21"/>
      <c r="F919" s="72" t="s">
        <v>36</v>
      </c>
      <c r="G919" s="21">
        <v>0</v>
      </c>
      <c r="H919" s="21">
        <v>0</v>
      </c>
      <c r="I919" s="21">
        <v>0</v>
      </c>
      <c r="J919" s="15">
        <v>0</v>
      </c>
    </row>
    <row r="920" spans="1:10" s="50" customFormat="1" ht="12.75">
      <c r="A920" s="73"/>
      <c r="B920" s="31"/>
      <c r="C920" s="31"/>
      <c r="D920" s="25"/>
      <c r="E920" s="21"/>
      <c r="F920" s="71" t="s">
        <v>10</v>
      </c>
      <c r="G920" s="21">
        <v>0</v>
      </c>
      <c r="H920" s="21">
        <v>0</v>
      </c>
      <c r="I920" s="21"/>
      <c r="J920" s="15"/>
    </row>
    <row r="921" spans="1:10" s="50" customFormat="1" ht="12.75">
      <c r="A921" s="73"/>
      <c r="B921" s="31"/>
      <c r="C921" s="31"/>
      <c r="D921" s="25"/>
      <c r="E921" s="21"/>
      <c r="F921" s="71"/>
      <c r="G921" s="60"/>
      <c r="H921" s="60"/>
      <c r="I921" s="60"/>
      <c r="J921" s="94"/>
    </row>
    <row r="922" spans="1:10" s="101" customFormat="1" ht="12.75">
      <c r="A922" s="73"/>
      <c r="B922" s="159" t="s">
        <v>39</v>
      </c>
      <c r="C922" s="87" t="s">
        <v>29</v>
      </c>
      <c r="D922" s="74" t="s">
        <v>122</v>
      </c>
      <c r="E922" s="75">
        <f>E907+E912+E917</f>
        <v>0</v>
      </c>
      <c r="F922" s="76" t="s">
        <v>9</v>
      </c>
      <c r="G922" s="95">
        <f aca="true" t="shared" si="51" ref="G922:J925">G907+G912+G917</f>
        <v>0</v>
      </c>
      <c r="H922" s="95">
        <f t="shared" si="51"/>
        <v>0</v>
      </c>
      <c r="I922" s="95">
        <f t="shared" si="51"/>
        <v>0</v>
      </c>
      <c r="J922" s="96">
        <f t="shared" si="51"/>
        <v>0</v>
      </c>
    </row>
    <row r="923" spans="1:10" s="101" customFormat="1" ht="12.75">
      <c r="A923" s="73"/>
      <c r="B923" s="159"/>
      <c r="C923" s="87"/>
      <c r="D923" s="74"/>
      <c r="E923" s="75"/>
      <c r="F923" s="79" t="s">
        <v>35</v>
      </c>
      <c r="G923" s="77">
        <f t="shared" si="51"/>
        <v>0</v>
      </c>
      <c r="H923" s="77">
        <f t="shared" si="51"/>
        <v>0</v>
      </c>
      <c r="I923" s="77">
        <f t="shared" si="51"/>
        <v>0</v>
      </c>
      <c r="J923" s="96">
        <f t="shared" si="51"/>
        <v>0</v>
      </c>
    </row>
    <row r="924" spans="1:10" s="101" customFormat="1" ht="12.75">
      <c r="A924" s="73"/>
      <c r="B924" s="87"/>
      <c r="C924" s="87"/>
      <c r="D924" s="156"/>
      <c r="E924" s="75"/>
      <c r="F924" s="79" t="s">
        <v>36</v>
      </c>
      <c r="G924" s="77">
        <f t="shared" si="51"/>
        <v>0</v>
      </c>
      <c r="H924" s="77">
        <f t="shared" si="51"/>
        <v>0</v>
      </c>
      <c r="I924" s="77">
        <f t="shared" si="51"/>
        <v>0</v>
      </c>
      <c r="J924" s="96">
        <f t="shared" si="51"/>
        <v>0</v>
      </c>
    </row>
    <row r="925" spans="1:10" s="101" customFormat="1" ht="12.75">
      <c r="A925" s="73"/>
      <c r="B925" s="87"/>
      <c r="C925" s="87"/>
      <c r="D925" s="156"/>
      <c r="E925" s="75"/>
      <c r="F925" s="89" t="s">
        <v>10</v>
      </c>
      <c r="G925" s="77">
        <f t="shared" si="51"/>
        <v>0</v>
      </c>
      <c r="H925" s="77">
        <f t="shared" si="51"/>
        <v>0</v>
      </c>
      <c r="I925" s="77"/>
      <c r="J925" s="96"/>
    </row>
    <row r="926" spans="1:10" s="118" customFormat="1" ht="12.75">
      <c r="A926" s="148"/>
      <c r="B926" s="113"/>
      <c r="C926" s="113"/>
      <c r="D926" s="114"/>
      <c r="E926" s="117"/>
      <c r="F926" s="83"/>
      <c r="G926" s="117"/>
      <c r="H926" s="117"/>
      <c r="I926" s="117"/>
      <c r="J926" s="122"/>
    </row>
    <row r="927" spans="1:10" ht="26.25">
      <c r="A927" s="73"/>
      <c r="B927" s="24" t="s">
        <v>31</v>
      </c>
      <c r="C927" s="31" t="s">
        <v>40</v>
      </c>
      <c r="D927" s="30" t="s">
        <v>123</v>
      </c>
      <c r="J927" s="26"/>
    </row>
    <row r="928" spans="1:10" ht="15">
      <c r="A928" s="73" t="s">
        <v>1789</v>
      </c>
      <c r="B928" s="50" t="s">
        <v>33</v>
      </c>
      <c r="C928" s="31"/>
      <c r="D928" s="25" t="s">
        <v>34</v>
      </c>
      <c r="E928" s="21">
        <v>0</v>
      </c>
      <c r="F928" s="71" t="s">
        <v>9</v>
      </c>
      <c r="G928" s="21">
        <v>0</v>
      </c>
      <c r="H928" s="21">
        <v>0</v>
      </c>
      <c r="I928" s="21">
        <v>0</v>
      </c>
      <c r="J928" s="15">
        <v>0</v>
      </c>
    </row>
    <row r="929" spans="1:10" ht="15">
      <c r="A929" s="73"/>
      <c r="B929" s="31"/>
      <c r="C929" s="31"/>
      <c r="E929" s="21"/>
      <c r="F929" s="72" t="s">
        <v>35</v>
      </c>
      <c r="G929" s="21">
        <v>0</v>
      </c>
      <c r="H929" s="21">
        <v>0</v>
      </c>
      <c r="I929" s="21">
        <v>0</v>
      </c>
      <c r="J929" s="15">
        <v>0</v>
      </c>
    </row>
    <row r="930" spans="1:10" ht="15">
      <c r="A930" s="73"/>
      <c r="B930" s="31"/>
      <c r="C930" s="31"/>
      <c r="E930" s="21"/>
      <c r="F930" s="72" t="s">
        <v>36</v>
      </c>
      <c r="G930" s="21">
        <v>0</v>
      </c>
      <c r="H930" s="21">
        <v>0</v>
      </c>
      <c r="I930" s="21">
        <v>0</v>
      </c>
      <c r="J930" s="15">
        <v>0</v>
      </c>
    </row>
    <row r="931" spans="1:10" ht="15">
      <c r="A931" s="73"/>
      <c r="B931" s="31"/>
      <c r="C931" s="31"/>
      <c r="E931" s="21"/>
      <c r="F931" s="71" t="s">
        <v>10</v>
      </c>
      <c r="G931" s="21">
        <v>0</v>
      </c>
      <c r="H931" s="21">
        <v>0</v>
      </c>
      <c r="J931" s="15"/>
    </row>
    <row r="932" spans="1:10" s="50" customFormat="1" ht="12.75">
      <c r="A932" s="73"/>
      <c r="B932" s="31"/>
      <c r="C932" s="31"/>
      <c r="D932" s="25"/>
      <c r="E932" s="14"/>
      <c r="F932" s="56"/>
      <c r="G932" s="14"/>
      <c r="H932" s="14"/>
      <c r="I932" s="14"/>
      <c r="J932" s="15"/>
    </row>
    <row r="933" spans="1:10" s="50" customFormat="1" ht="12.75">
      <c r="A933" s="73" t="s">
        <v>1790</v>
      </c>
      <c r="B933" s="50" t="s">
        <v>37</v>
      </c>
      <c r="C933" s="31"/>
      <c r="D933" s="25" t="s">
        <v>38</v>
      </c>
      <c r="E933" s="21">
        <v>0</v>
      </c>
      <c r="F933" s="71" t="s">
        <v>9</v>
      </c>
      <c r="G933" s="21">
        <v>0</v>
      </c>
      <c r="H933" s="21">
        <v>0</v>
      </c>
      <c r="I933" s="21">
        <v>0</v>
      </c>
      <c r="J933" s="15">
        <v>0</v>
      </c>
    </row>
    <row r="934" spans="1:10" s="50" customFormat="1" ht="12.75">
      <c r="A934" s="73"/>
      <c r="B934" s="31"/>
      <c r="C934" s="31"/>
      <c r="D934" s="25"/>
      <c r="E934" s="21"/>
      <c r="F934" s="72" t="s">
        <v>35</v>
      </c>
      <c r="G934" s="21">
        <v>0</v>
      </c>
      <c r="H934" s="21">
        <v>0</v>
      </c>
      <c r="I934" s="21">
        <v>0</v>
      </c>
      <c r="J934" s="15">
        <v>0</v>
      </c>
    </row>
    <row r="935" spans="1:10" s="50" customFormat="1" ht="12.75">
      <c r="A935" s="73"/>
      <c r="B935" s="31"/>
      <c r="C935" s="31"/>
      <c r="D935" s="25"/>
      <c r="E935" s="21"/>
      <c r="F935" s="72" t="s">
        <v>36</v>
      </c>
      <c r="G935" s="21">
        <v>0</v>
      </c>
      <c r="H935" s="21">
        <v>0</v>
      </c>
      <c r="I935" s="21">
        <v>0</v>
      </c>
      <c r="J935" s="15">
        <v>0</v>
      </c>
    </row>
    <row r="936" spans="1:10" s="50" customFormat="1" ht="12.75">
      <c r="A936" s="73"/>
      <c r="B936" s="31"/>
      <c r="C936" s="31"/>
      <c r="D936" s="25"/>
      <c r="E936" s="21"/>
      <c r="F936" s="71" t="s">
        <v>10</v>
      </c>
      <c r="G936" s="21">
        <v>0</v>
      </c>
      <c r="H936" s="21">
        <v>0</v>
      </c>
      <c r="I936" s="21"/>
      <c r="J936" s="15"/>
    </row>
    <row r="937" spans="1:10" s="50" customFormat="1" ht="12.75">
      <c r="A937" s="73"/>
      <c r="B937" s="31"/>
      <c r="C937" s="31"/>
      <c r="D937" s="25"/>
      <c r="E937" s="14"/>
      <c r="F937" s="56"/>
      <c r="G937" s="14"/>
      <c r="H937" s="14"/>
      <c r="I937" s="14"/>
      <c r="J937" s="26"/>
    </row>
    <row r="938" spans="1:10" s="50" customFormat="1" ht="25.5">
      <c r="A938" s="73" t="s">
        <v>1791</v>
      </c>
      <c r="B938" s="50" t="s">
        <v>44</v>
      </c>
      <c r="C938" s="31"/>
      <c r="D938" s="25" t="s">
        <v>45</v>
      </c>
      <c r="E938" s="21">
        <v>0</v>
      </c>
      <c r="F938" s="71" t="s">
        <v>9</v>
      </c>
      <c r="G938" s="21">
        <v>0</v>
      </c>
      <c r="H938" s="21">
        <v>0</v>
      </c>
      <c r="I938" s="21">
        <v>0</v>
      </c>
      <c r="J938" s="15">
        <v>0</v>
      </c>
    </row>
    <row r="939" spans="1:10" s="50" customFormat="1" ht="12.75">
      <c r="A939" s="73"/>
      <c r="B939" s="31"/>
      <c r="C939" s="31"/>
      <c r="D939" s="25"/>
      <c r="E939" s="21"/>
      <c r="F939" s="72" t="s">
        <v>35</v>
      </c>
      <c r="G939" s="21">
        <v>0</v>
      </c>
      <c r="H939" s="21">
        <v>0</v>
      </c>
      <c r="I939" s="21">
        <v>0</v>
      </c>
      <c r="J939" s="15">
        <v>0</v>
      </c>
    </row>
    <row r="940" spans="1:10" s="50" customFormat="1" ht="12.75">
      <c r="A940" s="73"/>
      <c r="B940" s="31"/>
      <c r="C940" s="31"/>
      <c r="D940" s="25"/>
      <c r="E940" s="21"/>
      <c r="F940" s="72" t="s">
        <v>36</v>
      </c>
      <c r="G940" s="21">
        <v>0</v>
      </c>
      <c r="H940" s="21">
        <v>0</v>
      </c>
      <c r="I940" s="21">
        <v>0</v>
      </c>
      <c r="J940" s="15">
        <v>0</v>
      </c>
    </row>
    <row r="941" spans="1:10" s="50" customFormat="1" ht="12.75">
      <c r="A941" s="73"/>
      <c r="B941" s="31"/>
      <c r="C941" s="31"/>
      <c r="D941" s="25"/>
      <c r="E941" s="21"/>
      <c r="F941" s="71" t="s">
        <v>10</v>
      </c>
      <c r="G941" s="21">
        <v>0</v>
      </c>
      <c r="H941" s="21">
        <v>0</v>
      </c>
      <c r="I941" s="21"/>
      <c r="J941" s="15"/>
    </row>
    <row r="942" spans="1:10" s="50" customFormat="1" ht="12.75">
      <c r="A942" s="73"/>
      <c r="B942" s="31"/>
      <c r="C942" s="31"/>
      <c r="D942" s="25"/>
      <c r="E942" s="21"/>
      <c r="F942" s="71"/>
      <c r="G942" s="60"/>
      <c r="H942" s="60"/>
      <c r="I942" s="60"/>
      <c r="J942" s="94"/>
    </row>
    <row r="943" spans="1:10" s="101" customFormat="1" ht="25.5">
      <c r="A943" s="73"/>
      <c r="B943" s="159" t="s">
        <v>39</v>
      </c>
      <c r="C943" s="87" t="s">
        <v>40</v>
      </c>
      <c r="D943" s="74" t="s">
        <v>123</v>
      </c>
      <c r="E943" s="75">
        <f>E928+E933+E938</f>
        <v>0</v>
      </c>
      <c r="F943" s="76" t="s">
        <v>9</v>
      </c>
      <c r="G943" s="95">
        <f aca="true" t="shared" si="52" ref="G943:J946">G928+G933+G938</f>
        <v>0</v>
      </c>
      <c r="H943" s="95">
        <f t="shared" si="52"/>
        <v>0</v>
      </c>
      <c r="I943" s="95">
        <f t="shared" si="52"/>
        <v>0</v>
      </c>
      <c r="J943" s="96">
        <f t="shared" si="52"/>
        <v>0</v>
      </c>
    </row>
    <row r="944" spans="1:10" s="101" customFormat="1" ht="12.75">
      <c r="A944" s="73"/>
      <c r="B944" s="159"/>
      <c r="C944" s="87"/>
      <c r="D944" s="74"/>
      <c r="E944" s="75"/>
      <c r="F944" s="79" t="s">
        <v>35</v>
      </c>
      <c r="G944" s="77">
        <f t="shared" si="52"/>
        <v>0</v>
      </c>
      <c r="H944" s="77">
        <f t="shared" si="52"/>
        <v>0</v>
      </c>
      <c r="I944" s="77">
        <f t="shared" si="52"/>
        <v>0</v>
      </c>
      <c r="J944" s="96">
        <f t="shared" si="52"/>
        <v>0</v>
      </c>
    </row>
    <row r="945" spans="1:10" s="101" customFormat="1" ht="12.75">
      <c r="A945" s="73"/>
      <c r="B945" s="87"/>
      <c r="C945" s="87"/>
      <c r="D945" s="156"/>
      <c r="E945" s="75"/>
      <c r="F945" s="79" t="s">
        <v>36</v>
      </c>
      <c r="G945" s="77">
        <f t="shared" si="52"/>
        <v>0</v>
      </c>
      <c r="H945" s="77">
        <f t="shared" si="52"/>
        <v>0</v>
      </c>
      <c r="I945" s="77">
        <f t="shared" si="52"/>
        <v>0</v>
      </c>
      <c r="J945" s="96">
        <f t="shared" si="52"/>
        <v>0</v>
      </c>
    </row>
    <row r="946" spans="1:10" s="101" customFormat="1" ht="12.75">
      <c r="A946" s="73"/>
      <c r="B946" s="87"/>
      <c r="C946" s="87"/>
      <c r="D946" s="156"/>
      <c r="E946" s="75"/>
      <c r="F946" s="89" t="s">
        <v>10</v>
      </c>
      <c r="G946" s="77">
        <f t="shared" si="52"/>
        <v>0</v>
      </c>
      <c r="H946" s="77">
        <f t="shared" si="52"/>
        <v>0</v>
      </c>
      <c r="I946" s="77"/>
      <c r="J946" s="96"/>
    </row>
    <row r="947" spans="1:10" s="50" customFormat="1" ht="12.75">
      <c r="A947" s="12"/>
      <c r="B947" s="31"/>
      <c r="C947" s="31"/>
      <c r="D947" s="25"/>
      <c r="E947" s="14"/>
      <c r="F947" s="56"/>
      <c r="G947" s="14"/>
      <c r="H947" s="14"/>
      <c r="I947" s="14"/>
      <c r="J947" s="15"/>
    </row>
    <row r="948" spans="1:10" s="50" customFormat="1" ht="12.75">
      <c r="A948" s="661"/>
      <c r="B948" s="661"/>
      <c r="C948" s="41"/>
      <c r="D948" s="39"/>
      <c r="E948" s="40"/>
      <c r="F948" s="125"/>
      <c r="G948" s="40"/>
      <c r="H948" s="42"/>
      <c r="I948" s="42"/>
      <c r="J948" s="52"/>
    </row>
    <row r="949" spans="1:10" s="101" customFormat="1" ht="12.75">
      <c r="A949" s="127"/>
      <c r="B949" s="660" t="s">
        <v>124</v>
      </c>
      <c r="C949" s="660"/>
      <c r="D949" s="140" t="s">
        <v>121</v>
      </c>
      <c r="E949" s="53">
        <f>E943+E922</f>
        <v>0</v>
      </c>
      <c r="F949" s="130" t="s">
        <v>9</v>
      </c>
      <c r="G949" s="45">
        <f aca="true" t="shared" si="53" ref="G949:J952">G943+G922</f>
        <v>0</v>
      </c>
      <c r="H949" s="45">
        <f t="shared" si="53"/>
        <v>0</v>
      </c>
      <c r="I949" s="45">
        <f t="shared" si="53"/>
        <v>0</v>
      </c>
      <c r="J949" s="131">
        <f t="shared" si="53"/>
        <v>0</v>
      </c>
    </row>
    <row r="950" spans="1:10" s="101" customFormat="1" ht="12.75">
      <c r="A950" s="127"/>
      <c r="B950" s="44"/>
      <c r="C950" s="44"/>
      <c r="D950" s="129"/>
      <c r="E950" s="53"/>
      <c r="F950" s="130" t="s">
        <v>35</v>
      </c>
      <c r="G950" s="45">
        <f t="shared" si="53"/>
        <v>0</v>
      </c>
      <c r="H950" s="45">
        <f t="shared" si="53"/>
        <v>0</v>
      </c>
      <c r="I950" s="45">
        <f t="shared" si="53"/>
        <v>0</v>
      </c>
      <c r="J950" s="131">
        <f t="shared" si="53"/>
        <v>0</v>
      </c>
    </row>
    <row r="951" spans="1:10" s="101" customFormat="1" ht="12.75">
      <c r="A951" s="127"/>
      <c r="B951" s="44"/>
      <c r="C951" s="44"/>
      <c r="D951" s="129"/>
      <c r="E951" s="53"/>
      <c r="F951" s="130" t="s">
        <v>36</v>
      </c>
      <c r="G951" s="45">
        <f t="shared" si="53"/>
        <v>0</v>
      </c>
      <c r="H951" s="45">
        <f t="shared" si="53"/>
        <v>0</v>
      </c>
      <c r="I951" s="45">
        <f t="shared" si="53"/>
        <v>0</v>
      </c>
      <c r="J951" s="131">
        <f t="shared" si="53"/>
        <v>0</v>
      </c>
    </row>
    <row r="952" spans="1:10" s="101" customFormat="1" ht="12.75">
      <c r="A952" s="127"/>
      <c r="B952" s="44"/>
      <c r="C952" s="44"/>
      <c r="D952" s="129"/>
      <c r="E952" s="53"/>
      <c r="F952" s="130" t="s">
        <v>10</v>
      </c>
      <c r="G952" s="45">
        <f t="shared" si="53"/>
        <v>0</v>
      </c>
      <c r="H952" s="45">
        <f t="shared" si="53"/>
        <v>0</v>
      </c>
      <c r="I952" s="45"/>
      <c r="J952" s="131"/>
    </row>
    <row r="953" spans="1:10" s="50" customFormat="1" ht="12.75">
      <c r="A953" s="132"/>
      <c r="B953" s="133"/>
      <c r="C953" s="133"/>
      <c r="D953" s="134"/>
      <c r="E953" s="141"/>
      <c r="F953" s="158"/>
      <c r="G953" s="141"/>
      <c r="H953" s="135"/>
      <c r="I953" s="135"/>
      <c r="J953" s="137"/>
    </row>
    <row r="954" spans="1:10" s="50" customFormat="1" ht="12.75">
      <c r="A954" s="12"/>
      <c r="B954" s="31"/>
      <c r="C954" s="31"/>
      <c r="D954" s="25"/>
      <c r="E954" s="14"/>
      <c r="F954" s="56"/>
      <c r="G954" s="14"/>
      <c r="H954" s="21"/>
      <c r="I954" s="21"/>
      <c r="J954" s="26"/>
    </row>
    <row r="955" spans="1:10" s="50" customFormat="1" ht="12.75">
      <c r="A955" s="656" t="s">
        <v>28</v>
      </c>
      <c r="B955" s="656"/>
      <c r="C955" s="175" t="s">
        <v>125</v>
      </c>
      <c r="D955" s="143" t="s">
        <v>126</v>
      </c>
      <c r="E955" s="17"/>
      <c r="F955" s="139"/>
      <c r="G955" s="18"/>
      <c r="H955" s="27"/>
      <c r="I955" s="27"/>
      <c r="J955" s="28"/>
    </row>
    <row r="956" spans="1:10" s="50" customFormat="1" ht="12.75">
      <c r="A956" s="12"/>
      <c r="B956" s="31"/>
      <c r="C956" s="31"/>
      <c r="D956" s="25"/>
      <c r="E956" s="14"/>
      <c r="F956" s="56"/>
      <c r="G956" s="14"/>
      <c r="H956" s="21"/>
      <c r="I956" s="21"/>
      <c r="J956" s="26"/>
    </row>
    <row r="957" spans="1:10" s="50" customFormat="1" ht="25.5">
      <c r="A957" s="73"/>
      <c r="B957" s="24" t="s">
        <v>31</v>
      </c>
      <c r="C957" s="31" t="s">
        <v>29</v>
      </c>
      <c r="D957" s="30" t="s">
        <v>127</v>
      </c>
      <c r="E957" s="14"/>
      <c r="F957" s="56"/>
      <c r="G957" s="14"/>
      <c r="H957" s="21"/>
      <c r="I957" s="21"/>
      <c r="J957" s="26"/>
    </row>
    <row r="958" spans="1:10" s="50" customFormat="1" ht="12.75">
      <c r="A958" s="73" t="s">
        <v>1792</v>
      </c>
      <c r="B958" s="50" t="s">
        <v>33</v>
      </c>
      <c r="C958" s="31"/>
      <c r="D958" s="25" t="s">
        <v>34</v>
      </c>
      <c r="E958" s="21">
        <v>0</v>
      </c>
      <c r="F958" s="71" t="s">
        <v>9</v>
      </c>
      <c r="G958" s="21">
        <v>0</v>
      </c>
      <c r="H958" s="21">
        <v>0</v>
      </c>
      <c r="I958" s="21">
        <v>0</v>
      </c>
      <c r="J958" s="15">
        <v>0</v>
      </c>
    </row>
    <row r="959" spans="1:10" s="50" customFormat="1" ht="12.75">
      <c r="A959" s="73"/>
      <c r="B959" s="31"/>
      <c r="C959" s="31"/>
      <c r="D959" s="25"/>
      <c r="E959" s="21"/>
      <c r="F959" s="72" t="s">
        <v>35</v>
      </c>
      <c r="G959" s="21">
        <v>0</v>
      </c>
      <c r="H959" s="21">
        <v>0</v>
      </c>
      <c r="I959" s="21">
        <v>0</v>
      </c>
      <c r="J959" s="15">
        <v>0</v>
      </c>
    </row>
    <row r="960" spans="1:10" s="50" customFormat="1" ht="12.75">
      <c r="A960" s="73"/>
      <c r="B960" s="31"/>
      <c r="C960" s="31"/>
      <c r="D960" s="25"/>
      <c r="E960" s="21"/>
      <c r="F960" s="72" t="s">
        <v>36</v>
      </c>
      <c r="G960" s="21">
        <v>0</v>
      </c>
      <c r="H960" s="21">
        <v>0</v>
      </c>
      <c r="I960" s="21">
        <v>0</v>
      </c>
      <c r="J960" s="15">
        <v>0</v>
      </c>
    </row>
    <row r="961" spans="1:10" s="50" customFormat="1" ht="12.75">
      <c r="A961" s="73"/>
      <c r="B961" s="31"/>
      <c r="C961" s="31"/>
      <c r="D961" s="25"/>
      <c r="E961" s="21"/>
      <c r="F961" s="71" t="s">
        <v>10</v>
      </c>
      <c r="G961" s="21">
        <v>0</v>
      </c>
      <c r="H961" s="21">
        <v>0</v>
      </c>
      <c r="I961" s="21"/>
      <c r="J961" s="15"/>
    </row>
    <row r="962" spans="1:10" s="50" customFormat="1" ht="12.75">
      <c r="A962" s="73"/>
      <c r="B962" s="31"/>
      <c r="C962" s="31"/>
      <c r="D962" s="25"/>
      <c r="E962" s="14"/>
      <c r="F962" s="56"/>
      <c r="G962" s="14"/>
      <c r="H962" s="14"/>
      <c r="I962" s="14"/>
      <c r="J962" s="15"/>
    </row>
    <row r="963" spans="1:10" s="50" customFormat="1" ht="12.75">
      <c r="A963" s="73" t="s">
        <v>1793</v>
      </c>
      <c r="B963" s="50" t="s">
        <v>37</v>
      </c>
      <c r="C963" s="31"/>
      <c r="D963" s="25" t="s">
        <v>38</v>
      </c>
      <c r="E963" s="21">
        <v>0</v>
      </c>
      <c r="F963" s="71" t="s">
        <v>9</v>
      </c>
      <c r="G963" s="21">
        <v>0</v>
      </c>
      <c r="H963" s="21">
        <v>0</v>
      </c>
      <c r="I963" s="21">
        <v>0</v>
      </c>
      <c r="J963" s="15">
        <v>0</v>
      </c>
    </row>
    <row r="964" spans="1:10" s="50" customFormat="1" ht="12.75">
      <c r="A964" s="73"/>
      <c r="B964" s="31"/>
      <c r="C964" s="31"/>
      <c r="D964" s="25"/>
      <c r="E964" s="21"/>
      <c r="F964" s="72" t="s">
        <v>35</v>
      </c>
      <c r="G964" s="21">
        <v>0</v>
      </c>
      <c r="H964" s="21">
        <v>0</v>
      </c>
      <c r="I964" s="21">
        <v>0</v>
      </c>
      <c r="J964" s="15">
        <v>0</v>
      </c>
    </row>
    <row r="965" spans="1:10" s="50" customFormat="1" ht="12.75">
      <c r="A965" s="73"/>
      <c r="B965" s="31"/>
      <c r="C965" s="31"/>
      <c r="D965" s="25"/>
      <c r="E965" s="21"/>
      <c r="F965" s="72" t="s">
        <v>36</v>
      </c>
      <c r="G965" s="21">
        <v>0</v>
      </c>
      <c r="H965" s="21">
        <v>0</v>
      </c>
      <c r="I965" s="21">
        <v>0</v>
      </c>
      <c r="J965" s="15">
        <v>0</v>
      </c>
    </row>
    <row r="966" spans="1:10" s="50" customFormat="1" ht="12.75">
      <c r="A966" s="73"/>
      <c r="B966" s="31"/>
      <c r="C966" s="31"/>
      <c r="D966" s="25"/>
      <c r="E966" s="21"/>
      <c r="F966" s="71" t="s">
        <v>10</v>
      </c>
      <c r="G966" s="21">
        <v>0</v>
      </c>
      <c r="H966" s="21">
        <v>0</v>
      </c>
      <c r="I966" s="21"/>
      <c r="J966" s="15"/>
    </row>
    <row r="967" spans="1:10" s="50" customFormat="1" ht="12.75">
      <c r="A967" s="73"/>
      <c r="B967" s="31"/>
      <c r="C967" s="31"/>
      <c r="D967" s="25"/>
      <c r="E967" s="21"/>
      <c r="F967" s="71"/>
      <c r="G967" s="60"/>
      <c r="H967" s="60"/>
      <c r="I967" s="60"/>
      <c r="J967" s="26"/>
    </row>
    <row r="968" spans="1:10" s="50" customFormat="1" ht="25.5">
      <c r="A968" s="73" t="s">
        <v>1794</v>
      </c>
      <c r="B968" s="50" t="s">
        <v>44</v>
      </c>
      <c r="C968" s="31"/>
      <c r="D968" s="25" t="s">
        <v>45</v>
      </c>
      <c r="E968" s="21">
        <v>0</v>
      </c>
      <c r="F968" s="71" t="s">
        <v>9</v>
      </c>
      <c r="G968" s="21">
        <v>0</v>
      </c>
      <c r="H968" s="21">
        <v>0</v>
      </c>
      <c r="I968" s="21">
        <v>0</v>
      </c>
      <c r="J968" s="15">
        <v>0</v>
      </c>
    </row>
    <row r="969" spans="1:10" ht="15">
      <c r="A969" s="73"/>
      <c r="B969" s="31"/>
      <c r="C969" s="31"/>
      <c r="E969" s="21"/>
      <c r="F969" s="72" t="s">
        <v>35</v>
      </c>
      <c r="G969" s="21">
        <v>0</v>
      </c>
      <c r="H969" s="21">
        <v>0</v>
      </c>
      <c r="I969" s="21">
        <v>0</v>
      </c>
      <c r="J969" s="15">
        <v>0</v>
      </c>
    </row>
    <row r="970" spans="1:10" ht="15">
      <c r="A970" s="73"/>
      <c r="B970" s="31"/>
      <c r="C970" s="31"/>
      <c r="E970" s="21"/>
      <c r="F970" s="72" t="s">
        <v>36</v>
      </c>
      <c r="G970" s="21">
        <v>0</v>
      </c>
      <c r="H970" s="21">
        <v>0</v>
      </c>
      <c r="I970" s="21">
        <v>0</v>
      </c>
      <c r="J970" s="15">
        <v>0</v>
      </c>
    </row>
    <row r="971" spans="1:10" ht="15">
      <c r="A971" s="73"/>
      <c r="B971" s="31"/>
      <c r="C971" s="31"/>
      <c r="E971" s="21"/>
      <c r="F971" s="71" t="s">
        <v>10</v>
      </c>
      <c r="G971" s="21">
        <v>0</v>
      </c>
      <c r="H971" s="21">
        <v>0</v>
      </c>
      <c r="J971" s="15"/>
    </row>
    <row r="972" spans="1:10" ht="15">
      <c r="A972" s="73"/>
      <c r="B972" s="31"/>
      <c r="C972" s="31"/>
      <c r="E972" s="21"/>
      <c r="F972" s="71"/>
      <c r="G972" s="60"/>
      <c r="H972" s="60"/>
      <c r="I972" s="60"/>
      <c r="J972" s="94"/>
    </row>
    <row r="973" spans="1:10" s="119" customFormat="1" ht="25.5">
      <c r="A973" s="73"/>
      <c r="B973" s="159" t="s">
        <v>39</v>
      </c>
      <c r="C973" s="87" t="s">
        <v>29</v>
      </c>
      <c r="D973" s="74" t="s">
        <v>127</v>
      </c>
      <c r="E973" s="75">
        <f>E958+E963+E968</f>
        <v>0</v>
      </c>
      <c r="F973" s="76" t="s">
        <v>9</v>
      </c>
      <c r="G973" s="95">
        <f aca="true" t="shared" si="54" ref="G973:J976">G958+G963+G968</f>
        <v>0</v>
      </c>
      <c r="H973" s="95">
        <f t="shared" si="54"/>
        <v>0</v>
      </c>
      <c r="I973" s="95">
        <f t="shared" si="54"/>
        <v>0</v>
      </c>
      <c r="J973" s="96">
        <f t="shared" si="54"/>
        <v>0</v>
      </c>
    </row>
    <row r="974" spans="1:10" s="101" customFormat="1" ht="12.75">
      <c r="A974" s="73"/>
      <c r="B974" s="87"/>
      <c r="C974" s="87"/>
      <c r="D974" s="156"/>
      <c r="E974" s="75"/>
      <c r="F974" s="79" t="s">
        <v>35</v>
      </c>
      <c r="G974" s="77">
        <f t="shared" si="54"/>
        <v>0</v>
      </c>
      <c r="H974" s="77">
        <f t="shared" si="54"/>
        <v>0</v>
      </c>
      <c r="I974" s="77">
        <f t="shared" si="54"/>
        <v>0</v>
      </c>
      <c r="J974" s="96">
        <f t="shared" si="54"/>
        <v>0</v>
      </c>
    </row>
    <row r="975" spans="1:10" s="101" customFormat="1" ht="12.75">
      <c r="A975" s="73"/>
      <c r="B975" s="87"/>
      <c r="C975" s="87"/>
      <c r="D975" s="156"/>
      <c r="E975" s="75"/>
      <c r="F975" s="79" t="s">
        <v>36</v>
      </c>
      <c r="G975" s="77">
        <f t="shared" si="54"/>
        <v>0</v>
      </c>
      <c r="H975" s="77">
        <f t="shared" si="54"/>
        <v>0</v>
      </c>
      <c r="I975" s="77">
        <f t="shared" si="54"/>
        <v>0</v>
      </c>
      <c r="J975" s="96">
        <f t="shared" si="54"/>
        <v>0</v>
      </c>
    </row>
    <row r="976" spans="1:10" s="101" customFormat="1" ht="12.75">
      <c r="A976" s="73"/>
      <c r="B976" s="87"/>
      <c r="C976" s="87"/>
      <c r="D976" s="156"/>
      <c r="E976" s="75"/>
      <c r="F976" s="89" t="s">
        <v>10</v>
      </c>
      <c r="G976" s="77">
        <f t="shared" si="54"/>
        <v>0</v>
      </c>
      <c r="H976" s="77">
        <f t="shared" si="54"/>
        <v>0</v>
      </c>
      <c r="I976" s="77"/>
      <c r="J976" s="96"/>
    </row>
    <row r="977" spans="1:10" s="118" customFormat="1" ht="12.75">
      <c r="A977" s="148"/>
      <c r="B977" s="113"/>
      <c r="C977" s="113"/>
      <c r="D977" s="114"/>
      <c r="E977" s="117"/>
      <c r="F977" s="83"/>
      <c r="G977" s="117"/>
      <c r="H977" s="115"/>
      <c r="I977" s="115"/>
      <c r="J977" s="84"/>
    </row>
    <row r="978" spans="1:10" s="50" customFormat="1" ht="12.75">
      <c r="A978" s="73"/>
      <c r="B978" s="24" t="s">
        <v>31</v>
      </c>
      <c r="C978" s="31" t="s">
        <v>40</v>
      </c>
      <c r="D978" s="30" t="s">
        <v>128</v>
      </c>
      <c r="E978" s="14"/>
      <c r="F978" s="56"/>
      <c r="G978" s="14"/>
      <c r="H978" s="21"/>
      <c r="I978" s="21"/>
      <c r="J978" s="26"/>
    </row>
    <row r="979" spans="1:10" s="50" customFormat="1" ht="12.75">
      <c r="A979" s="73" t="s">
        <v>1795</v>
      </c>
      <c r="B979" s="50" t="s">
        <v>33</v>
      </c>
      <c r="C979" s="31"/>
      <c r="D979" s="25" t="s">
        <v>34</v>
      </c>
      <c r="E979" s="21">
        <v>0</v>
      </c>
      <c r="F979" s="71" t="s">
        <v>9</v>
      </c>
      <c r="G979" s="21">
        <v>0</v>
      </c>
      <c r="H979" s="21">
        <v>0</v>
      </c>
      <c r="I979" s="21">
        <v>0</v>
      </c>
      <c r="J979" s="15">
        <v>0</v>
      </c>
    </row>
    <row r="980" spans="1:10" s="50" customFormat="1" ht="12.75">
      <c r="A980" s="73"/>
      <c r="B980" s="31"/>
      <c r="C980" s="31"/>
      <c r="D980" s="25"/>
      <c r="E980" s="21"/>
      <c r="F980" s="72" t="s">
        <v>35</v>
      </c>
      <c r="G980" s="21">
        <v>0</v>
      </c>
      <c r="H980" s="21">
        <v>0</v>
      </c>
      <c r="I980" s="21">
        <v>0</v>
      </c>
      <c r="J980" s="15">
        <v>0</v>
      </c>
    </row>
    <row r="981" spans="1:10" s="50" customFormat="1" ht="12.75">
      <c r="A981" s="73"/>
      <c r="B981" s="31"/>
      <c r="C981" s="31"/>
      <c r="D981" s="25"/>
      <c r="E981" s="21"/>
      <c r="F981" s="72" t="s">
        <v>36</v>
      </c>
      <c r="G981" s="21">
        <v>0</v>
      </c>
      <c r="H981" s="21">
        <v>0</v>
      </c>
      <c r="I981" s="21">
        <v>0</v>
      </c>
      <c r="J981" s="15">
        <v>0</v>
      </c>
    </row>
    <row r="982" spans="1:10" s="50" customFormat="1" ht="12.75">
      <c r="A982" s="73"/>
      <c r="B982" s="31"/>
      <c r="C982" s="31"/>
      <c r="D982" s="25"/>
      <c r="E982" s="21"/>
      <c r="F982" s="71" t="s">
        <v>10</v>
      </c>
      <c r="G982" s="21">
        <v>0</v>
      </c>
      <c r="H982" s="21">
        <v>0</v>
      </c>
      <c r="I982" s="21"/>
      <c r="J982" s="15"/>
    </row>
    <row r="983" spans="1:10" s="50" customFormat="1" ht="12.75">
      <c r="A983" s="73"/>
      <c r="B983" s="31"/>
      <c r="C983" s="31"/>
      <c r="D983" s="25"/>
      <c r="E983" s="14"/>
      <c r="F983" s="56"/>
      <c r="G983" s="14"/>
      <c r="H983" s="14"/>
      <c r="I983" s="14"/>
      <c r="J983" s="15"/>
    </row>
    <row r="984" spans="1:10" s="50" customFormat="1" ht="12.75">
      <c r="A984" s="73" t="s">
        <v>1796</v>
      </c>
      <c r="B984" s="50" t="s">
        <v>37</v>
      </c>
      <c r="C984" s="31"/>
      <c r="D984" s="25" t="s">
        <v>38</v>
      </c>
      <c r="E984" s="21">
        <v>0</v>
      </c>
      <c r="F984" s="71" t="s">
        <v>9</v>
      </c>
      <c r="G984" s="21">
        <v>0</v>
      </c>
      <c r="H984" s="21">
        <v>0</v>
      </c>
      <c r="I984" s="21">
        <v>0</v>
      </c>
      <c r="J984" s="15">
        <v>0</v>
      </c>
    </row>
    <row r="985" spans="1:10" s="50" customFormat="1" ht="12.75">
      <c r="A985" s="73"/>
      <c r="B985" s="31"/>
      <c r="C985" s="31"/>
      <c r="D985" s="25"/>
      <c r="E985" s="21"/>
      <c r="F985" s="72" t="s">
        <v>35</v>
      </c>
      <c r="G985" s="21">
        <v>0</v>
      </c>
      <c r="H985" s="21">
        <v>0</v>
      </c>
      <c r="I985" s="21">
        <v>0</v>
      </c>
      <c r="J985" s="15">
        <v>0</v>
      </c>
    </row>
    <row r="986" spans="1:10" s="50" customFormat="1" ht="12.75">
      <c r="A986" s="73"/>
      <c r="B986" s="31"/>
      <c r="C986" s="31"/>
      <c r="D986" s="25"/>
      <c r="E986" s="21"/>
      <c r="F986" s="72" t="s">
        <v>36</v>
      </c>
      <c r="G986" s="21">
        <v>0</v>
      </c>
      <c r="H986" s="21">
        <v>0</v>
      </c>
      <c r="I986" s="21">
        <v>0</v>
      </c>
      <c r="J986" s="15">
        <v>0</v>
      </c>
    </row>
    <row r="987" spans="1:10" s="50" customFormat="1" ht="12.75">
      <c r="A987" s="73"/>
      <c r="B987" s="31"/>
      <c r="C987" s="31"/>
      <c r="D987" s="25"/>
      <c r="E987" s="21"/>
      <c r="F987" s="71" t="s">
        <v>10</v>
      </c>
      <c r="G987" s="21">
        <v>0</v>
      </c>
      <c r="H987" s="21">
        <v>0</v>
      </c>
      <c r="I987" s="21"/>
      <c r="J987" s="15"/>
    </row>
    <row r="988" spans="1:10" s="50" customFormat="1" ht="12.75">
      <c r="A988" s="73"/>
      <c r="B988" s="31"/>
      <c r="C988" s="31"/>
      <c r="D988" s="25"/>
      <c r="E988" s="14"/>
      <c r="F988" s="56"/>
      <c r="G988" s="14"/>
      <c r="H988" s="14"/>
      <c r="I988" s="14"/>
      <c r="J988" s="26"/>
    </row>
    <row r="989" spans="1:10" s="50" customFormat="1" ht="25.5">
      <c r="A989" s="73" t="s">
        <v>1797</v>
      </c>
      <c r="B989" s="50" t="s">
        <v>44</v>
      </c>
      <c r="C989" s="31"/>
      <c r="D989" s="25" t="s">
        <v>45</v>
      </c>
      <c r="E989" s="21">
        <v>0</v>
      </c>
      <c r="F989" s="71" t="s">
        <v>9</v>
      </c>
      <c r="G989" s="21">
        <v>0</v>
      </c>
      <c r="H989" s="21">
        <v>0</v>
      </c>
      <c r="I989" s="21">
        <v>0</v>
      </c>
      <c r="J989" s="15">
        <v>0</v>
      </c>
    </row>
    <row r="990" spans="1:10" s="50" customFormat="1" ht="12.75">
      <c r="A990" s="73"/>
      <c r="B990" s="31"/>
      <c r="C990" s="31"/>
      <c r="D990" s="25"/>
      <c r="E990" s="21"/>
      <c r="F990" s="72" t="s">
        <v>35</v>
      </c>
      <c r="G990" s="21">
        <v>0</v>
      </c>
      <c r="H990" s="21">
        <v>0</v>
      </c>
      <c r="I990" s="21">
        <v>0</v>
      </c>
      <c r="J990" s="15">
        <v>0</v>
      </c>
    </row>
    <row r="991" spans="1:10" s="50" customFormat="1" ht="12.75">
      <c r="A991" s="73"/>
      <c r="B991" s="31"/>
      <c r="C991" s="31"/>
      <c r="D991" s="25"/>
      <c r="E991" s="21"/>
      <c r="F991" s="72" t="s">
        <v>36</v>
      </c>
      <c r="G991" s="21">
        <v>0</v>
      </c>
      <c r="H991" s="21">
        <v>0</v>
      </c>
      <c r="I991" s="21">
        <v>0</v>
      </c>
      <c r="J991" s="15">
        <v>0</v>
      </c>
    </row>
    <row r="992" spans="1:10" s="50" customFormat="1" ht="12.75">
      <c r="A992" s="73"/>
      <c r="B992" s="31"/>
      <c r="C992" s="31"/>
      <c r="D992" s="25"/>
      <c r="E992" s="21"/>
      <c r="F992" s="71" t="s">
        <v>10</v>
      </c>
      <c r="G992" s="21">
        <v>0</v>
      </c>
      <c r="H992" s="21">
        <v>0</v>
      </c>
      <c r="I992" s="21"/>
      <c r="J992" s="15"/>
    </row>
    <row r="993" spans="1:10" s="50" customFormat="1" ht="12.75">
      <c r="A993" s="73"/>
      <c r="B993" s="31"/>
      <c r="C993" s="31"/>
      <c r="D993" s="25"/>
      <c r="E993" s="21"/>
      <c r="F993" s="71"/>
      <c r="G993" s="60"/>
      <c r="H993" s="60"/>
      <c r="I993" s="60"/>
      <c r="J993" s="94"/>
    </row>
    <row r="994" spans="1:10" s="101" customFormat="1" ht="12.75">
      <c r="A994" s="73"/>
      <c r="B994" s="159" t="s">
        <v>39</v>
      </c>
      <c r="C994" s="87" t="s">
        <v>40</v>
      </c>
      <c r="D994" s="74" t="s">
        <v>128</v>
      </c>
      <c r="E994" s="75">
        <f>E979+E984+E989</f>
        <v>0</v>
      </c>
      <c r="F994" s="76" t="s">
        <v>9</v>
      </c>
      <c r="G994" s="95">
        <f aca="true" t="shared" si="55" ref="G994:J997">G979+G984+G989</f>
        <v>0</v>
      </c>
      <c r="H994" s="95">
        <f t="shared" si="55"/>
        <v>0</v>
      </c>
      <c r="I994" s="95">
        <f t="shared" si="55"/>
        <v>0</v>
      </c>
      <c r="J994" s="96">
        <f t="shared" si="55"/>
        <v>0</v>
      </c>
    </row>
    <row r="995" spans="1:10" s="101" customFormat="1" ht="12.75">
      <c r="A995" s="73"/>
      <c r="B995" s="87"/>
      <c r="C995" s="87"/>
      <c r="D995" s="156"/>
      <c r="E995" s="75"/>
      <c r="F995" s="79" t="s">
        <v>35</v>
      </c>
      <c r="G995" s="77">
        <f t="shared" si="55"/>
        <v>0</v>
      </c>
      <c r="H995" s="77">
        <f t="shared" si="55"/>
        <v>0</v>
      </c>
      <c r="I995" s="77">
        <f t="shared" si="55"/>
        <v>0</v>
      </c>
      <c r="J995" s="96">
        <f t="shared" si="55"/>
        <v>0</v>
      </c>
    </row>
    <row r="996" spans="1:10" s="101" customFormat="1" ht="12.75">
      <c r="A996" s="73"/>
      <c r="B996" s="87"/>
      <c r="C996" s="87"/>
      <c r="D996" s="156"/>
      <c r="E996" s="75"/>
      <c r="F996" s="79" t="s">
        <v>36</v>
      </c>
      <c r="G996" s="77">
        <f t="shared" si="55"/>
        <v>0</v>
      </c>
      <c r="H996" s="77">
        <f t="shared" si="55"/>
        <v>0</v>
      </c>
      <c r="I996" s="77">
        <f t="shared" si="55"/>
        <v>0</v>
      </c>
      <c r="J996" s="96">
        <f t="shared" si="55"/>
        <v>0</v>
      </c>
    </row>
    <row r="997" spans="1:10" s="101" customFormat="1" ht="12.75">
      <c r="A997" s="73"/>
      <c r="B997" s="87"/>
      <c r="C997" s="87"/>
      <c r="D997" s="156"/>
      <c r="E997" s="75"/>
      <c r="F997" s="89" t="s">
        <v>10</v>
      </c>
      <c r="G997" s="77">
        <f t="shared" si="55"/>
        <v>0</v>
      </c>
      <c r="H997" s="77">
        <f t="shared" si="55"/>
        <v>0</v>
      </c>
      <c r="I997" s="77"/>
      <c r="J997" s="96"/>
    </row>
    <row r="998" spans="1:10" s="118" customFormat="1" ht="12.75">
      <c r="A998" s="148"/>
      <c r="B998" s="113"/>
      <c r="C998" s="113"/>
      <c r="D998" s="114"/>
      <c r="E998" s="117"/>
      <c r="F998" s="83"/>
      <c r="G998" s="117"/>
      <c r="H998" s="115"/>
      <c r="I998" s="115"/>
      <c r="J998" s="84"/>
    </row>
    <row r="999" spans="1:10" s="50" customFormat="1" ht="12.75">
      <c r="A999" s="73"/>
      <c r="B999" s="24" t="s">
        <v>31</v>
      </c>
      <c r="C999" s="31" t="s">
        <v>42</v>
      </c>
      <c r="D999" s="30" t="s">
        <v>129</v>
      </c>
      <c r="E999" s="14"/>
      <c r="F999" s="56"/>
      <c r="G999" s="14"/>
      <c r="H999" s="21"/>
      <c r="I999" s="21"/>
      <c r="J999" s="26"/>
    </row>
    <row r="1000" spans="1:10" s="50" customFormat="1" ht="12.75">
      <c r="A1000" s="73" t="s">
        <v>1798</v>
      </c>
      <c r="B1000" s="50" t="s">
        <v>33</v>
      </c>
      <c r="C1000" s="31"/>
      <c r="D1000" s="25" t="s">
        <v>34</v>
      </c>
      <c r="E1000" s="21">
        <v>0</v>
      </c>
      <c r="F1000" s="71" t="s">
        <v>9</v>
      </c>
      <c r="G1000" s="21">
        <v>0</v>
      </c>
      <c r="H1000" s="21">
        <v>0</v>
      </c>
      <c r="I1000" s="21">
        <v>0</v>
      </c>
      <c r="J1000" s="15">
        <v>0</v>
      </c>
    </row>
    <row r="1001" spans="1:10" s="50" customFormat="1" ht="12.75">
      <c r="A1001" s="73"/>
      <c r="B1001" s="31"/>
      <c r="C1001" s="31"/>
      <c r="D1001" s="25"/>
      <c r="E1001" s="21"/>
      <c r="F1001" s="72" t="s">
        <v>35</v>
      </c>
      <c r="G1001" s="21">
        <v>0</v>
      </c>
      <c r="H1001" s="21">
        <v>0</v>
      </c>
      <c r="I1001" s="21">
        <v>0</v>
      </c>
      <c r="J1001" s="15">
        <v>0</v>
      </c>
    </row>
    <row r="1002" spans="1:10" s="50" customFormat="1" ht="12.75">
      <c r="A1002" s="73"/>
      <c r="B1002" s="31"/>
      <c r="C1002" s="31"/>
      <c r="D1002" s="25"/>
      <c r="E1002" s="21"/>
      <c r="F1002" s="72" t="s">
        <v>36</v>
      </c>
      <c r="G1002" s="21">
        <v>0</v>
      </c>
      <c r="H1002" s="21">
        <v>0</v>
      </c>
      <c r="I1002" s="21">
        <v>0</v>
      </c>
      <c r="J1002" s="15">
        <v>0</v>
      </c>
    </row>
    <row r="1003" spans="1:10" s="50" customFormat="1" ht="12.75">
      <c r="A1003" s="73"/>
      <c r="B1003" s="31"/>
      <c r="C1003" s="31"/>
      <c r="D1003" s="25"/>
      <c r="E1003" s="21"/>
      <c r="F1003" s="71" t="s">
        <v>10</v>
      </c>
      <c r="G1003" s="21">
        <v>0</v>
      </c>
      <c r="H1003" s="21">
        <v>0</v>
      </c>
      <c r="I1003" s="21"/>
      <c r="J1003" s="15"/>
    </row>
    <row r="1004" spans="1:10" s="50" customFormat="1" ht="12.75">
      <c r="A1004" s="73"/>
      <c r="B1004" s="31"/>
      <c r="C1004" s="31"/>
      <c r="D1004" s="25"/>
      <c r="E1004" s="14"/>
      <c r="F1004" s="56"/>
      <c r="G1004" s="14"/>
      <c r="H1004" s="14"/>
      <c r="I1004" s="14"/>
      <c r="J1004" s="15"/>
    </row>
    <row r="1005" spans="1:10" s="50" customFormat="1" ht="12.75">
      <c r="A1005" s="73" t="s">
        <v>1799</v>
      </c>
      <c r="B1005" s="50" t="s">
        <v>37</v>
      </c>
      <c r="C1005" s="31"/>
      <c r="D1005" s="25" t="s">
        <v>38</v>
      </c>
      <c r="E1005" s="21">
        <v>0</v>
      </c>
      <c r="F1005" s="71" t="s">
        <v>9</v>
      </c>
      <c r="G1005" s="21">
        <v>0</v>
      </c>
      <c r="H1005" s="21">
        <v>0</v>
      </c>
      <c r="I1005" s="21">
        <v>0</v>
      </c>
      <c r="J1005" s="15">
        <v>0</v>
      </c>
    </row>
    <row r="1006" spans="1:10" s="50" customFormat="1" ht="12.75">
      <c r="A1006" s="73"/>
      <c r="B1006" s="31"/>
      <c r="C1006" s="31"/>
      <c r="D1006" s="25"/>
      <c r="E1006" s="21"/>
      <c r="F1006" s="72" t="s">
        <v>35</v>
      </c>
      <c r="G1006" s="21">
        <v>0</v>
      </c>
      <c r="H1006" s="21">
        <v>0</v>
      </c>
      <c r="I1006" s="21">
        <v>0</v>
      </c>
      <c r="J1006" s="15">
        <v>0</v>
      </c>
    </row>
    <row r="1007" spans="1:10" s="50" customFormat="1" ht="12.75">
      <c r="A1007" s="73"/>
      <c r="B1007" s="31"/>
      <c r="C1007" s="31"/>
      <c r="D1007" s="25"/>
      <c r="E1007" s="21"/>
      <c r="F1007" s="72" t="s">
        <v>36</v>
      </c>
      <c r="G1007" s="21">
        <v>0</v>
      </c>
      <c r="H1007" s="21">
        <v>0</v>
      </c>
      <c r="I1007" s="21">
        <v>0</v>
      </c>
      <c r="J1007" s="15">
        <v>0</v>
      </c>
    </row>
    <row r="1008" spans="1:10" s="50" customFormat="1" ht="12.75">
      <c r="A1008" s="73"/>
      <c r="B1008" s="31"/>
      <c r="C1008" s="31"/>
      <c r="D1008" s="25"/>
      <c r="E1008" s="21"/>
      <c r="F1008" s="71" t="s">
        <v>10</v>
      </c>
      <c r="G1008" s="21">
        <v>0</v>
      </c>
      <c r="H1008" s="21">
        <v>0</v>
      </c>
      <c r="I1008" s="21"/>
      <c r="J1008" s="15"/>
    </row>
    <row r="1009" spans="1:10" s="50" customFormat="1" ht="12.75">
      <c r="A1009" s="73"/>
      <c r="B1009" s="31"/>
      <c r="C1009" s="31"/>
      <c r="D1009" s="25"/>
      <c r="E1009" s="14"/>
      <c r="F1009" s="56"/>
      <c r="G1009" s="14"/>
      <c r="H1009" s="14"/>
      <c r="I1009" s="14"/>
      <c r="J1009" s="26"/>
    </row>
    <row r="1010" spans="1:10" s="50" customFormat="1" ht="25.5">
      <c r="A1010" s="73" t="s">
        <v>1800</v>
      </c>
      <c r="B1010" s="50" t="s">
        <v>44</v>
      </c>
      <c r="C1010" s="31"/>
      <c r="D1010" s="25" t="s">
        <v>45</v>
      </c>
      <c r="E1010" s="21">
        <v>0</v>
      </c>
      <c r="F1010" s="71" t="s">
        <v>9</v>
      </c>
      <c r="G1010" s="21">
        <v>0</v>
      </c>
      <c r="H1010" s="21">
        <v>0</v>
      </c>
      <c r="I1010" s="21">
        <v>0</v>
      </c>
      <c r="J1010" s="15">
        <v>0</v>
      </c>
    </row>
    <row r="1011" spans="1:10" s="50" customFormat="1" ht="12.75">
      <c r="A1011" s="73"/>
      <c r="B1011" s="31"/>
      <c r="C1011" s="31"/>
      <c r="D1011" s="25"/>
      <c r="E1011" s="21"/>
      <c r="F1011" s="72" t="s">
        <v>35</v>
      </c>
      <c r="G1011" s="21">
        <v>0</v>
      </c>
      <c r="H1011" s="21">
        <v>0</v>
      </c>
      <c r="I1011" s="21">
        <v>0</v>
      </c>
      <c r="J1011" s="15">
        <v>0</v>
      </c>
    </row>
    <row r="1012" spans="1:10" s="50" customFormat="1" ht="12.75">
      <c r="A1012" s="73"/>
      <c r="B1012" s="31"/>
      <c r="C1012" s="31"/>
      <c r="D1012" s="25"/>
      <c r="E1012" s="21"/>
      <c r="F1012" s="72" t="s">
        <v>36</v>
      </c>
      <c r="G1012" s="21">
        <v>0</v>
      </c>
      <c r="H1012" s="21">
        <v>0</v>
      </c>
      <c r="I1012" s="21">
        <v>0</v>
      </c>
      <c r="J1012" s="15">
        <v>0</v>
      </c>
    </row>
    <row r="1013" spans="1:10" s="50" customFormat="1" ht="12.75">
      <c r="A1013" s="73"/>
      <c r="B1013" s="31"/>
      <c r="C1013" s="31"/>
      <c r="D1013" s="25"/>
      <c r="E1013" s="21"/>
      <c r="F1013" s="71" t="s">
        <v>10</v>
      </c>
      <c r="G1013" s="21">
        <v>0</v>
      </c>
      <c r="H1013" s="21">
        <v>0</v>
      </c>
      <c r="I1013" s="21"/>
      <c r="J1013" s="15"/>
    </row>
    <row r="1014" spans="1:10" s="50" customFormat="1" ht="12.75">
      <c r="A1014" s="73"/>
      <c r="B1014" s="31"/>
      <c r="C1014" s="31"/>
      <c r="D1014" s="25"/>
      <c r="E1014" s="21"/>
      <c r="F1014" s="71"/>
      <c r="G1014" s="60"/>
      <c r="H1014" s="60"/>
      <c r="I1014" s="60"/>
      <c r="J1014" s="94"/>
    </row>
    <row r="1015" spans="1:10" s="101" customFormat="1" ht="12.75">
      <c r="A1015" s="73"/>
      <c r="B1015" s="159" t="s">
        <v>39</v>
      </c>
      <c r="C1015" s="87" t="s">
        <v>42</v>
      </c>
      <c r="D1015" s="74" t="s">
        <v>129</v>
      </c>
      <c r="E1015" s="75">
        <f>E1000+E1005+E1010</f>
        <v>0</v>
      </c>
      <c r="F1015" s="76" t="s">
        <v>9</v>
      </c>
      <c r="G1015" s="95">
        <f aca="true" t="shared" si="56" ref="G1015:J1018">G1000+G1005+G1010</f>
        <v>0</v>
      </c>
      <c r="H1015" s="95">
        <f t="shared" si="56"/>
        <v>0</v>
      </c>
      <c r="I1015" s="95">
        <f t="shared" si="56"/>
        <v>0</v>
      </c>
      <c r="J1015" s="96">
        <f t="shared" si="56"/>
        <v>0</v>
      </c>
    </row>
    <row r="1016" spans="1:10" s="101" customFormat="1" ht="12.75">
      <c r="A1016" s="73"/>
      <c r="B1016" s="87"/>
      <c r="C1016" s="87"/>
      <c r="D1016" s="156"/>
      <c r="E1016" s="75"/>
      <c r="F1016" s="79" t="s">
        <v>35</v>
      </c>
      <c r="G1016" s="77">
        <f t="shared" si="56"/>
        <v>0</v>
      </c>
      <c r="H1016" s="77">
        <f t="shared" si="56"/>
        <v>0</v>
      </c>
      <c r="I1016" s="77">
        <f t="shared" si="56"/>
        <v>0</v>
      </c>
      <c r="J1016" s="96">
        <f t="shared" si="56"/>
        <v>0</v>
      </c>
    </row>
    <row r="1017" spans="1:10" s="101" customFormat="1" ht="12.75">
      <c r="A1017" s="73"/>
      <c r="B1017" s="87"/>
      <c r="C1017" s="87"/>
      <c r="D1017" s="156"/>
      <c r="E1017" s="75"/>
      <c r="F1017" s="79" t="s">
        <v>36</v>
      </c>
      <c r="G1017" s="77">
        <f t="shared" si="56"/>
        <v>0</v>
      </c>
      <c r="H1017" s="77">
        <f t="shared" si="56"/>
        <v>0</v>
      </c>
      <c r="I1017" s="77">
        <f t="shared" si="56"/>
        <v>0</v>
      </c>
      <c r="J1017" s="96">
        <f t="shared" si="56"/>
        <v>0</v>
      </c>
    </row>
    <row r="1018" spans="1:10" s="101" customFormat="1" ht="12.75">
      <c r="A1018" s="73"/>
      <c r="B1018" s="87"/>
      <c r="C1018" s="87"/>
      <c r="D1018" s="156"/>
      <c r="E1018" s="75"/>
      <c r="F1018" s="89" t="s">
        <v>10</v>
      </c>
      <c r="G1018" s="77">
        <f t="shared" si="56"/>
        <v>0</v>
      </c>
      <c r="H1018" s="77">
        <f t="shared" si="56"/>
        <v>0</v>
      </c>
      <c r="I1018" s="77"/>
      <c r="J1018" s="96"/>
    </row>
    <row r="1019" spans="1:10" s="118" customFormat="1" ht="12.75">
      <c r="A1019" s="148"/>
      <c r="B1019" s="113"/>
      <c r="C1019" s="113"/>
      <c r="D1019" s="114"/>
      <c r="E1019" s="117"/>
      <c r="F1019" s="178"/>
      <c r="G1019" s="117"/>
      <c r="H1019" s="115"/>
      <c r="I1019" s="115"/>
      <c r="J1019" s="84"/>
    </row>
    <row r="1020" spans="1:10" ht="26.25">
      <c r="A1020" s="73"/>
      <c r="B1020" s="24" t="s">
        <v>31</v>
      </c>
      <c r="C1020" s="31" t="s">
        <v>47</v>
      </c>
      <c r="D1020" s="30" t="s">
        <v>130</v>
      </c>
      <c r="J1020" s="26"/>
    </row>
    <row r="1021" spans="1:10" s="120" customFormat="1" ht="12.75">
      <c r="A1021" s="73" t="s">
        <v>1801</v>
      </c>
      <c r="B1021" s="50" t="s">
        <v>33</v>
      </c>
      <c r="C1021" s="31"/>
      <c r="D1021" s="25" t="s">
        <v>34</v>
      </c>
      <c r="E1021" s="21">
        <v>0</v>
      </c>
      <c r="F1021" s="71" t="s">
        <v>9</v>
      </c>
      <c r="G1021" s="21">
        <v>0</v>
      </c>
      <c r="H1021" s="21">
        <v>0</v>
      </c>
      <c r="I1021" s="21">
        <v>0</v>
      </c>
      <c r="J1021" s="15">
        <v>0</v>
      </c>
    </row>
    <row r="1022" spans="1:10" s="120" customFormat="1" ht="12.75">
      <c r="A1022" s="73"/>
      <c r="B1022" s="31"/>
      <c r="C1022" s="31"/>
      <c r="D1022" s="25"/>
      <c r="E1022" s="21"/>
      <c r="F1022" s="72" t="s">
        <v>35</v>
      </c>
      <c r="G1022" s="21">
        <v>0</v>
      </c>
      <c r="H1022" s="21">
        <v>0</v>
      </c>
      <c r="I1022" s="21">
        <v>0</v>
      </c>
      <c r="J1022" s="15">
        <v>0</v>
      </c>
    </row>
    <row r="1023" spans="1:10" s="120" customFormat="1" ht="12.75">
      <c r="A1023" s="73"/>
      <c r="B1023" s="31"/>
      <c r="C1023" s="31"/>
      <c r="D1023" s="25"/>
      <c r="E1023" s="21"/>
      <c r="F1023" s="72" t="s">
        <v>36</v>
      </c>
      <c r="G1023" s="21">
        <v>0</v>
      </c>
      <c r="H1023" s="21">
        <v>0</v>
      </c>
      <c r="I1023" s="21">
        <v>0</v>
      </c>
      <c r="J1023" s="15">
        <v>0</v>
      </c>
    </row>
    <row r="1024" spans="1:10" s="120" customFormat="1" ht="12.75">
      <c r="A1024" s="73"/>
      <c r="B1024" s="31"/>
      <c r="C1024" s="31"/>
      <c r="D1024" s="25"/>
      <c r="E1024" s="21"/>
      <c r="F1024" s="71" t="s">
        <v>10</v>
      </c>
      <c r="G1024" s="21">
        <v>0</v>
      </c>
      <c r="H1024" s="21">
        <v>0</v>
      </c>
      <c r="I1024" s="21"/>
      <c r="J1024" s="15"/>
    </row>
    <row r="1025" spans="1:10" s="120" customFormat="1" ht="12.75">
      <c r="A1025" s="73"/>
      <c r="B1025" s="31"/>
      <c r="C1025" s="31"/>
      <c r="D1025" s="25"/>
      <c r="E1025" s="14"/>
      <c r="F1025" s="56"/>
      <c r="G1025" s="14"/>
      <c r="H1025" s="14"/>
      <c r="I1025" s="14"/>
      <c r="J1025" s="15"/>
    </row>
    <row r="1026" spans="1:10" s="120" customFormat="1" ht="12.75">
      <c r="A1026" s="73" t="s">
        <v>1802</v>
      </c>
      <c r="B1026" s="50" t="s">
        <v>37</v>
      </c>
      <c r="C1026" s="31"/>
      <c r="D1026" s="25" t="s">
        <v>38</v>
      </c>
      <c r="E1026" s="21">
        <v>0</v>
      </c>
      <c r="F1026" s="71" t="s">
        <v>9</v>
      </c>
      <c r="G1026" s="21">
        <v>0</v>
      </c>
      <c r="H1026" s="21">
        <v>0</v>
      </c>
      <c r="I1026" s="21">
        <v>0</v>
      </c>
      <c r="J1026" s="15">
        <v>0</v>
      </c>
    </row>
    <row r="1027" spans="1:10" ht="15">
      <c r="A1027" s="73"/>
      <c r="B1027" s="31"/>
      <c r="C1027" s="31"/>
      <c r="E1027" s="21"/>
      <c r="F1027" s="72" t="s">
        <v>35</v>
      </c>
      <c r="G1027" s="21">
        <v>0</v>
      </c>
      <c r="H1027" s="21">
        <v>0</v>
      </c>
      <c r="I1027" s="21">
        <v>0</v>
      </c>
      <c r="J1027" s="15">
        <v>0</v>
      </c>
    </row>
    <row r="1028" spans="1:10" ht="15">
      <c r="A1028" s="73"/>
      <c r="B1028" s="31"/>
      <c r="C1028" s="31"/>
      <c r="E1028" s="21"/>
      <c r="F1028" s="72" t="s">
        <v>36</v>
      </c>
      <c r="G1028" s="21">
        <v>0</v>
      </c>
      <c r="H1028" s="21">
        <v>0</v>
      </c>
      <c r="I1028" s="21">
        <v>0</v>
      </c>
      <c r="J1028" s="15">
        <v>0</v>
      </c>
    </row>
    <row r="1029" spans="1:10" ht="15">
      <c r="A1029" s="73"/>
      <c r="B1029" s="31"/>
      <c r="C1029" s="31"/>
      <c r="E1029" s="21"/>
      <c r="F1029" s="71" t="s">
        <v>10</v>
      </c>
      <c r="G1029" s="21">
        <v>0</v>
      </c>
      <c r="H1029" s="21">
        <v>0</v>
      </c>
      <c r="J1029" s="15"/>
    </row>
    <row r="1030" spans="1:10" ht="15">
      <c r="A1030" s="73"/>
      <c r="B1030" s="31"/>
      <c r="C1030" s="31"/>
      <c r="I1030" s="14"/>
      <c r="J1030" s="26"/>
    </row>
    <row r="1031" spans="1:10" ht="26.25">
      <c r="A1031" s="73" t="s">
        <v>1803</v>
      </c>
      <c r="B1031" s="50" t="s">
        <v>44</v>
      </c>
      <c r="C1031" s="31"/>
      <c r="D1031" s="25" t="s">
        <v>45</v>
      </c>
      <c r="E1031" s="21">
        <v>0</v>
      </c>
      <c r="F1031" s="71" t="s">
        <v>9</v>
      </c>
      <c r="G1031" s="21">
        <v>0</v>
      </c>
      <c r="H1031" s="21">
        <v>0</v>
      </c>
      <c r="I1031" s="21">
        <v>0</v>
      </c>
      <c r="J1031" s="15">
        <v>0</v>
      </c>
    </row>
    <row r="1032" spans="1:10" ht="15">
      <c r="A1032" s="73"/>
      <c r="B1032" s="31"/>
      <c r="C1032" s="31"/>
      <c r="E1032" s="21"/>
      <c r="F1032" s="72" t="s">
        <v>35</v>
      </c>
      <c r="G1032" s="21">
        <v>0</v>
      </c>
      <c r="H1032" s="21">
        <v>0</v>
      </c>
      <c r="I1032" s="21">
        <v>0</v>
      </c>
      <c r="J1032" s="15">
        <v>0</v>
      </c>
    </row>
    <row r="1033" spans="1:10" ht="15">
      <c r="A1033" s="73"/>
      <c r="B1033" s="31"/>
      <c r="C1033" s="31"/>
      <c r="E1033" s="21"/>
      <c r="F1033" s="72" t="s">
        <v>36</v>
      </c>
      <c r="G1033" s="21">
        <v>0</v>
      </c>
      <c r="H1033" s="21">
        <v>0</v>
      </c>
      <c r="I1033" s="21">
        <v>0</v>
      </c>
      <c r="J1033" s="15">
        <v>0</v>
      </c>
    </row>
    <row r="1034" spans="1:10" ht="15">
      <c r="A1034" s="73"/>
      <c r="B1034" s="31"/>
      <c r="C1034" s="31"/>
      <c r="E1034" s="21"/>
      <c r="F1034" s="71" t="s">
        <v>10</v>
      </c>
      <c r="G1034" s="21">
        <v>0</v>
      </c>
      <c r="H1034" s="21">
        <v>0</v>
      </c>
      <c r="J1034" s="15"/>
    </row>
    <row r="1035" spans="1:10" ht="15">
      <c r="A1035" s="73"/>
      <c r="B1035" s="31"/>
      <c r="C1035" s="31"/>
      <c r="E1035" s="21"/>
      <c r="F1035" s="71"/>
      <c r="G1035" s="60"/>
      <c r="H1035" s="60"/>
      <c r="I1035" s="60"/>
      <c r="J1035" s="94"/>
    </row>
    <row r="1036" spans="1:10" s="119" customFormat="1" ht="25.5">
      <c r="A1036" s="73"/>
      <c r="B1036" s="159" t="s">
        <v>39</v>
      </c>
      <c r="C1036" s="87" t="s">
        <v>47</v>
      </c>
      <c r="D1036" s="74" t="s">
        <v>130</v>
      </c>
      <c r="E1036" s="75">
        <f>E1021+E1026+E1031</f>
        <v>0</v>
      </c>
      <c r="F1036" s="76" t="s">
        <v>9</v>
      </c>
      <c r="G1036" s="95">
        <f aca="true" t="shared" si="57" ref="G1036:J1039">G1021+G1026+G1031</f>
        <v>0</v>
      </c>
      <c r="H1036" s="95">
        <f t="shared" si="57"/>
        <v>0</v>
      </c>
      <c r="I1036" s="95">
        <f t="shared" si="57"/>
        <v>0</v>
      </c>
      <c r="J1036" s="96">
        <f t="shared" si="57"/>
        <v>0</v>
      </c>
    </row>
    <row r="1037" spans="1:10" s="119" customFormat="1" ht="12.75">
      <c r="A1037" s="73"/>
      <c r="B1037" s="87"/>
      <c r="C1037" s="87"/>
      <c r="D1037" s="156"/>
      <c r="E1037" s="75"/>
      <c r="F1037" s="79" t="s">
        <v>35</v>
      </c>
      <c r="G1037" s="77">
        <f t="shared" si="57"/>
        <v>0</v>
      </c>
      <c r="H1037" s="77">
        <f t="shared" si="57"/>
        <v>0</v>
      </c>
      <c r="I1037" s="77">
        <f t="shared" si="57"/>
        <v>0</v>
      </c>
      <c r="J1037" s="96">
        <f t="shared" si="57"/>
        <v>0</v>
      </c>
    </row>
    <row r="1038" spans="1:10" s="119" customFormat="1" ht="12.75">
      <c r="A1038" s="73"/>
      <c r="B1038" s="87"/>
      <c r="C1038" s="87"/>
      <c r="D1038" s="156"/>
      <c r="E1038" s="75"/>
      <c r="F1038" s="79" t="s">
        <v>36</v>
      </c>
      <c r="G1038" s="77">
        <f t="shared" si="57"/>
        <v>0</v>
      </c>
      <c r="H1038" s="77">
        <f t="shared" si="57"/>
        <v>0</v>
      </c>
      <c r="I1038" s="77">
        <f t="shared" si="57"/>
        <v>0</v>
      </c>
      <c r="J1038" s="96">
        <f t="shared" si="57"/>
        <v>0</v>
      </c>
    </row>
    <row r="1039" spans="1:10" s="119" customFormat="1" ht="12.75">
      <c r="A1039" s="73"/>
      <c r="B1039" s="87"/>
      <c r="C1039" s="87"/>
      <c r="D1039" s="156"/>
      <c r="E1039" s="75"/>
      <c r="F1039" s="89" t="s">
        <v>10</v>
      </c>
      <c r="G1039" s="77">
        <f t="shared" si="57"/>
        <v>0</v>
      </c>
      <c r="H1039" s="77">
        <f t="shared" si="57"/>
        <v>0</v>
      </c>
      <c r="I1039" s="77"/>
      <c r="J1039" s="96"/>
    </row>
    <row r="1040" spans="1:10" s="123" customFormat="1" ht="12.75">
      <c r="A1040" s="148"/>
      <c r="B1040" s="113"/>
      <c r="C1040" s="113"/>
      <c r="D1040" s="114"/>
      <c r="E1040" s="117"/>
      <c r="F1040" s="178"/>
      <c r="G1040" s="117"/>
      <c r="H1040" s="115"/>
      <c r="I1040" s="115"/>
      <c r="J1040" s="84"/>
    </row>
    <row r="1041" spans="1:10" ht="15">
      <c r="A1041" s="73"/>
      <c r="B1041" s="24" t="s">
        <v>31</v>
      </c>
      <c r="C1041" s="31" t="s">
        <v>49</v>
      </c>
      <c r="D1041" s="30" t="s">
        <v>131</v>
      </c>
      <c r="E1041" s="13"/>
      <c r="F1041" s="69"/>
      <c r="G1041" s="13"/>
      <c r="J1041" s="26"/>
    </row>
    <row r="1042" spans="1:10" ht="15">
      <c r="A1042" s="73" t="s">
        <v>1804</v>
      </c>
      <c r="B1042" s="50" t="s">
        <v>33</v>
      </c>
      <c r="C1042" s="31"/>
      <c r="D1042" s="25" t="s">
        <v>34</v>
      </c>
      <c r="E1042" s="21">
        <v>0</v>
      </c>
      <c r="F1042" s="71" t="s">
        <v>9</v>
      </c>
      <c r="G1042" s="21">
        <v>0</v>
      </c>
      <c r="H1042" s="21">
        <v>0</v>
      </c>
      <c r="I1042" s="21">
        <v>0</v>
      </c>
      <c r="J1042" s="15">
        <v>0</v>
      </c>
    </row>
    <row r="1043" spans="1:10" ht="15">
      <c r="A1043" s="73"/>
      <c r="B1043" s="31"/>
      <c r="C1043" s="31"/>
      <c r="E1043" s="21"/>
      <c r="F1043" s="72" t="s">
        <v>35</v>
      </c>
      <c r="G1043" s="21">
        <v>0</v>
      </c>
      <c r="H1043" s="21">
        <v>0</v>
      </c>
      <c r="I1043" s="21">
        <v>0</v>
      </c>
      <c r="J1043" s="15">
        <v>0</v>
      </c>
    </row>
    <row r="1044" spans="1:10" ht="15">
      <c r="A1044" s="73"/>
      <c r="B1044" s="31"/>
      <c r="C1044" s="31"/>
      <c r="E1044" s="21"/>
      <c r="F1044" s="72" t="s">
        <v>36</v>
      </c>
      <c r="G1044" s="21">
        <v>0</v>
      </c>
      <c r="H1044" s="21">
        <v>0</v>
      </c>
      <c r="I1044" s="21">
        <v>0</v>
      </c>
      <c r="J1044" s="15">
        <v>0</v>
      </c>
    </row>
    <row r="1045" spans="1:10" ht="15">
      <c r="A1045" s="73"/>
      <c r="B1045" s="31"/>
      <c r="C1045" s="31"/>
      <c r="E1045" s="21"/>
      <c r="F1045" s="71" t="s">
        <v>10</v>
      </c>
      <c r="G1045" s="21">
        <v>0</v>
      </c>
      <c r="H1045" s="21">
        <v>0</v>
      </c>
      <c r="J1045" s="15"/>
    </row>
    <row r="1046" spans="1:10" ht="15">
      <c r="A1046" s="73"/>
      <c r="B1046" s="31"/>
      <c r="C1046" s="31"/>
      <c r="H1046" s="14"/>
      <c r="I1046" s="14"/>
      <c r="J1046" s="15"/>
    </row>
    <row r="1047" spans="1:10" ht="15">
      <c r="A1047" s="73" t="s">
        <v>1805</v>
      </c>
      <c r="B1047" s="50" t="s">
        <v>37</v>
      </c>
      <c r="C1047" s="31"/>
      <c r="D1047" s="25" t="s">
        <v>38</v>
      </c>
      <c r="E1047" s="21">
        <v>0</v>
      </c>
      <c r="F1047" s="71" t="s">
        <v>9</v>
      </c>
      <c r="G1047" s="21">
        <v>0</v>
      </c>
      <c r="H1047" s="21">
        <v>0</v>
      </c>
      <c r="I1047" s="21">
        <v>0</v>
      </c>
      <c r="J1047" s="15">
        <v>0</v>
      </c>
    </row>
    <row r="1048" spans="1:10" ht="15">
      <c r="A1048" s="73"/>
      <c r="B1048" s="31"/>
      <c r="C1048" s="31"/>
      <c r="E1048" s="21"/>
      <c r="F1048" s="72" t="s">
        <v>35</v>
      </c>
      <c r="G1048" s="21">
        <v>0</v>
      </c>
      <c r="H1048" s="21">
        <v>0</v>
      </c>
      <c r="I1048" s="21">
        <v>0</v>
      </c>
      <c r="J1048" s="15">
        <v>0</v>
      </c>
    </row>
    <row r="1049" spans="1:10" ht="15">
      <c r="A1049" s="73"/>
      <c r="B1049" s="31"/>
      <c r="C1049" s="31"/>
      <c r="E1049" s="21"/>
      <c r="F1049" s="72" t="s">
        <v>36</v>
      </c>
      <c r="G1049" s="21">
        <v>0</v>
      </c>
      <c r="H1049" s="21">
        <v>0</v>
      </c>
      <c r="I1049" s="21">
        <v>0</v>
      </c>
      <c r="J1049" s="15">
        <v>0</v>
      </c>
    </row>
    <row r="1050" spans="1:10" ht="15">
      <c r="A1050" s="73"/>
      <c r="B1050" s="31"/>
      <c r="C1050" s="31"/>
      <c r="E1050" s="21"/>
      <c r="F1050" s="71" t="s">
        <v>10</v>
      </c>
      <c r="G1050" s="21">
        <v>0</v>
      </c>
      <c r="H1050" s="21">
        <v>0</v>
      </c>
      <c r="J1050" s="15"/>
    </row>
    <row r="1051" spans="1:10" ht="15">
      <c r="A1051" s="73"/>
      <c r="B1051" s="31"/>
      <c r="C1051" s="31"/>
      <c r="H1051" s="14"/>
      <c r="I1051" s="14"/>
      <c r="J1051" s="26"/>
    </row>
    <row r="1052" spans="1:10" ht="26.25">
      <c r="A1052" s="73" t="s">
        <v>1806</v>
      </c>
      <c r="B1052" s="50" t="s">
        <v>44</v>
      </c>
      <c r="C1052" s="31"/>
      <c r="D1052" s="25" t="s">
        <v>45</v>
      </c>
      <c r="E1052" s="21">
        <v>0</v>
      </c>
      <c r="F1052" s="71" t="s">
        <v>9</v>
      </c>
      <c r="G1052" s="21">
        <v>0</v>
      </c>
      <c r="H1052" s="21">
        <v>0</v>
      </c>
      <c r="I1052" s="21">
        <v>0</v>
      </c>
      <c r="J1052" s="15">
        <v>0</v>
      </c>
    </row>
    <row r="1053" spans="1:10" ht="15">
      <c r="A1053" s="73"/>
      <c r="B1053" s="31"/>
      <c r="C1053" s="31"/>
      <c r="E1053" s="21"/>
      <c r="F1053" s="72" t="s">
        <v>35</v>
      </c>
      <c r="G1053" s="21">
        <v>0</v>
      </c>
      <c r="H1053" s="21">
        <v>0</v>
      </c>
      <c r="I1053" s="21">
        <v>0</v>
      </c>
      <c r="J1053" s="15">
        <v>0</v>
      </c>
    </row>
    <row r="1054" spans="1:10" ht="15">
      <c r="A1054" s="73"/>
      <c r="B1054" s="31"/>
      <c r="C1054" s="31"/>
      <c r="E1054" s="21"/>
      <c r="F1054" s="72" t="s">
        <v>36</v>
      </c>
      <c r="G1054" s="21">
        <v>0</v>
      </c>
      <c r="H1054" s="21">
        <v>0</v>
      </c>
      <c r="I1054" s="21">
        <v>0</v>
      </c>
      <c r="J1054" s="15">
        <v>0</v>
      </c>
    </row>
    <row r="1055" spans="1:10" ht="15">
      <c r="A1055" s="73"/>
      <c r="B1055" s="31"/>
      <c r="C1055" s="31"/>
      <c r="E1055" s="21"/>
      <c r="F1055" s="71" t="s">
        <v>10</v>
      </c>
      <c r="G1055" s="21">
        <v>0</v>
      </c>
      <c r="H1055" s="21">
        <v>0</v>
      </c>
      <c r="J1055" s="15"/>
    </row>
    <row r="1056" spans="1:10" ht="15">
      <c r="A1056" s="73"/>
      <c r="B1056" s="31"/>
      <c r="C1056" s="31"/>
      <c r="E1056" s="21"/>
      <c r="F1056" s="71"/>
      <c r="G1056" s="60"/>
      <c r="H1056" s="60"/>
      <c r="I1056" s="60"/>
      <c r="J1056" s="94"/>
    </row>
    <row r="1057" spans="1:10" s="119" customFormat="1" ht="12.75">
      <c r="A1057" s="73"/>
      <c r="B1057" s="159" t="s">
        <v>39</v>
      </c>
      <c r="C1057" s="87" t="s">
        <v>49</v>
      </c>
      <c r="D1057" s="74" t="s">
        <v>131</v>
      </c>
      <c r="E1057" s="75">
        <f>E1042+E1047+E1052</f>
        <v>0</v>
      </c>
      <c r="F1057" s="76" t="s">
        <v>9</v>
      </c>
      <c r="G1057" s="95">
        <f aca="true" t="shared" si="58" ref="G1057:J1060">G1042+G1047+G1052</f>
        <v>0</v>
      </c>
      <c r="H1057" s="95">
        <f t="shared" si="58"/>
        <v>0</v>
      </c>
      <c r="I1057" s="95">
        <f t="shared" si="58"/>
        <v>0</v>
      </c>
      <c r="J1057" s="96">
        <f t="shared" si="58"/>
        <v>0</v>
      </c>
    </row>
    <row r="1058" spans="1:10" s="119" customFormat="1" ht="12.75">
      <c r="A1058" s="73"/>
      <c r="B1058" s="87"/>
      <c r="C1058" s="87"/>
      <c r="D1058" s="156"/>
      <c r="E1058" s="75"/>
      <c r="F1058" s="79" t="s">
        <v>35</v>
      </c>
      <c r="G1058" s="77">
        <f t="shared" si="58"/>
        <v>0</v>
      </c>
      <c r="H1058" s="77">
        <f t="shared" si="58"/>
        <v>0</v>
      </c>
      <c r="I1058" s="77">
        <f t="shared" si="58"/>
        <v>0</v>
      </c>
      <c r="J1058" s="96">
        <f t="shared" si="58"/>
        <v>0</v>
      </c>
    </row>
    <row r="1059" spans="1:10" s="119" customFormat="1" ht="12.75">
      <c r="A1059" s="73"/>
      <c r="B1059" s="87"/>
      <c r="C1059" s="87"/>
      <c r="D1059" s="74"/>
      <c r="E1059" s="75"/>
      <c r="F1059" s="79" t="s">
        <v>36</v>
      </c>
      <c r="G1059" s="77">
        <f t="shared" si="58"/>
        <v>0</v>
      </c>
      <c r="H1059" s="77">
        <f t="shared" si="58"/>
        <v>0</v>
      </c>
      <c r="I1059" s="77">
        <f t="shared" si="58"/>
        <v>0</v>
      </c>
      <c r="J1059" s="96">
        <f t="shared" si="58"/>
        <v>0</v>
      </c>
    </row>
    <row r="1060" spans="1:10" s="119" customFormat="1" ht="12.75">
      <c r="A1060" s="73"/>
      <c r="B1060" s="87"/>
      <c r="C1060" s="87"/>
      <c r="D1060" s="74"/>
      <c r="E1060" s="75"/>
      <c r="F1060" s="89" t="s">
        <v>10</v>
      </c>
      <c r="G1060" s="77">
        <f t="shared" si="58"/>
        <v>0</v>
      </c>
      <c r="H1060" s="77">
        <f t="shared" si="58"/>
        <v>0</v>
      </c>
      <c r="I1060" s="77"/>
      <c r="J1060" s="96"/>
    </row>
    <row r="1061" spans="1:10" ht="15">
      <c r="A1061" s="582"/>
      <c r="B1061" s="111"/>
      <c r="C1061" s="111"/>
      <c r="D1061" s="97"/>
      <c r="E1061" s="36"/>
      <c r="F1061" s="99"/>
      <c r="G1061" s="98"/>
      <c r="H1061" s="37"/>
      <c r="I1061" s="37"/>
      <c r="J1061" s="38"/>
    </row>
    <row r="1062" spans="1:10" ht="15">
      <c r="A1062" s="73"/>
      <c r="B1062" s="24" t="s">
        <v>31</v>
      </c>
      <c r="C1062" s="31" t="s">
        <v>51</v>
      </c>
      <c r="D1062" s="30" t="s">
        <v>132</v>
      </c>
      <c r="E1062" s="13"/>
      <c r="F1062" s="69"/>
      <c r="G1062" s="13"/>
      <c r="J1062" s="26"/>
    </row>
    <row r="1063" spans="1:10" ht="15">
      <c r="A1063" s="73" t="s">
        <v>1807</v>
      </c>
      <c r="B1063" s="50" t="s">
        <v>33</v>
      </c>
      <c r="C1063" s="31"/>
      <c r="D1063" s="25" t="s">
        <v>34</v>
      </c>
      <c r="E1063" s="21">
        <v>0</v>
      </c>
      <c r="F1063" s="71" t="s">
        <v>9</v>
      </c>
      <c r="G1063" s="21">
        <v>0</v>
      </c>
      <c r="H1063" s="21">
        <v>0</v>
      </c>
      <c r="I1063" s="21">
        <v>0</v>
      </c>
      <c r="J1063" s="15">
        <v>0</v>
      </c>
    </row>
    <row r="1064" spans="1:10" ht="15">
      <c r="A1064" s="73"/>
      <c r="B1064" s="31"/>
      <c r="C1064" s="31"/>
      <c r="E1064" s="21"/>
      <c r="F1064" s="72" t="s">
        <v>35</v>
      </c>
      <c r="G1064" s="21">
        <v>0</v>
      </c>
      <c r="H1064" s="21">
        <v>0</v>
      </c>
      <c r="I1064" s="21">
        <v>0</v>
      </c>
      <c r="J1064" s="15">
        <v>0</v>
      </c>
    </row>
    <row r="1065" spans="1:10" ht="15">
      <c r="A1065" s="73"/>
      <c r="B1065" s="31"/>
      <c r="C1065" s="31"/>
      <c r="E1065" s="21"/>
      <c r="F1065" s="72" t="s">
        <v>36</v>
      </c>
      <c r="G1065" s="21">
        <v>0</v>
      </c>
      <c r="H1065" s="21">
        <v>0</v>
      </c>
      <c r="I1065" s="21">
        <v>0</v>
      </c>
      <c r="J1065" s="15">
        <v>0</v>
      </c>
    </row>
    <row r="1066" spans="1:10" ht="15">
      <c r="A1066" s="73"/>
      <c r="B1066" s="31"/>
      <c r="C1066" s="31"/>
      <c r="E1066" s="21"/>
      <c r="F1066" s="71" t="s">
        <v>10</v>
      </c>
      <c r="G1066" s="21">
        <v>0</v>
      </c>
      <c r="H1066" s="21">
        <v>0</v>
      </c>
      <c r="J1066" s="15"/>
    </row>
    <row r="1067" spans="1:10" ht="15">
      <c r="A1067" s="73"/>
      <c r="B1067" s="31"/>
      <c r="C1067" s="31"/>
      <c r="G1067" s="93"/>
      <c r="H1067" s="14"/>
      <c r="I1067" s="14"/>
      <c r="J1067" s="15"/>
    </row>
    <row r="1068" spans="1:10" ht="15">
      <c r="A1068" s="73" t="s">
        <v>1808</v>
      </c>
      <c r="B1068" s="50" t="s">
        <v>37</v>
      </c>
      <c r="C1068" s="31"/>
      <c r="D1068" s="25" t="s">
        <v>38</v>
      </c>
      <c r="E1068" s="21">
        <v>0</v>
      </c>
      <c r="F1068" s="71" t="s">
        <v>9</v>
      </c>
      <c r="G1068" s="21">
        <v>0</v>
      </c>
      <c r="H1068" s="21">
        <v>0</v>
      </c>
      <c r="I1068" s="21">
        <v>0</v>
      </c>
      <c r="J1068" s="15">
        <v>0</v>
      </c>
    </row>
    <row r="1069" spans="1:10" ht="15">
      <c r="A1069" s="73"/>
      <c r="B1069" s="31"/>
      <c r="C1069" s="31"/>
      <c r="E1069" s="21"/>
      <c r="F1069" s="72" t="s">
        <v>35</v>
      </c>
      <c r="G1069" s="21">
        <v>0</v>
      </c>
      <c r="H1069" s="21">
        <v>0</v>
      </c>
      <c r="I1069" s="21">
        <v>0</v>
      </c>
      <c r="J1069" s="15">
        <v>0</v>
      </c>
    </row>
    <row r="1070" spans="1:10" ht="15">
      <c r="A1070" s="73"/>
      <c r="B1070" s="31"/>
      <c r="C1070" s="31"/>
      <c r="E1070" s="21"/>
      <c r="F1070" s="72" t="s">
        <v>36</v>
      </c>
      <c r="G1070" s="21">
        <v>0</v>
      </c>
      <c r="H1070" s="21">
        <v>0</v>
      </c>
      <c r="I1070" s="21">
        <v>0</v>
      </c>
      <c r="J1070" s="15">
        <v>0</v>
      </c>
    </row>
    <row r="1071" spans="1:10" ht="15">
      <c r="A1071" s="73"/>
      <c r="B1071" s="31"/>
      <c r="C1071" s="31"/>
      <c r="E1071" s="21"/>
      <c r="F1071" s="71" t="s">
        <v>10</v>
      </c>
      <c r="G1071" s="21">
        <v>0</v>
      </c>
      <c r="H1071" s="21">
        <v>0</v>
      </c>
      <c r="J1071" s="15"/>
    </row>
    <row r="1072" spans="1:10" ht="15">
      <c r="A1072" s="73"/>
      <c r="B1072" s="31"/>
      <c r="C1072" s="31"/>
      <c r="H1072" s="14"/>
      <c r="I1072" s="14"/>
      <c r="J1072" s="26"/>
    </row>
    <row r="1073" spans="1:10" ht="26.25">
      <c r="A1073" s="73" t="s">
        <v>1809</v>
      </c>
      <c r="B1073" s="50" t="s">
        <v>44</v>
      </c>
      <c r="C1073" s="31"/>
      <c r="D1073" s="25" t="s">
        <v>45</v>
      </c>
      <c r="E1073" s="21">
        <v>0</v>
      </c>
      <c r="F1073" s="71" t="s">
        <v>9</v>
      </c>
      <c r="G1073" s="21">
        <v>0</v>
      </c>
      <c r="H1073" s="21">
        <v>0</v>
      </c>
      <c r="I1073" s="21">
        <v>0</v>
      </c>
      <c r="J1073" s="15">
        <v>0</v>
      </c>
    </row>
    <row r="1074" spans="1:10" ht="15">
      <c r="A1074" s="73"/>
      <c r="B1074" s="31"/>
      <c r="C1074" s="31"/>
      <c r="E1074" s="21"/>
      <c r="F1074" s="72" t="s">
        <v>35</v>
      </c>
      <c r="G1074" s="21">
        <v>0</v>
      </c>
      <c r="H1074" s="21">
        <v>0</v>
      </c>
      <c r="I1074" s="21">
        <v>0</v>
      </c>
      <c r="J1074" s="15">
        <v>0</v>
      </c>
    </row>
    <row r="1075" spans="1:10" ht="15">
      <c r="A1075" s="73"/>
      <c r="B1075" s="31"/>
      <c r="C1075" s="31"/>
      <c r="E1075" s="21"/>
      <c r="F1075" s="72" t="s">
        <v>36</v>
      </c>
      <c r="G1075" s="21">
        <v>0</v>
      </c>
      <c r="H1075" s="21">
        <v>0</v>
      </c>
      <c r="I1075" s="21">
        <v>0</v>
      </c>
      <c r="J1075" s="15">
        <v>0</v>
      </c>
    </row>
    <row r="1076" spans="1:10" ht="15">
      <c r="A1076" s="73"/>
      <c r="B1076" s="31"/>
      <c r="C1076" s="31"/>
      <c r="E1076" s="21"/>
      <c r="F1076" s="71" t="s">
        <v>10</v>
      </c>
      <c r="G1076" s="21">
        <v>0</v>
      </c>
      <c r="H1076" s="21">
        <v>0</v>
      </c>
      <c r="J1076" s="15"/>
    </row>
    <row r="1077" spans="1:10" ht="15">
      <c r="A1077" s="73"/>
      <c r="B1077" s="31"/>
      <c r="C1077" s="31"/>
      <c r="E1077" s="21"/>
      <c r="F1077" s="71"/>
      <c r="G1077" s="60"/>
      <c r="H1077" s="60"/>
      <c r="I1077" s="60"/>
      <c r="J1077" s="94"/>
    </row>
    <row r="1078" spans="1:10" s="119" customFormat="1" ht="12.75">
      <c r="A1078" s="73"/>
      <c r="B1078" s="159" t="s">
        <v>39</v>
      </c>
      <c r="C1078" s="87" t="s">
        <v>51</v>
      </c>
      <c r="D1078" s="74" t="s">
        <v>132</v>
      </c>
      <c r="E1078" s="75">
        <f>E1063+E1068+E1073</f>
        <v>0</v>
      </c>
      <c r="F1078" s="76" t="s">
        <v>9</v>
      </c>
      <c r="G1078" s="95">
        <f aca="true" t="shared" si="59" ref="G1078:J1081">G1063+G1068+G1073</f>
        <v>0</v>
      </c>
      <c r="H1078" s="95">
        <f t="shared" si="59"/>
        <v>0</v>
      </c>
      <c r="I1078" s="95">
        <f t="shared" si="59"/>
        <v>0</v>
      </c>
      <c r="J1078" s="96">
        <f t="shared" si="59"/>
        <v>0</v>
      </c>
    </row>
    <row r="1079" spans="1:10" s="119" customFormat="1" ht="12.75">
      <c r="A1079" s="73"/>
      <c r="B1079" s="87"/>
      <c r="C1079" s="87"/>
      <c r="D1079" s="156"/>
      <c r="E1079" s="75"/>
      <c r="F1079" s="79" t="s">
        <v>35</v>
      </c>
      <c r="G1079" s="77">
        <f t="shared" si="59"/>
        <v>0</v>
      </c>
      <c r="H1079" s="77">
        <f t="shared" si="59"/>
        <v>0</v>
      </c>
      <c r="I1079" s="77">
        <f t="shared" si="59"/>
        <v>0</v>
      </c>
      <c r="J1079" s="96">
        <f t="shared" si="59"/>
        <v>0</v>
      </c>
    </row>
    <row r="1080" spans="1:10" s="119" customFormat="1" ht="12.75">
      <c r="A1080" s="73"/>
      <c r="B1080" s="87"/>
      <c r="C1080" s="87"/>
      <c r="D1080" s="74"/>
      <c r="E1080" s="75"/>
      <c r="F1080" s="79" t="s">
        <v>36</v>
      </c>
      <c r="G1080" s="77">
        <f t="shared" si="59"/>
        <v>0</v>
      </c>
      <c r="H1080" s="77">
        <f t="shared" si="59"/>
        <v>0</v>
      </c>
      <c r="I1080" s="77">
        <f t="shared" si="59"/>
        <v>0</v>
      </c>
      <c r="J1080" s="96">
        <f t="shared" si="59"/>
        <v>0</v>
      </c>
    </row>
    <row r="1081" spans="1:10" s="119" customFormat="1" ht="12.75">
      <c r="A1081" s="73"/>
      <c r="B1081" s="87"/>
      <c r="C1081" s="87"/>
      <c r="D1081" s="74"/>
      <c r="E1081" s="75"/>
      <c r="F1081" s="89" t="s">
        <v>10</v>
      </c>
      <c r="G1081" s="77">
        <f t="shared" si="59"/>
        <v>0</v>
      </c>
      <c r="H1081" s="77">
        <f t="shared" si="59"/>
        <v>0</v>
      </c>
      <c r="I1081" s="77"/>
      <c r="J1081" s="96"/>
    </row>
    <row r="1082" spans="1:10" s="123" customFormat="1" ht="12.75">
      <c r="A1082" s="148"/>
      <c r="B1082" s="113"/>
      <c r="C1082" s="113"/>
      <c r="D1082" s="81"/>
      <c r="E1082" s="115"/>
      <c r="F1082" s="179"/>
      <c r="G1082" s="82"/>
      <c r="H1082" s="82"/>
      <c r="I1082" s="82"/>
      <c r="J1082" s="84"/>
    </row>
    <row r="1083" spans="1:10" ht="26.25">
      <c r="A1083" s="73"/>
      <c r="B1083" s="24" t="s">
        <v>31</v>
      </c>
      <c r="C1083" s="31" t="s">
        <v>81</v>
      </c>
      <c r="D1083" s="30" t="s">
        <v>133</v>
      </c>
      <c r="J1083" s="26"/>
    </row>
    <row r="1084" spans="1:10" ht="15">
      <c r="A1084" s="73" t="s">
        <v>1810</v>
      </c>
      <c r="B1084" s="50" t="s">
        <v>33</v>
      </c>
      <c r="C1084" s="31"/>
      <c r="D1084" s="25" t="s">
        <v>34</v>
      </c>
      <c r="E1084" s="21">
        <v>0</v>
      </c>
      <c r="F1084" s="71" t="s">
        <v>9</v>
      </c>
      <c r="G1084" s="21">
        <v>0</v>
      </c>
      <c r="H1084" s="21">
        <v>0</v>
      </c>
      <c r="I1084" s="21">
        <v>0</v>
      </c>
      <c r="J1084" s="15">
        <v>0</v>
      </c>
    </row>
    <row r="1085" spans="1:10" ht="15">
      <c r="A1085" s="73"/>
      <c r="B1085" s="31"/>
      <c r="C1085" s="31"/>
      <c r="E1085" s="21"/>
      <c r="F1085" s="72" t="s">
        <v>35</v>
      </c>
      <c r="G1085" s="21">
        <v>0</v>
      </c>
      <c r="H1085" s="21">
        <v>0</v>
      </c>
      <c r="I1085" s="21">
        <v>0</v>
      </c>
      <c r="J1085" s="15">
        <v>0</v>
      </c>
    </row>
    <row r="1086" spans="1:10" ht="15">
      <c r="A1086" s="73"/>
      <c r="B1086" s="31"/>
      <c r="C1086" s="31"/>
      <c r="E1086" s="21"/>
      <c r="F1086" s="72" t="s">
        <v>36</v>
      </c>
      <c r="G1086" s="21">
        <v>0</v>
      </c>
      <c r="H1086" s="21">
        <v>0</v>
      </c>
      <c r="I1086" s="21">
        <v>0</v>
      </c>
      <c r="J1086" s="15">
        <v>0</v>
      </c>
    </row>
    <row r="1087" spans="1:10" ht="15">
      <c r="A1087" s="73"/>
      <c r="B1087" s="31"/>
      <c r="C1087" s="31"/>
      <c r="E1087" s="21"/>
      <c r="F1087" s="71" t="s">
        <v>10</v>
      </c>
      <c r="G1087" s="21">
        <v>0</v>
      </c>
      <c r="H1087" s="21">
        <v>0</v>
      </c>
      <c r="J1087" s="15"/>
    </row>
    <row r="1088" spans="1:10" ht="15">
      <c r="A1088" s="73"/>
      <c r="B1088" s="31"/>
      <c r="C1088" s="31"/>
      <c r="H1088" s="14"/>
      <c r="I1088" s="14"/>
      <c r="J1088" s="15"/>
    </row>
    <row r="1089" spans="1:10" ht="15">
      <c r="A1089" s="73" t="s">
        <v>1811</v>
      </c>
      <c r="B1089" s="50" t="s">
        <v>37</v>
      </c>
      <c r="C1089" s="31"/>
      <c r="D1089" s="25" t="s">
        <v>38</v>
      </c>
      <c r="E1089" s="21">
        <v>0</v>
      </c>
      <c r="F1089" s="71" t="s">
        <v>9</v>
      </c>
      <c r="G1089" s="21">
        <v>0</v>
      </c>
      <c r="H1089" s="21">
        <v>0</v>
      </c>
      <c r="I1089" s="21">
        <v>0</v>
      </c>
      <c r="J1089" s="15">
        <v>0</v>
      </c>
    </row>
    <row r="1090" spans="1:10" ht="15">
      <c r="A1090" s="73"/>
      <c r="B1090" s="31"/>
      <c r="C1090" s="31"/>
      <c r="E1090" s="21"/>
      <c r="F1090" s="72" t="s">
        <v>35</v>
      </c>
      <c r="G1090" s="21">
        <v>0</v>
      </c>
      <c r="H1090" s="21">
        <v>0</v>
      </c>
      <c r="I1090" s="21">
        <v>0</v>
      </c>
      <c r="J1090" s="15">
        <v>0</v>
      </c>
    </row>
    <row r="1091" spans="1:10" ht="15">
      <c r="A1091" s="73"/>
      <c r="B1091" s="31"/>
      <c r="C1091" s="31"/>
      <c r="E1091" s="21"/>
      <c r="F1091" s="72" t="s">
        <v>36</v>
      </c>
      <c r="G1091" s="21">
        <v>0</v>
      </c>
      <c r="H1091" s="21">
        <v>0</v>
      </c>
      <c r="I1091" s="21">
        <v>0</v>
      </c>
      <c r="J1091" s="15">
        <v>0</v>
      </c>
    </row>
    <row r="1092" spans="1:10" ht="15">
      <c r="A1092" s="73"/>
      <c r="B1092" s="31"/>
      <c r="C1092" s="31"/>
      <c r="E1092" s="21"/>
      <c r="F1092" s="71" t="s">
        <v>10</v>
      </c>
      <c r="G1092" s="21">
        <v>0</v>
      </c>
      <c r="H1092" s="21">
        <v>0</v>
      </c>
      <c r="J1092" s="15"/>
    </row>
    <row r="1093" spans="1:10" s="120" customFormat="1" ht="12.75">
      <c r="A1093" s="73"/>
      <c r="B1093" s="31"/>
      <c r="C1093" s="31"/>
      <c r="D1093" s="25"/>
      <c r="E1093" s="14"/>
      <c r="F1093" s="56"/>
      <c r="G1093" s="14"/>
      <c r="H1093" s="14"/>
      <c r="I1093" s="14"/>
      <c r="J1093" s="26"/>
    </row>
    <row r="1094" spans="1:10" s="120" customFormat="1" ht="25.5">
      <c r="A1094" s="73" t="s">
        <v>1812</v>
      </c>
      <c r="B1094" s="50" t="s">
        <v>44</v>
      </c>
      <c r="C1094" s="31"/>
      <c r="D1094" s="25" t="s">
        <v>45</v>
      </c>
      <c r="E1094" s="21">
        <v>0</v>
      </c>
      <c r="F1094" s="71" t="s">
        <v>9</v>
      </c>
      <c r="G1094" s="21">
        <v>0</v>
      </c>
      <c r="H1094" s="21">
        <v>0</v>
      </c>
      <c r="I1094" s="21">
        <v>0</v>
      </c>
      <c r="J1094" s="15">
        <v>0</v>
      </c>
    </row>
    <row r="1095" spans="1:10" s="120" customFormat="1" ht="12.75">
      <c r="A1095" s="73"/>
      <c r="B1095" s="31"/>
      <c r="C1095" s="31"/>
      <c r="D1095" s="25"/>
      <c r="E1095" s="21"/>
      <c r="F1095" s="72" t="s">
        <v>35</v>
      </c>
      <c r="G1095" s="21">
        <v>0</v>
      </c>
      <c r="H1095" s="21">
        <v>0</v>
      </c>
      <c r="I1095" s="21">
        <v>0</v>
      </c>
      <c r="J1095" s="15">
        <v>0</v>
      </c>
    </row>
    <row r="1096" spans="1:10" s="120" customFormat="1" ht="12.75">
      <c r="A1096" s="73"/>
      <c r="B1096" s="31"/>
      <c r="C1096" s="31"/>
      <c r="D1096" s="25"/>
      <c r="E1096" s="21"/>
      <c r="F1096" s="72" t="s">
        <v>36</v>
      </c>
      <c r="G1096" s="21">
        <v>0</v>
      </c>
      <c r="H1096" s="21">
        <v>0</v>
      </c>
      <c r="I1096" s="21">
        <v>0</v>
      </c>
      <c r="J1096" s="15">
        <v>0</v>
      </c>
    </row>
    <row r="1097" spans="1:10" s="120" customFormat="1" ht="12.75">
      <c r="A1097" s="73"/>
      <c r="B1097" s="31"/>
      <c r="C1097" s="31"/>
      <c r="D1097" s="25"/>
      <c r="E1097" s="21"/>
      <c r="F1097" s="71" t="s">
        <v>10</v>
      </c>
      <c r="G1097" s="21">
        <v>0</v>
      </c>
      <c r="H1097" s="21">
        <v>0</v>
      </c>
      <c r="I1097" s="21"/>
      <c r="J1097" s="15"/>
    </row>
    <row r="1098" spans="1:10" s="120" customFormat="1" ht="12.75">
      <c r="A1098" s="73"/>
      <c r="B1098" s="31"/>
      <c r="C1098" s="31"/>
      <c r="D1098" s="25"/>
      <c r="E1098" s="21"/>
      <c r="F1098" s="71"/>
      <c r="G1098" s="60"/>
      <c r="H1098" s="60"/>
      <c r="I1098" s="60"/>
      <c r="J1098" s="94"/>
    </row>
    <row r="1099" spans="1:10" s="119" customFormat="1" ht="25.5">
      <c r="A1099" s="73"/>
      <c r="B1099" s="159" t="s">
        <v>39</v>
      </c>
      <c r="C1099" s="87" t="s">
        <v>81</v>
      </c>
      <c r="D1099" s="74" t="s">
        <v>133</v>
      </c>
      <c r="E1099" s="75">
        <f>E1084+E1089+E1094</f>
        <v>0</v>
      </c>
      <c r="F1099" s="76" t="s">
        <v>9</v>
      </c>
      <c r="G1099" s="95">
        <f aca="true" t="shared" si="60" ref="G1099:J1102">G1084+G1089+G1094</f>
        <v>0</v>
      </c>
      <c r="H1099" s="95">
        <f t="shared" si="60"/>
        <v>0</v>
      </c>
      <c r="I1099" s="95">
        <f t="shared" si="60"/>
        <v>0</v>
      </c>
      <c r="J1099" s="96">
        <f t="shared" si="60"/>
        <v>0</v>
      </c>
    </row>
    <row r="1100" spans="1:10" s="119" customFormat="1" ht="12.75">
      <c r="A1100" s="73"/>
      <c r="B1100" s="159"/>
      <c r="C1100" s="87"/>
      <c r="D1100" s="74"/>
      <c r="E1100" s="75"/>
      <c r="F1100" s="79" t="s">
        <v>35</v>
      </c>
      <c r="G1100" s="77">
        <f t="shared" si="60"/>
        <v>0</v>
      </c>
      <c r="H1100" s="77">
        <f t="shared" si="60"/>
        <v>0</v>
      </c>
      <c r="I1100" s="77">
        <f t="shared" si="60"/>
        <v>0</v>
      </c>
      <c r="J1100" s="96">
        <f t="shared" si="60"/>
        <v>0</v>
      </c>
    </row>
    <row r="1101" spans="1:10" s="119" customFormat="1" ht="12.75">
      <c r="A1101" s="73"/>
      <c r="B1101" s="87"/>
      <c r="C1101" s="87"/>
      <c r="D1101" s="156"/>
      <c r="E1101" s="75"/>
      <c r="F1101" s="79" t="s">
        <v>36</v>
      </c>
      <c r="G1101" s="77">
        <f t="shared" si="60"/>
        <v>0</v>
      </c>
      <c r="H1101" s="77">
        <f t="shared" si="60"/>
        <v>0</v>
      </c>
      <c r="I1101" s="77">
        <f t="shared" si="60"/>
        <v>0</v>
      </c>
      <c r="J1101" s="96">
        <f t="shared" si="60"/>
        <v>0</v>
      </c>
    </row>
    <row r="1102" spans="1:10" s="119" customFormat="1" ht="12.75">
      <c r="A1102" s="73"/>
      <c r="B1102" s="87"/>
      <c r="C1102" s="87"/>
      <c r="D1102" s="156"/>
      <c r="E1102" s="75"/>
      <c r="F1102" s="89" t="s">
        <v>10</v>
      </c>
      <c r="G1102" s="77">
        <f t="shared" si="60"/>
        <v>0</v>
      </c>
      <c r="H1102" s="77">
        <f t="shared" si="60"/>
        <v>0</v>
      </c>
      <c r="I1102" s="77"/>
      <c r="J1102" s="96"/>
    </row>
    <row r="1103" spans="1:10" s="123" customFormat="1" ht="12.75">
      <c r="A1103" s="148"/>
      <c r="B1103" s="113"/>
      <c r="C1103" s="113"/>
      <c r="D1103" s="114"/>
      <c r="E1103" s="117"/>
      <c r="F1103" s="83"/>
      <c r="G1103" s="117"/>
      <c r="H1103" s="117"/>
      <c r="I1103" s="117"/>
      <c r="J1103" s="122"/>
    </row>
    <row r="1104" spans="1:10" ht="15">
      <c r="A1104" s="73"/>
      <c r="B1104" s="24" t="s">
        <v>31</v>
      </c>
      <c r="C1104" s="31" t="s">
        <v>134</v>
      </c>
      <c r="D1104" s="30" t="s">
        <v>135</v>
      </c>
      <c r="J1104" s="26"/>
    </row>
    <row r="1105" spans="1:10" ht="15">
      <c r="A1105" s="73" t="s">
        <v>1813</v>
      </c>
      <c r="B1105" s="50" t="s">
        <v>33</v>
      </c>
      <c r="C1105" s="31"/>
      <c r="D1105" s="25" t="s">
        <v>34</v>
      </c>
      <c r="E1105" s="21">
        <v>0</v>
      </c>
      <c r="F1105" s="71" t="s">
        <v>9</v>
      </c>
      <c r="G1105" s="21">
        <v>0</v>
      </c>
      <c r="H1105" s="21">
        <v>0</v>
      </c>
      <c r="I1105" s="21">
        <v>0</v>
      </c>
      <c r="J1105" s="15">
        <v>0</v>
      </c>
    </row>
    <row r="1106" spans="1:10" ht="15">
      <c r="A1106" s="73"/>
      <c r="B1106" s="31"/>
      <c r="C1106" s="31"/>
      <c r="E1106" s="21"/>
      <c r="F1106" s="72" t="s">
        <v>35</v>
      </c>
      <c r="G1106" s="21">
        <v>0</v>
      </c>
      <c r="H1106" s="21">
        <v>0</v>
      </c>
      <c r="I1106" s="21">
        <v>0</v>
      </c>
      <c r="J1106" s="15">
        <v>0</v>
      </c>
    </row>
    <row r="1107" spans="1:10" ht="15">
      <c r="A1107" s="73"/>
      <c r="B1107" s="31"/>
      <c r="C1107" s="31"/>
      <c r="E1107" s="21"/>
      <c r="F1107" s="72" t="s">
        <v>36</v>
      </c>
      <c r="G1107" s="21">
        <v>0</v>
      </c>
      <c r="H1107" s="21">
        <v>0</v>
      </c>
      <c r="I1107" s="21">
        <v>0</v>
      </c>
      <c r="J1107" s="15">
        <v>0</v>
      </c>
    </row>
    <row r="1108" spans="1:10" ht="15">
      <c r="A1108" s="73"/>
      <c r="B1108" s="31"/>
      <c r="C1108" s="31"/>
      <c r="E1108" s="21"/>
      <c r="F1108" s="71" t="s">
        <v>10</v>
      </c>
      <c r="G1108" s="21">
        <v>0</v>
      </c>
      <c r="H1108" s="21">
        <v>0</v>
      </c>
      <c r="J1108" s="15"/>
    </row>
    <row r="1109" spans="1:10" ht="15">
      <c r="A1109" s="73"/>
      <c r="B1109" s="31"/>
      <c r="C1109" s="31"/>
      <c r="H1109" s="14"/>
      <c r="I1109" s="14"/>
      <c r="J1109" s="15"/>
    </row>
    <row r="1110" spans="1:10" ht="15">
      <c r="A1110" s="73" t="s">
        <v>1814</v>
      </c>
      <c r="B1110" s="50" t="s">
        <v>37</v>
      </c>
      <c r="C1110" s="31"/>
      <c r="D1110" s="25" t="s">
        <v>38</v>
      </c>
      <c r="E1110" s="21">
        <v>0</v>
      </c>
      <c r="F1110" s="71" t="s">
        <v>9</v>
      </c>
      <c r="G1110" s="21">
        <v>0</v>
      </c>
      <c r="H1110" s="21">
        <v>0</v>
      </c>
      <c r="I1110" s="21">
        <v>0</v>
      </c>
      <c r="J1110" s="15">
        <v>0</v>
      </c>
    </row>
    <row r="1111" spans="1:10" ht="15">
      <c r="A1111" s="73"/>
      <c r="B1111" s="31"/>
      <c r="C1111" s="31"/>
      <c r="E1111" s="21"/>
      <c r="F1111" s="72" t="s">
        <v>35</v>
      </c>
      <c r="G1111" s="21">
        <v>0</v>
      </c>
      <c r="H1111" s="21">
        <v>0</v>
      </c>
      <c r="I1111" s="21">
        <v>0</v>
      </c>
      <c r="J1111" s="15">
        <v>0</v>
      </c>
    </row>
    <row r="1112" spans="1:10" ht="15">
      <c r="A1112" s="73"/>
      <c r="B1112" s="31"/>
      <c r="C1112" s="31"/>
      <c r="E1112" s="21"/>
      <c r="F1112" s="72" t="s">
        <v>36</v>
      </c>
      <c r="G1112" s="21">
        <v>0</v>
      </c>
      <c r="H1112" s="21">
        <v>0</v>
      </c>
      <c r="I1112" s="21">
        <v>0</v>
      </c>
      <c r="J1112" s="15">
        <v>0</v>
      </c>
    </row>
    <row r="1113" spans="1:10" ht="15">
      <c r="A1113" s="73"/>
      <c r="B1113" s="31"/>
      <c r="C1113" s="31"/>
      <c r="E1113" s="21"/>
      <c r="F1113" s="71" t="s">
        <v>10</v>
      </c>
      <c r="G1113" s="21">
        <v>0</v>
      </c>
      <c r="H1113" s="21">
        <v>0</v>
      </c>
      <c r="J1113" s="15"/>
    </row>
    <row r="1114" spans="1:10" ht="15">
      <c r="A1114" s="73"/>
      <c r="B1114" s="31"/>
      <c r="C1114" s="31"/>
      <c r="H1114" s="14"/>
      <c r="I1114" s="14"/>
      <c r="J1114" s="26"/>
    </row>
    <row r="1115" spans="1:10" ht="26.25">
      <c r="A1115" s="73" t="s">
        <v>1815</v>
      </c>
      <c r="B1115" s="50" t="s">
        <v>44</v>
      </c>
      <c r="C1115" s="31"/>
      <c r="D1115" s="25" t="s">
        <v>45</v>
      </c>
      <c r="E1115" s="21">
        <v>0</v>
      </c>
      <c r="F1115" s="71" t="s">
        <v>9</v>
      </c>
      <c r="G1115" s="21">
        <v>0</v>
      </c>
      <c r="H1115" s="21">
        <v>0</v>
      </c>
      <c r="I1115" s="21">
        <v>0</v>
      </c>
      <c r="J1115" s="15">
        <v>0</v>
      </c>
    </row>
    <row r="1116" spans="1:10" ht="15">
      <c r="A1116" s="73"/>
      <c r="B1116" s="31"/>
      <c r="C1116" s="31"/>
      <c r="E1116" s="21"/>
      <c r="F1116" s="72" t="s">
        <v>35</v>
      </c>
      <c r="G1116" s="21">
        <v>0</v>
      </c>
      <c r="H1116" s="21">
        <v>0</v>
      </c>
      <c r="I1116" s="21">
        <v>0</v>
      </c>
      <c r="J1116" s="15">
        <v>0</v>
      </c>
    </row>
    <row r="1117" spans="1:10" ht="15">
      <c r="A1117" s="73"/>
      <c r="B1117" s="31"/>
      <c r="C1117" s="31"/>
      <c r="E1117" s="21"/>
      <c r="F1117" s="72" t="s">
        <v>36</v>
      </c>
      <c r="G1117" s="21">
        <v>0</v>
      </c>
      <c r="H1117" s="21">
        <v>0</v>
      </c>
      <c r="I1117" s="21">
        <v>0</v>
      </c>
      <c r="J1117" s="15">
        <v>0</v>
      </c>
    </row>
    <row r="1118" spans="1:10" ht="15">
      <c r="A1118" s="73"/>
      <c r="B1118" s="31"/>
      <c r="C1118" s="31"/>
      <c r="E1118" s="21"/>
      <c r="F1118" s="71" t="s">
        <v>10</v>
      </c>
      <c r="G1118" s="21">
        <v>0</v>
      </c>
      <c r="H1118" s="21">
        <v>0</v>
      </c>
      <c r="J1118" s="15"/>
    </row>
    <row r="1119" spans="1:10" ht="15">
      <c r="A1119" s="73"/>
      <c r="B1119" s="31"/>
      <c r="C1119" s="31"/>
      <c r="E1119" s="21"/>
      <c r="F1119" s="71"/>
      <c r="G1119" s="60"/>
      <c r="H1119" s="60"/>
      <c r="I1119" s="60"/>
      <c r="J1119" s="94"/>
    </row>
    <row r="1120" spans="1:10" s="119" customFormat="1" ht="12.75">
      <c r="A1120" s="73"/>
      <c r="B1120" s="159" t="s">
        <v>39</v>
      </c>
      <c r="C1120" s="87" t="s">
        <v>134</v>
      </c>
      <c r="D1120" s="74" t="s">
        <v>135</v>
      </c>
      <c r="E1120" s="75">
        <f>E1105+E1110+E1115</f>
        <v>0</v>
      </c>
      <c r="F1120" s="76" t="s">
        <v>9</v>
      </c>
      <c r="G1120" s="95">
        <f aca="true" t="shared" si="61" ref="G1120:J1123">G1105+G1110+G1115</f>
        <v>0</v>
      </c>
      <c r="H1120" s="95">
        <f t="shared" si="61"/>
        <v>0</v>
      </c>
      <c r="I1120" s="95">
        <f t="shared" si="61"/>
        <v>0</v>
      </c>
      <c r="J1120" s="96">
        <f t="shared" si="61"/>
        <v>0</v>
      </c>
    </row>
    <row r="1121" spans="1:10" s="119" customFormat="1" ht="12.75">
      <c r="A1121" s="73"/>
      <c r="B1121" s="87"/>
      <c r="C1121" s="87"/>
      <c r="D1121" s="156"/>
      <c r="E1121" s="75"/>
      <c r="F1121" s="79" t="s">
        <v>35</v>
      </c>
      <c r="G1121" s="77">
        <f t="shared" si="61"/>
        <v>0</v>
      </c>
      <c r="H1121" s="77">
        <f t="shared" si="61"/>
        <v>0</v>
      </c>
      <c r="I1121" s="77">
        <f t="shared" si="61"/>
        <v>0</v>
      </c>
      <c r="J1121" s="96">
        <f t="shared" si="61"/>
        <v>0</v>
      </c>
    </row>
    <row r="1122" spans="1:10" s="119" customFormat="1" ht="12.75">
      <c r="A1122" s="73"/>
      <c r="B1122" s="87"/>
      <c r="C1122" s="87"/>
      <c r="D1122" s="156"/>
      <c r="E1122" s="75"/>
      <c r="F1122" s="79" t="s">
        <v>36</v>
      </c>
      <c r="G1122" s="77">
        <f t="shared" si="61"/>
        <v>0</v>
      </c>
      <c r="H1122" s="77">
        <f t="shared" si="61"/>
        <v>0</v>
      </c>
      <c r="I1122" s="77">
        <f t="shared" si="61"/>
        <v>0</v>
      </c>
      <c r="J1122" s="96">
        <f t="shared" si="61"/>
        <v>0</v>
      </c>
    </row>
    <row r="1123" spans="1:10" s="119" customFormat="1" ht="12.75">
      <c r="A1123" s="73"/>
      <c r="B1123" s="87"/>
      <c r="C1123" s="87"/>
      <c r="D1123" s="156"/>
      <c r="E1123" s="75"/>
      <c r="F1123" s="89" t="s">
        <v>10</v>
      </c>
      <c r="G1123" s="77">
        <f t="shared" si="61"/>
        <v>0</v>
      </c>
      <c r="H1123" s="77">
        <f t="shared" si="61"/>
        <v>0</v>
      </c>
      <c r="I1123" s="77"/>
      <c r="J1123" s="96"/>
    </row>
    <row r="1124" spans="1:10" s="123" customFormat="1" ht="12.75">
      <c r="A1124" s="148"/>
      <c r="B1124" s="113"/>
      <c r="C1124" s="113"/>
      <c r="D1124" s="114"/>
      <c r="E1124" s="117"/>
      <c r="F1124" s="178"/>
      <c r="G1124" s="117"/>
      <c r="H1124" s="115"/>
      <c r="I1124" s="115"/>
      <c r="J1124" s="84"/>
    </row>
    <row r="1125" spans="1:10" ht="15">
      <c r="A1125" s="73"/>
      <c r="B1125" s="24" t="s">
        <v>31</v>
      </c>
      <c r="C1125" s="31" t="s">
        <v>136</v>
      </c>
      <c r="D1125" s="30" t="s">
        <v>137</v>
      </c>
      <c r="J1125" s="26"/>
    </row>
    <row r="1126" spans="1:10" ht="15">
      <c r="A1126" s="73" t="s">
        <v>1816</v>
      </c>
      <c r="B1126" s="50" t="s">
        <v>33</v>
      </c>
      <c r="C1126" s="31"/>
      <c r="D1126" s="25" t="s">
        <v>34</v>
      </c>
      <c r="E1126" s="21">
        <v>0</v>
      </c>
      <c r="F1126" s="71" t="s">
        <v>9</v>
      </c>
      <c r="G1126" s="21">
        <v>0</v>
      </c>
      <c r="H1126" s="21">
        <v>0</v>
      </c>
      <c r="I1126" s="21">
        <v>0</v>
      </c>
      <c r="J1126" s="15">
        <v>0</v>
      </c>
    </row>
    <row r="1127" spans="1:10" ht="15">
      <c r="A1127" s="73"/>
      <c r="B1127" s="31"/>
      <c r="C1127" s="31"/>
      <c r="E1127" s="21"/>
      <c r="F1127" s="72" t="s">
        <v>35</v>
      </c>
      <c r="G1127" s="21">
        <v>0</v>
      </c>
      <c r="H1127" s="21">
        <v>0</v>
      </c>
      <c r="I1127" s="21">
        <v>0</v>
      </c>
      <c r="J1127" s="15">
        <v>0</v>
      </c>
    </row>
    <row r="1128" spans="1:10" ht="15">
      <c r="A1128" s="73"/>
      <c r="B1128" s="31"/>
      <c r="C1128" s="31"/>
      <c r="E1128" s="21"/>
      <c r="F1128" s="72" t="s">
        <v>36</v>
      </c>
      <c r="G1128" s="21">
        <v>0</v>
      </c>
      <c r="H1128" s="21">
        <v>0</v>
      </c>
      <c r="I1128" s="21">
        <v>0</v>
      </c>
      <c r="J1128" s="15">
        <v>0</v>
      </c>
    </row>
    <row r="1129" spans="1:10" ht="15">
      <c r="A1129" s="73"/>
      <c r="B1129" s="31"/>
      <c r="C1129" s="31"/>
      <c r="E1129" s="21"/>
      <c r="F1129" s="71" t="s">
        <v>10</v>
      </c>
      <c r="G1129" s="21">
        <v>0</v>
      </c>
      <c r="H1129" s="21">
        <v>0</v>
      </c>
      <c r="J1129" s="15"/>
    </row>
    <row r="1130" spans="1:10" ht="15">
      <c r="A1130" s="73"/>
      <c r="B1130" s="31"/>
      <c r="C1130" s="31"/>
      <c r="H1130" s="14"/>
      <c r="I1130" s="14"/>
      <c r="J1130" s="15"/>
    </row>
    <row r="1131" spans="1:10" ht="15">
      <c r="A1131" s="73" t="s">
        <v>1817</v>
      </c>
      <c r="B1131" s="50" t="s">
        <v>37</v>
      </c>
      <c r="C1131" s="31"/>
      <c r="D1131" s="25" t="s">
        <v>38</v>
      </c>
      <c r="E1131" s="21">
        <v>0</v>
      </c>
      <c r="F1131" s="71" t="s">
        <v>9</v>
      </c>
      <c r="G1131" s="21">
        <v>0</v>
      </c>
      <c r="H1131" s="21">
        <v>0</v>
      </c>
      <c r="I1131" s="21">
        <v>0</v>
      </c>
      <c r="J1131" s="15">
        <v>0</v>
      </c>
    </row>
    <row r="1132" spans="1:10" ht="15">
      <c r="A1132" s="73"/>
      <c r="B1132" s="31"/>
      <c r="C1132" s="31"/>
      <c r="E1132" s="21"/>
      <c r="F1132" s="72" t="s">
        <v>35</v>
      </c>
      <c r="G1132" s="21">
        <v>0</v>
      </c>
      <c r="H1132" s="21">
        <v>0</v>
      </c>
      <c r="I1132" s="21">
        <v>0</v>
      </c>
      <c r="J1132" s="15">
        <v>0</v>
      </c>
    </row>
    <row r="1133" spans="1:10" ht="15">
      <c r="A1133" s="73"/>
      <c r="B1133" s="31"/>
      <c r="C1133" s="31"/>
      <c r="E1133" s="21"/>
      <c r="F1133" s="72" t="s">
        <v>36</v>
      </c>
      <c r="G1133" s="21">
        <v>0</v>
      </c>
      <c r="H1133" s="21">
        <v>0</v>
      </c>
      <c r="I1133" s="21">
        <v>0</v>
      </c>
      <c r="J1133" s="15">
        <v>0</v>
      </c>
    </row>
    <row r="1134" spans="1:10" ht="15">
      <c r="A1134" s="73"/>
      <c r="B1134" s="31"/>
      <c r="C1134" s="31"/>
      <c r="E1134" s="21"/>
      <c r="F1134" s="71" t="s">
        <v>10</v>
      </c>
      <c r="G1134" s="21">
        <v>0</v>
      </c>
      <c r="H1134" s="21">
        <v>0</v>
      </c>
      <c r="J1134" s="15"/>
    </row>
    <row r="1135" spans="1:10" ht="15">
      <c r="A1135" s="73"/>
      <c r="B1135" s="31"/>
      <c r="C1135" s="31"/>
      <c r="H1135" s="14"/>
      <c r="I1135" s="14"/>
      <c r="J1135" s="26"/>
    </row>
    <row r="1136" spans="1:10" ht="26.25">
      <c r="A1136" s="73" t="s">
        <v>1818</v>
      </c>
      <c r="B1136" s="50" t="s">
        <v>44</v>
      </c>
      <c r="C1136" s="31"/>
      <c r="D1136" s="25" t="s">
        <v>45</v>
      </c>
      <c r="E1136" s="21">
        <v>0</v>
      </c>
      <c r="F1136" s="71" t="s">
        <v>9</v>
      </c>
      <c r="G1136" s="21">
        <v>0</v>
      </c>
      <c r="H1136" s="21">
        <v>0</v>
      </c>
      <c r="I1136" s="21">
        <v>0</v>
      </c>
      <c r="J1136" s="15">
        <v>0</v>
      </c>
    </row>
    <row r="1137" spans="1:10" ht="15">
      <c r="A1137" s="73"/>
      <c r="B1137" s="31"/>
      <c r="C1137" s="31"/>
      <c r="E1137" s="21"/>
      <c r="F1137" s="72" t="s">
        <v>35</v>
      </c>
      <c r="G1137" s="21">
        <v>0</v>
      </c>
      <c r="H1137" s="21">
        <v>0</v>
      </c>
      <c r="I1137" s="21">
        <v>0</v>
      </c>
      <c r="J1137" s="15">
        <v>0</v>
      </c>
    </row>
    <row r="1138" spans="1:10" ht="15">
      <c r="A1138" s="73"/>
      <c r="B1138" s="31"/>
      <c r="C1138" s="31"/>
      <c r="E1138" s="21"/>
      <c r="F1138" s="72" t="s">
        <v>36</v>
      </c>
      <c r="G1138" s="21">
        <v>0</v>
      </c>
      <c r="H1138" s="21">
        <v>0</v>
      </c>
      <c r="I1138" s="21">
        <v>0</v>
      </c>
      <c r="J1138" s="15">
        <v>0</v>
      </c>
    </row>
    <row r="1139" spans="1:10" ht="15">
      <c r="A1139" s="73"/>
      <c r="B1139" s="31"/>
      <c r="C1139" s="31"/>
      <c r="E1139" s="21"/>
      <c r="F1139" s="71" t="s">
        <v>10</v>
      </c>
      <c r="G1139" s="21">
        <v>0</v>
      </c>
      <c r="H1139" s="21">
        <v>0</v>
      </c>
      <c r="J1139" s="15"/>
    </row>
    <row r="1140" spans="1:10" ht="15">
      <c r="A1140" s="73"/>
      <c r="B1140" s="31"/>
      <c r="C1140" s="31"/>
      <c r="E1140" s="21"/>
      <c r="F1140" s="71"/>
      <c r="G1140" s="60"/>
      <c r="H1140" s="60"/>
      <c r="I1140" s="60"/>
      <c r="J1140" s="94"/>
    </row>
    <row r="1141" spans="1:10" s="119" customFormat="1" ht="12.75">
      <c r="A1141" s="73"/>
      <c r="B1141" s="159" t="s">
        <v>39</v>
      </c>
      <c r="C1141" s="87" t="s">
        <v>136</v>
      </c>
      <c r="D1141" s="74" t="s">
        <v>137</v>
      </c>
      <c r="E1141" s="75">
        <f>E1126+E1131+E1136</f>
        <v>0</v>
      </c>
      <c r="F1141" s="76" t="s">
        <v>9</v>
      </c>
      <c r="G1141" s="95">
        <f aca="true" t="shared" si="62" ref="G1141:J1144">G1126+G1131+G1136</f>
        <v>0</v>
      </c>
      <c r="H1141" s="95">
        <f t="shared" si="62"/>
        <v>0</v>
      </c>
      <c r="I1141" s="95">
        <f t="shared" si="62"/>
        <v>0</v>
      </c>
      <c r="J1141" s="96">
        <f t="shared" si="62"/>
        <v>0</v>
      </c>
    </row>
    <row r="1142" spans="1:10" s="119" customFormat="1" ht="12.75">
      <c r="A1142" s="73"/>
      <c r="B1142" s="87"/>
      <c r="C1142" s="87"/>
      <c r="D1142" s="156"/>
      <c r="E1142" s="75"/>
      <c r="F1142" s="79" t="s">
        <v>35</v>
      </c>
      <c r="G1142" s="77">
        <f t="shared" si="62"/>
        <v>0</v>
      </c>
      <c r="H1142" s="77">
        <f t="shared" si="62"/>
        <v>0</v>
      </c>
      <c r="I1142" s="77">
        <f t="shared" si="62"/>
        <v>0</v>
      </c>
      <c r="J1142" s="96">
        <f t="shared" si="62"/>
        <v>0</v>
      </c>
    </row>
    <row r="1143" spans="1:10" s="119" customFormat="1" ht="12.75">
      <c r="A1143" s="73"/>
      <c r="B1143" s="87"/>
      <c r="C1143" s="87"/>
      <c r="D1143" s="156"/>
      <c r="E1143" s="75"/>
      <c r="F1143" s="79" t="s">
        <v>36</v>
      </c>
      <c r="G1143" s="77">
        <f t="shared" si="62"/>
        <v>0</v>
      </c>
      <c r="H1143" s="77">
        <f t="shared" si="62"/>
        <v>0</v>
      </c>
      <c r="I1143" s="77">
        <f t="shared" si="62"/>
        <v>0</v>
      </c>
      <c r="J1143" s="96">
        <f t="shared" si="62"/>
        <v>0</v>
      </c>
    </row>
    <row r="1144" spans="1:10" s="119" customFormat="1" ht="12.75">
      <c r="A1144" s="73"/>
      <c r="B1144" s="87"/>
      <c r="C1144" s="87"/>
      <c r="D1144" s="156"/>
      <c r="E1144" s="75"/>
      <c r="F1144" s="89" t="s">
        <v>10</v>
      </c>
      <c r="G1144" s="77">
        <f t="shared" si="62"/>
        <v>0</v>
      </c>
      <c r="H1144" s="77">
        <f t="shared" si="62"/>
        <v>0</v>
      </c>
      <c r="I1144" s="77"/>
      <c r="J1144" s="96"/>
    </row>
    <row r="1145" spans="1:10" ht="15">
      <c r="A1145" s="12"/>
      <c r="B1145" s="31"/>
      <c r="C1145" s="31"/>
      <c r="E1145" s="21"/>
      <c r="F1145" s="181"/>
      <c r="G1145" s="13"/>
      <c r="H1145" s="13"/>
      <c r="I1145" s="13"/>
      <c r="J1145" s="26"/>
    </row>
    <row r="1146" spans="1:10" ht="15">
      <c r="A1146" s="661"/>
      <c r="B1146" s="661"/>
      <c r="C1146" s="41"/>
      <c r="D1146" s="39"/>
      <c r="E1146" s="40"/>
      <c r="F1146" s="125"/>
      <c r="G1146" s="40"/>
      <c r="H1146" s="42"/>
      <c r="I1146" s="42"/>
      <c r="J1146" s="52"/>
    </row>
    <row r="1147" spans="1:10" s="119" customFormat="1" ht="25.5">
      <c r="A1147" s="127"/>
      <c r="B1147" s="660" t="s">
        <v>138</v>
      </c>
      <c r="C1147" s="660"/>
      <c r="D1147" s="140" t="s">
        <v>126</v>
      </c>
      <c r="E1147" s="53">
        <f>E1141+E1120+E1099+E1078+E1057+E1036+E1015+E994+E973</f>
        <v>0</v>
      </c>
      <c r="F1147" s="130" t="s">
        <v>9</v>
      </c>
      <c r="G1147" s="45">
        <f aca="true" t="shared" si="63" ref="G1147:J1150">G1141+G1120+G1099+G1078+G1057+G1036+G1015+G994+G973</f>
        <v>0</v>
      </c>
      <c r="H1147" s="45">
        <f t="shared" si="63"/>
        <v>0</v>
      </c>
      <c r="I1147" s="45">
        <f t="shared" si="63"/>
        <v>0</v>
      </c>
      <c r="J1147" s="131">
        <f t="shared" si="63"/>
        <v>0</v>
      </c>
    </row>
    <row r="1148" spans="1:10" s="119" customFormat="1" ht="12.75">
      <c r="A1148" s="127"/>
      <c r="B1148" s="44"/>
      <c r="C1148" s="44"/>
      <c r="D1148" s="129"/>
      <c r="E1148" s="53"/>
      <c r="F1148" s="130" t="s">
        <v>35</v>
      </c>
      <c r="G1148" s="45">
        <f t="shared" si="63"/>
        <v>0</v>
      </c>
      <c r="H1148" s="45">
        <f t="shared" si="63"/>
        <v>0</v>
      </c>
      <c r="I1148" s="45">
        <f t="shared" si="63"/>
        <v>0</v>
      </c>
      <c r="J1148" s="131">
        <f t="shared" si="63"/>
        <v>0</v>
      </c>
    </row>
    <row r="1149" spans="1:10" s="119" customFormat="1" ht="12.75">
      <c r="A1149" s="127"/>
      <c r="B1149" s="44"/>
      <c r="C1149" s="44"/>
      <c r="D1149" s="129"/>
      <c r="E1149" s="53"/>
      <c r="F1149" s="130" t="s">
        <v>36</v>
      </c>
      <c r="G1149" s="45">
        <f t="shared" si="63"/>
        <v>0</v>
      </c>
      <c r="H1149" s="45">
        <f t="shared" si="63"/>
        <v>0</v>
      </c>
      <c r="I1149" s="45">
        <f t="shared" si="63"/>
        <v>0</v>
      </c>
      <c r="J1149" s="131">
        <f t="shared" si="63"/>
        <v>0</v>
      </c>
    </row>
    <row r="1150" spans="1:10" s="119" customFormat="1" ht="12.75">
      <c r="A1150" s="127"/>
      <c r="B1150" s="44"/>
      <c r="C1150" s="44"/>
      <c r="D1150" s="129"/>
      <c r="E1150" s="53"/>
      <c r="F1150" s="130" t="s">
        <v>10</v>
      </c>
      <c r="G1150" s="45">
        <f t="shared" si="63"/>
        <v>0</v>
      </c>
      <c r="H1150" s="45">
        <f t="shared" si="63"/>
        <v>0</v>
      </c>
      <c r="I1150" s="45"/>
      <c r="J1150" s="131"/>
    </row>
    <row r="1151" spans="1:10" ht="15">
      <c r="A1151" s="132"/>
      <c r="B1151" s="133"/>
      <c r="C1151" s="133"/>
      <c r="D1151" s="134"/>
      <c r="E1151" s="141"/>
      <c r="F1151" s="158"/>
      <c r="G1151" s="141"/>
      <c r="H1151" s="135"/>
      <c r="I1151" s="135"/>
      <c r="J1151" s="137"/>
    </row>
    <row r="1152" spans="1:10" ht="15">
      <c r="A1152" s="12"/>
      <c r="B1152" s="31"/>
      <c r="C1152" s="31"/>
      <c r="J1152" s="26"/>
    </row>
    <row r="1153" spans="1:10" ht="15">
      <c r="A1153" s="656" t="s">
        <v>28</v>
      </c>
      <c r="B1153" s="656"/>
      <c r="C1153" s="175" t="s">
        <v>139</v>
      </c>
      <c r="D1153" s="143" t="s">
        <v>140</v>
      </c>
      <c r="E1153" s="17"/>
      <c r="F1153" s="139"/>
      <c r="G1153" s="18"/>
      <c r="H1153" s="27"/>
      <c r="I1153" s="27"/>
      <c r="J1153" s="28"/>
    </row>
    <row r="1154" spans="1:10" ht="15">
      <c r="A1154" s="12"/>
      <c r="B1154" s="31"/>
      <c r="C1154" s="31"/>
      <c r="J1154" s="26"/>
    </row>
    <row r="1155" spans="1:10" ht="39">
      <c r="A1155" s="73"/>
      <c r="B1155" s="24" t="s">
        <v>31</v>
      </c>
      <c r="C1155" s="589" t="s">
        <v>29</v>
      </c>
      <c r="D1155" s="30" t="s">
        <v>1548</v>
      </c>
      <c r="E1155" s="13"/>
      <c r="F1155" s="69"/>
      <c r="G1155" s="13"/>
      <c r="J1155" s="26"/>
    </row>
    <row r="1156" spans="1:10" ht="15">
      <c r="A1156" s="73" t="s">
        <v>1871</v>
      </c>
      <c r="B1156" s="50" t="s">
        <v>33</v>
      </c>
      <c r="C1156" s="31"/>
      <c r="D1156" s="25" t="s">
        <v>34</v>
      </c>
      <c r="E1156" s="21">
        <v>0</v>
      </c>
      <c r="F1156" s="71" t="s">
        <v>9</v>
      </c>
      <c r="G1156" s="21">
        <v>0</v>
      </c>
      <c r="H1156" s="21">
        <v>0</v>
      </c>
      <c r="I1156" s="21">
        <v>0</v>
      </c>
      <c r="J1156" s="15">
        <v>0</v>
      </c>
    </row>
    <row r="1157" spans="1:10" ht="15">
      <c r="A1157" s="73"/>
      <c r="B1157" s="31"/>
      <c r="C1157" s="31"/>
      <c r="E1157" s="21"/>
      <c r="F1157" s="72" t="s">
        <v>35</v>
      </c>
      <c r="G1157" s="21">
        <v>0</v>
      </c>
      <c r="H1157" s="21">
        <v>0</v>
      </c>
      <c r="I1157" s="21">
        <v>0</v>
      </c>
      <c r="J1157" s="15">
        <v>0</v>
      </c>
    </row>
    <row r="1158" spans="1:10" ht="15">
      <c r="A1158" s="73"/>
      <c r="B1158" s="31"/>
      <c r="C1158" s="31"/>
      <c r="E1158" s="21"/>
      <c r="F1158" s="72" t="s">
        <v>36</v>
      </c>
      <c r="G1158" s="21">
        <v>0</v>
      </c>
      <c r="H1158" s="21">
        <v>0</v>
      </c>
      <c r="I1158" s="21">
        <v>0</v>
      </c>
      <c r="J1158" s="15">
        <v>0</v>
      </c>
    </row>
    <row r="1159" spans="1:10" ht="15">
      <c r="A1159" s="73"/>
      <c r="B1159" s="31"/>
      <c r="C1159" s="31"/>
      <c r="E1159" s="21"/>
      <c r="F1159" s="71" t="s">
        <v>10</v>
      </c>
      <c r="G1159" s="21">
        <v>0</v>
      </c>
      <c r="H1159" s="21">
        <v>0</v>
      </c>
      <c r="J1159" s="15"/>
    </row>
    <row r="1160" spans="1:10" ht="15">
      <c r="A1160" s="73"/>
      <c r="B1160" s="31"/>
      <c r="C1160" s="31"/>
      <c r="E1160" s="21"/>
      <c r="F1160" s="71"/>
      <c r="G1160" s="60"/>
      <c r="H1160" s="60"/>
      <c r="I1160" s="60"/>
      <c r="J1160" s="94"/>
    </row>
    <row r="1161" spans="1:10" s="119" customFormat="1" ht="38.25">
      <c r="A1161" s="73"/>
      <c r="B1161" s="159" t="s">
        <v>39</v>
      </c>
      <c r="C1161" s="590" t="s">
        <v>29</v>
      </c>
      <c r="D1161" s="74" t="s">
        <v>1548</v>
      </c>
      <c r="E1161" s="75">
        <f>E1156</f>
        <v>0</v>
      </c>
      <c r="F1161" s="76" t="s">
        <v>9</v>
      </c>
      <c r="G1161" s="95">
        <f aca="true" t="shared" si="64" ref="G1161:J1163">G1156</f>
        <v>0</v>
      </c>
      <c r="H1161" s="95">
        <f t="shared" si="64"/>
        <v>0</v>
      </c>
      <c r="I1161" s="95">
        <f t="shared" si="64"/>
        <v>0</v>
      </c>
      <c r="J1161" s="96">
        <f t="shared" si="64"/>
        <v>0</v>
      </c>
    </row>
    <row r="1162" spans="1:10" s="119" customFormat="1" ht="12.75">
      <c r="A1162" s="73"/>
      <c r="B1162" s="159"/>
      <c r="C1162" s="87"/>
      <c r="D1162" s="74"/>
      <c r="E1162" s="75"/>
      <c r="F1162" s="79" t="s">
        <v>35</v>
      </c>
      <c r="G1162" s="95">
        <f t="shared" si="64"/>
        <v>0</v>
      </c>
      <c r="H1162" s="77">
        <f t="shared" si="64"/>
        <v>0</v>
      </c>
      <c r="I1162" s="77">
        <f t="shared" si="64"/>
        <v>0</v>
      </c>
      <c r="J1162" s="96">
        <f t="shared" si="64"/>
        <v>0</v>
      </c>
    </row>
    <row r="1163" spans="1:10" s="119" customFormat="1" ht="12.75">
      <c r="A1163" s="73"/>
      <c r="B1163" s="87"/>
      <c r="C1163" s="87"/>
      <c r="D1163" s="156"/>
      <c r="E1163" s="75"/>
      <c r="F1163" s="79" t="s">
        <v>36</v>
      </c>
      <c r="G1163" s="95">
        <f t="shared" si="64"/>
        <v>0</v>
      </c>
      <c r="H1163" s="77">
        <f t="shared" si="64"/>
        <v>0</v>
      </c>
      <c r="I1163" s="77">
        <f t="shared" si="64"/>
        <v>0</v>
      </c>
      <c r="J1163" s="96">
        <f t="shared" si="64"/>
        <v>0</v>
      </c>
    </row>
    <row r="1164" spans="1:10" s="119" customFormat="1" ht="12.75">
      <c r="A1164" s="73"/>
      <c r="B1164" s="87"/>
      <c r="C1164" s="87"/>
      <c r="D1164" s="74"/>
      <c r="E1164" s="75"/>
      <c r="F1164" s="89" t="s">
        <v>10</v>
      </c>
      <c r="G1164" s="95">
        <f>G1159</f>
        <v>0</v>
      </c>
      <c r="H1164" s="77">
        <f>H1159</f>
        <v>0</v>
      </c>
      <c r="I1164" s="77"/>
      <c r="J1164" s="96"/>
    </row>
    <row r="1165" spans="1:10" ht="15">
      <c r="A1165" s="12"/>
      <c r="B1165" s="31"/>
      <c r="C1165" s="31"/>
      <c r="J1165" s="26"/>
    </row>
    <row r="1166" spans="1:10" ht="51.75">
      <c r="A1166" s="73"/>
      <c r="B1166" s="24" t="s">
        <v>31</v>
      </c>
      <c r="C1166" s="589" t="s">
        <v>40</v>
      </c>
      <c r="D1166" s="30" t="s">
        <v>1549</v>
      </c>
      <c r="E1166" s="13"/>
      <c r="F1166" s="69"/>
      <c r="G1166" s="13"/>
      <c r="J1166" s="26"/>
    </row>
    <row r="1167" spans="1:10" ht="15">
      <c r="A1167" s="73" t="s">
        <v>1872</v>
      </c>
      <c r="B1167" s="50" t="s">
        <v>33</v>
      </c>
      <c r="C1167" s="31"/>
      <c r="D1167" s="25" t="s">
        <v>34</v>
      </c>
      <c r="E1167" s="21">
        <v>0</v>
      </c>
      <c r="F1167" s="71" t="s">
        <v>9</v>
      </c>
      <c r="G1167" s="21">
        <v>0</v>
      </c>
      <c r="H1167" s="21">
        <v>0</v>
      </c>
      <c r="I1167" s="21">
        <v>0</v>
      </c>
      <c r="J1167" s="15">
        <v>0</v>
      </c>
    </row>
    <row r="1168" spans="1:10" ht="15">
      <c r="A1168" s="73"/>
      <c r="B1168" s="31"/>
      <c r="C1168" s="31"/>
      <c r="E1168" s="21"/>
      <c r="F1168" s="72" t="s">
        <v>35</v>
      </c>
      <c r="G1168" s="21">
        <v>0</v>
      </c>
      <c r="H1168" s="21">
        <v>0</v>
      </c>
      <c r="I1168" s="21">
        <v>0</v>
      </c>
      <c r="J1168" s="15">
        <v>0</v>
      </c>
    </row>
    <row r="1169" spans="1:10" ht="15">
      <c r="A1169" s="73"/>
      <c r="B1169" s="31"/>
      <c r="C1169" s="31"/>
      <c r="E1169" s="21"/>
      <c r="F1169" s="72" t="s">
        <v>36</v>
      </c>
      <c r="G1169" s="21">
        <v>0</v>
      </c>
      <c r="H1169" s="21">
        <v>0</v>
      </c>
      <c r="I1169" s="21">
        <v>0</v>
      </c>
      <c r="J1169" s="15">
        <v>0</v>
      </c>
    </row>
    <row r="1170" spans="1:10" ht="15">
      <c r="A1170" s="73"/>
      <c r="B1170" s="31"/>
      <c r="C1170" s="31"/>
      <c r="E1170" s="21"/>
      <c r="F1170" s="71" t="s">
        <v>10</v>
      </c>
      <c r="G1170" s="21">
        <v>0</v>
      </c>
      <c r="H1170" s="21">
        <v>0</v>
      </c>
      <c r="J1170" s="15"/>
    </row>
    <row r="1171" spans="1:10" ht="15">
      <c r="A1171" s="73"/>
      <c r="B1171" s="31"/>
      <c r="C1171" s="31"/>
      <c r="E1171" s="21"/>
      <c r="F1171" s="71"/>
      <c r="G1171" s="60"/>
      <c r="H1171" s="60"/>
      <c r="I1171" s="60"/>
      <c r="J1171" s="94"/>
    </row>
    <row r="1172" spans="1:10" s="119" customFormat="1" ht="51">
      <c r="A1172" s="73"/>
      <c r="B1172" s="159" t="s">
        <v>39</v>
      </c>
      <c r="C1172" s="590" t="s">
        <v>40</v>
      </c>
      <c r="D1172" s="74" t="s">
        <v>1549</v>
      </c>
      <c r="E1172" s="75">
        <f>E1167</f>
        <v>0</v>
      </c>
      <c r="F1172" s="76" t="s">
        <v>9</v>
      </c>
      <c r="G1172" s="95">
        <f aca="true" t="shared" si="65" ref="G1172:J1174">G1167</f>
        <v>0</v>
      </c>
      <c r="H1172" s="95">
        <f t="shared" si="65"/>
        <v>0</v>
      </c>
      <c r="I1172" s="95">
        <f t="shared" si="65"/>
        <v>0</v>
      </c>
      <c r="J1172" s="96">
        <f t="shared" si="65"/>
        <v>0</v>
      </c>
    </row>
    <row r="1173" spans="1:10" s="119" customFormat="1" ht="12.75">
      <c r="A1173" s="73"/>
      <c r="B1173" s="159"/>
      <c r="C1173" s="87"/>
      <c r="D1173" s="74"/>
      <c r="E1173" s="75"/>
      <c r="F1173" s="79" t="s">
        <v>35</v>
      </c>
      <c r="G1173" s="95">
        <f t="shared" si="65"/>
        <v>0</v>
      </c>
      <c r="H1173" s="77">
        <f t="shared" si="65"/>
        <v>0</v>
      </c>
      <c r="I1173" s="77">
        <f t="shared" si="65"/>
        <v>0</v>
      </c>
      <c r="J1173" s="96">
        <f t="shared" si="65"/>
        <v>0</v>
      </c>
    </row>
    <row r="1174" spans="1:10" s="119" customFormat="1" ht="12.75">
      <c r="A1174" s="73"/>
      <c r="B1174" s="87"/>
      <c r="C1174" s="87"/>
      <c r="D1174" s="156"/>
      <c r="E1174" s="75"/>
      <c r="F1174" s="79" t="s">
        <v>36</v>
      </c>
      <c r="G1174" s="95">
        <f t="shared" si="65"/>
        <v>0</v>
      </c>
      <c r="H1174" s="77">
        <f t="shared" si="65"/>
        <v>0</v>
      </c>
      <c r="I1174" s="77">
        <f t="shared" si="65"/>
        <v>0</v>
      </c>
      <c r="J1174" s="96">
        <f t="shared" si="65"/>
        <v>0</v>
      </c>
    </row>
    <row r="1175" spans="1:10" s="119" customFormat="1" ht="12.75">
      <c r="A1175" s="73"/>
      <c r="B1175" s="87"/>
      <c r="C1175" s="87"/>
      <c r="D1175" s="74"/>
      <c r="E1175" s="75"/>
      <c r="F1175" s="89" t="s">
        <v>10</v>
      </c>
      <c r="G1175" s="95">
        <f>G1170</f>
        <v>0</v>
      </c>
      <c r="H1175" s="77">
        <f>H1170</f>
        <v>0</v>
      </c>
      <c r="I1175" s="77"/>
      <c r="J1175" s="96"/>
    </row>
    <row r="1176" spans="1:10" ht="15">
      <c r="A1176" s="12"/>
      <c r="B1176" s="31"/>
      <c r="C1176" s="31"/>
      <c r="J1176" s="26"/>
    </row>
    <row r="1177" spans="1:10" ht="51.75">
      <c r="A1177" s="73"/>
      <c r="B1177" s="24" t="s">
        <v>31</v>
      </c>
      <c r="C1177" s="589" t="s">
        <v>42</v>
      </c>
      <c r="D1177" s="30" t="s">
        <v>1550</v>
      </c>
      <c r="E1177" s="13"/>
      <c r="F1177" s="69"/>
      <c r="G1177" s="13"/>
      <c r="J1177" s="26"/>
    </row>
    <row r="1178" spans="1:10" ht="15">
      <c r="A1178" s="73" t="s">
        <v>1873</v>
      </c>
      <c r="B1178" s="50" t="s">
        <v>33</v>
      </c>
      <c r="C1178" s="31"/>
      <c r="D1178" s="25" t="s">
        <v>34</v>
      </c>
      <c r="E1178" s="21">
        <v>0</v>
      </c>
      <c r="F1178" s="71" t="s">
        <v>9</v>
      </c>
      <c r="G1178" s="21">
        <v>0</v>
      </c>
      <c r="H1178" s="21">
        <v>0</v>
      </c>
      <c r="I1178" s="21">
        <v>0</v>
      </c>
      <c r="J1178" s="15">
        <v>0</v>
      </c>
    </row>
    <row r="1179" spans="1:10" ht="15">
      <c r="A1179" s="73"/>
      <c r="B1179" s="31"/>
      <c r="C1179" s="31"/>
      <c r="E1179" s="21"/>
      <c r="F1179" s="72" t="s">
        <v>35</v>
      </c>
      <c r="G1179" s="21">
        <v>0</v>
      </c>
      <c r="H1179" s="21">
        <v>0</v>
      </c>
      <c r="I1179" s="21">
        <v>0</v>
      </c>
      <c r="J1179" s="15">
        <v>0</v>
      </c>
    </row>
    <row r="1180" spans="1:10" ht="15">
      <c r="A1180" s="73"/>
      <c r="B1180" s="31"/>
      <c r="C1180" s="31"/>
      <c r="E1180" s="21"/>
      <c r="F1180" s="72" t="s">
        <v>36</v>
      </c>
      <c r="G1180" s="21">
        <v>0</v>
      </c>
      <c r="H1180" s="21">
        <v>0</v>
      </c>
      <c r="I1180" s="21">
        <v>0</v>
      </c>
      <c r="J1180" s="15">
        <v>0</v>
      </c>
    </row>
    <row r="1181" spans="1:10" ht="15">
      <c r="A1181" s="73"/>
      <c r="B1181" s="31"/>
      <c r="C1181" s="31"/>
      <c r="E1181" s="21"/>
      <c r="F1181" s="71" t="s">
        <v>10</v>
      </c>
      <c r="G1181" s="21">
        <v>0</v>
      </c>
      <c r="H1181" s="21">
        <v>0</v>
      </c>
      <c r="J1181" s="15"/>
    </row>
    <row r="1182" spans="1:10" ht="15">
      <c r="A1182" s="73"/>
      <c r="B1182" s="31"/>
      <c r="C1182" s="31"/>
      <c r="E1182" s="21"/>
      <c r="F1182" s="71"/>
      <c r="G1182" s="60"/>
      <c r="H1182" s="60"/>
      <c r="I1182" s="60"/>
      <c r="J1182" s="94"/>
    </row>
    <row r="1183" spans="1:10" s="119" customFormat="1" ht="51">
      <c r="A1183" s="73"/>
      <c r="B1183" s="159" t="s">
        <v>39</v>
      </c>
      <c r="C1183" s="590" t="s">
        <v>42</v>
      </c>
      <c r="D1183" s="74" t="s">
        <v>1550</v>
      </c>
      <c r="E1183" s="75">
        <f>E1178</f>
        <v>0</v>
      </c>
      <c r="F1183" s="76" t="s">
        <v>9</v>
      </c>
      <c r="G1183" s="95">
        <f aca="true" t="shared" si="66" ref="G1183:J1185">G1178</f>
        <v>0</v>
      </c>
      <c r="H1183" s="95">
        <f t="shared" si="66"/>
        <v>0</v>
      </c>
      <c r="I1183" s="95">
        <f t="shared" si="66"/>
        <v>0</v>
      </c>
      <c r="J1183" s="96">
        <f t="shared" si="66"/>
        <v>0</v>
      </c>
    </row>
    <row r="1184" spans="1:10" s="119" customFormat="1" ht="12.75">
      <c r="A1184" s="73"/>
      <c r="B1184" s="159"/>
      <c r="C1184" s="87"/>
      <c r="D1184" s="74"/>
      <c r="E1184" s="75"/>
      <c r="F1184" s="79" t="s">
        <v>35</v>
      </c>
      <c r="G1184" s="95">
        <f t="shared" si="66"/>
        <v>0</v>
      </c>
      <c r="H1184" s="77">
        <f t="shared" si="66"/>
        <v>0</v>
      </c>
      <c r="I1184" s="77">
        <f t="shared" si="66"/>
        <v>0</v>
      </c>
      <c r="J1184" s="96">
        <f t="shared" si="66"/>
        <v>0</v>
      </c>
    </row>
    <row r="1185" spans="1:10" s="119" customFormat="1" ht="12.75">
      <c r="A1185" s="73"/>
      <c r="B1185" s="87"/>
      <c r="C1185" s="87"/>
      <c r="D1185" s="156"/>
      <c r="E1185" s="75"/>
      <c r="F1185" s="79" t="s">
        <v>36</v>
      </c>
      <c r="G1185" s="95">
        <f t="shared" si="66"/>
        <v>0</v>
      </c>
      <c r="H1185" s="77">
        <f t="shared" si="66"/>
        <v>0</v>
      </c>
      <c r="I1185" s="77">
        <f t="shared" si="66"/>
        <v>0</v>
      </c>
      <c r="J1185" s="96">
        <f t="shared" si="66"/>
        <v>0</v>
      </c>
    </row>
    <row r="1186" spans="1:10" s="119" customFormat="1" ht="12.75">
      <c r="A1186" s="73"/>
      <c r="B1186" s="87"/>
      <c r="C1186" s="87"/>
      <c r="D1186" s="74"/>
      <c r="E1186" s="75"/>
      <c r="F1186" s="89" t="s">
        <v>10</v>
      </c>
      <c r="G1186" s="95">
        <f>G1181</f>
        <v>0</v>
      </c>
      <c r="H1186" s="77">
        <f>H1181</f>
        <v>0</v>
      </c>
      <c r="I1186" s="77"/>
      <c r="J1186" s="96"/>
    </row>
    <row r="1187" spans="1:10" ht="15">
      <c r="A1187" s="12"/>
      <c r="B1187" s="31"/>
      <c r="C1187" s="31"/>
      <c r="J1187" s="26"/>
    </row>
    <row r="1188" spans="1:10" ht="39">
      <c r="A1188" s="73"/>
      <c r="B1188" s="24" t="s">
        <v>31</v>
      </c>
      <c r="C1188" s="589" t="s">
        <v>47</v>
      </c>
      <c r="D1188" s="30" t="s">
        <v>1555</v>
      </c>
      <c r="E1188" s="13"/>
      <c r="F1188" s="69"/>
      <c r="G1188" s="13"/>
      <c r="J1188" s="26"/>
    </row>
    <row r="1189" spans="1:10" ht="15">
      <c r="A1189" s="73" t="s">
        <v>1874</v>
      </c>
      <c r="B1189" s="50" t="s">
        <v>37</v>
      </c>
      <c r="C1189" s="31"/>
      <c r="D1189" s="25" t="s">
        <v>38</v>
      </c>
      <c r="E1189" s="21">
        <v>0</v>
      </c>
      <c r="F1189" s="71" t="s">
        <v>9</v>
      </c>
      <c r="G1189" s="21">
        <v>0</v>
      </c>
      <c r="H1189" s="21">
        <v>0</v>
      </c>
      <c r="I1189" s="21">
        <v>0</v>
      </c>
      <c r="J1189" s="15">
        <v>0</v>
      </c>
    </row>
    <row r="1190" spans="1:10" ht="15">
      <c r="A1190" s="73"/>
      <c r="B1190" s="31"/>
      <c r="C1190" s="31"/>
      <c r="E1190" s="21"/>
      <c r="F1190" s="72" t="s">
        <v>35</v>
      </c>
      <c r="G1190" s="21">
        <v>0</v>
      </c>
      <c r="H1190" s="21">
        <v>0</v>
      </c>
      <c r="I1190" s="21">
        <v>0</v>
      </c>
      <c r="J1190" s="15">
        <v>0</v>
      </c>
    </row>
    <row r="1191" spans="1:10" ht="15">
      <c r="A1191" s="73"/>
      <c r="B1191" s="31"/>
      <c r="C1191" s="31"/>
      <c r="E1191" s="21"/>
      <c r="F1191" s="72" t="s">
        <v>36</v>
      </c>
      <c r="G1191" s="21">
        <v>0</v>
      </c>
      <c r="H1191" s="21">
        <v>0</v>
      </c>
      <c r="I1191" s="21">
        <v>0</v>
      </c>
      <c r="J1191" s="15">
        <v>0</v>
      </c>
    </row>
    <row r="1192" spans="1:10" ht="15">
      <c r="A1192" s="73"/>
      <c r="B1192" s="31"/>
      <c r="C1192" s="31"/>
      <c r="E1192" s="21"/>
      <c r="F1192" s="71" t="s">
        <v>10</v>
      </c>
      <c r="G1192" s="21">
        <v>0</v>
      </c>
      <c r="H1192" s="21">
        <v>0</v>
      </c>
      <c r="J1192" s="15"/>
    </row>
    <row r="1193" spans="1:10" ht="15">
      <c r="A1193" s="73"/>
      <c r="B1193" s="31"/>
      <c r="C1193" s="31"/>
      <c r="E1193" s="21"/>
      <c r="F1193" s="71"/>
      <c r="G1193" s="60"/>
      <c r="H1193" s="60"/>
      <c r="I1193" s="60"/>
      <c r="J1193" s="94"/>
    </row>
    <row r="1194" spans="1:10" s="119" customFormat="1" ht="38.25">
      <c r="A1194" s="73"/>
      <c r="B1194" s="159" t="s">
        <v>39</v>
      </c>
      <c r="C1194" s="590" t="s">
        <v>47</v>
      </c>
      <c r="D1194" s="74" t="s">
        <v>1555</v>
      </c>
      <c r="E1194" s="75">
        <f>E1189</f>
        <v>0</v>
      </c>
      <c r="F1194" s="76" t="s">
        <v>9</v>
      </c>
      <c r="G1194" s="95">
        <f aca="true" t="shared" si="67" ref="G1194:J1196">G1189</f>
        <v>0</v>
      </c>
      <c r="H1194" s="95">
        <f t="shared" si="67"/>
        <v>0</v>
      </c>
      <c r="I1194" s="95">
        <f t="shared" si="67"/>
        <v>0</v>
      </c>
      <c r="J1194" s="96">
        <f t="shared" si="67"/>
        <v>0</v>
      </c>
    </row>
    <row r="1195" spans="1:10" s="119" customFormat="1" ht="12.75">
      <c r="A1195" s="73"/>
      <c r="B1195" s="159"/>
      <c r="C1195" s="87"/>
      <c r="D1195" s="74"/>
      <c r="E1195" s="75"/>
      <c r="F1195" s="79" t="s">
        <v>35</v>
      </c>
      <c r="G1195" s="95">
        <f t="shared" si="67"/>
        <v>0</v>
      </c>
      <c r="H1195" s="77">
        <f t="shared" si="67"/>
        <v>0</v>
      </c>
      <c r="I1195" s="77">
        <f t="shared" si="67"/>
        <v>0</v>
      </c>
      <c r="J1195" s="96">
        <f t="shared" si="67"/>
        <v>0</v>
      </c>
    </row>
    <row r="1196" spans="1:10" s="119" customFormat="1" ht="12.75">
      <c r="A1196" s="73"/>
      <c r="B1196" s="87"/>
      <c r="C1196" s="87"/>
      <c r="D1196" s="156"/>
      <c r="E1196" s="75"/>
      <c r="F1196" s="79" t="s">
        <v>36</v>
      </c>
      <c r="G1196" s="95">
        <f t="shared" si="67"/>
        <v>0</v>
      </c>
      <c r="H1196" s="77">
        <f t="shared" si="67"/>
        <v>0</v>
      </c>
      <c r="I1196" s="77">
        <f t="shared" si="67"/>
        <v>0</v>
      </c>
      <c r="J1196" s="96">
        <f t="shared" si="67"/>
        <v>0</v>
      </c>
    </row>
    <row r="1197" spans="1:10" s="119" customFormat="1" ht="12.75">
      <c r="A1197" s="73"/>
      <c r="B1197" s="87"/>
      <c r="C1197" s="87"/>
      <c r="D1197" s="74"/>
      <c r="E1197" s="75"/>
      <c r="F1197" s="89" t="s">
        <v>10</v>
      </c>
      <c r="G1197" s="95">
        <f>G1192</f>
        <v>0</v>
      </c>
      <c r="H1197" s="77">
        <f>H1192</f>
        <v>0</v>
      </c>
      <c r="I1197" s="77"/>
      <c r="J1197" s="96"/>
    </row>
    <row r="1198" spans="1:10" ht="15">
      <c r="A1198" s="12"/>
      <c r="B1198" s="31"/>
      <c r="C1198" s="31"/>
      <c r="J1198" s="26"/>
    </row>
    <row r="1199" spans="1:10" ht="26.25">
      <c r="A1199" s="73"/>
      <c r="B1199" s="24" t="s">
        <v>31</v>
      </c>
      <c r="C1199" s="589" t="s">
        <v>49</v>
      </c>
      <c r="D1199" s="30" t="s">
        <v>1557</v>
      </c>
      <c r="E1199" s="13"/>
      <c r="F1199" s="69"/>
      <c r="G1199" s="13"/>
      <c r="J1199" s="26"/>
    </row>
    <row r="1200" spans="1:10" ht="15">
      <c r="A1200" s="73" t="s">
        <v>1875</v>
      </c>
      <c r="B1200" s="50" t="s">
        <v>37</v>
      </c>
      <c r="C1200" s="31"/>
      <c r="D1200" s="25" t="s">
        <v>38</v>
      </c>
      <c r="E1200" s="21">
        <v>0</v>
      </c>
      <c r="F1200" s="71" t="s">
        <v>9</v>
      </c>
      <c r="G1200" s="21">
        <v>0</v>
      </c>
      <c r="H1200" s="21">
        <v>0</v>
      </c>
      <c r="I1200" s="21">
        <v>0</v>
      </c>
      <c r="J1200" s="15">
        <v>0</v>
      </c>
    </row>
    <row r="1201" spans="1:10" ht="15">
      <c r="A1201" s="73"/>
      <c r="B1201" s="31"/>
      <c r="C1201" s="31"/>
      <c r="E1201" s="21"/>
      <c r="F1201" s="72" t="s">
        <v>35</v>
      </c>
      <c r="G1201" s="21">
        <v>0</v>
      </c>
      <c r="H1201" s="21">
        <v>0</v>
      </c>
      <c r="I1201" s="21">
        <v>0</v>
      </c>
      <c r="J1201" s="15">
        <v>0</v>
      </c>
    </row>
    <row r="1202" spans="1:10" ht="15">
      <c r="A1202" s="73"/>
      <c r="B1202" s="31"/>
      <c r="C1202" s="31"/>
      <c r="E1202" s="21"/>
      <c r="F1202" s="72" t="s">
        <v>36</v>
      </c>
      <c r="G1202" s="21">
        <v>0</v>
      </c>
      <c r="H1202" s="21">
        <v>0</v>
      </c>
      <c r="I1202" s="21">
        <v>0</v>
      </c>
      <c r="J1202" s="15">
        <v>0</v>
      </c>
    </row>
    <row r="1203" spans="1:10" ht="15">
      <c r="A1203" s="73"/>
      <c r="B1203" s="31"/>
      <c r="C1203" s="31"/>
      <c r="E1203" s="21"/>
      <c r="F1203" s="71" t="s">
        <v>10</v>
      </c>
      <c r="G1203" s="21">
        <v>0</v>
      </c>
      <c r="H1203" s="21">
        <v>0</v>
      </c>
      <c r="J1203" s="15"/>
    </row>
    <row r="1204" spans="1:10" ht="15">
      <c r="A1204" s="73"/>
      <c r="B1204" s="31"/>
      <c r="C1204" s="31"/>
      <c r="E1204" s="21"/>
      <c r="F1204" s="71"/>
      <c r="G1204" s="60"/>
      <c r="H1204" s="60"/>
      <c r="I1204" s="60"/>
      <c r="J1204" s="94"/>
    </row>
    <row r="1205" spans="1:10" ht="26.25">
      <c r="A1205" s="73" t="s">
        <v>1876</v>
      </c>
      <c r="B1205" s="50" t="s">
        <v>44</v>
      </c>
      <c r="C1205" s="31"/>
      <c r="D1205" s="25" t="s">
        <v>45</v>
      </c>
      <c r="E1205" s="21">
        <v>0</v>
      </c>
      <c r="F1205" s="71" t="s">
        <v>9</v>
      </c>
      <c r="G1205" s="21">
        <v>0</v>
      </c>
      <c r="H1205" s="21">
        <v>0</v>
      </c>
      <c r="I1205" s="21">
        <v>0</v>
      </c>
      <c r="J1205" s="15">
        <v>0</v>
      </c>
    </row>
    <row r="1206" spans="1:10" ht="15">
      <c r="A1206" s="73"/>
      <c r="B1206" s="31"/>
      <c r="C1206" s="31"/>
      <c r="E1206" s="21"/>
      <c r="F1206" s="72" t="s">
        <v>35</v>
      </c>
      <c r="G1206" s="21">
        <v>0</v>
      </c>
      <c r="H1206" s="21">
        <v>0</v>
      </c>
      <c r="I1206" s="21">
        <v>0</v>
      </c>
      <c r="J1206" s="15">
        <v>0</v>
      </c>
    </row>
    <row r="1207" spans="1:10" ht="15">
      <c r="A1207" s="73"/>
      <c r="B1207" s="31"/>
      <c r="C1207" s="31"/>
      <c r="E1207" s="21"/>
      <c r="F1207" s="72" t="s">
        <v>36</v>
      </c>
      <c r="G1207" s="21">
        <v>0</v>
      </c>
      <c r="H1207" s="21">
        <v>0</v>
      </c>
      <c r="I1207" s="21">
        <v>0</v>
      </c>
      <c r="J1207" s="15">
        <v>0</v>
      </c>
    </row>
    <row r="1208" spans="1:10" ht="15">
      <c r="A1208" s="73"/>
      <c r="B1208" s="31"/>
      <c r="C1208" s="31"/>
      <c r="E1208" s="21"/>
      <c r="F1208" s="71" t="s">
        <v>10</v>
      </c>
      <c r="G1208" s="21">
        <v>0</v>
      </c>
      <c r="H1208" s="21">
        <v>0</v>
      </c>
      <c r="J1208" s="15"/>
    </row>
    <row r="1209" spans="1:10" ht="15">
      <c r="A1209" s="73"/>
      <c r="B1209" s="31"/>
      <c r="C1209" s="31"/>
      <c r="E1209" s="21"/>
      <c r="F1209" s="71"/>
      <c r="G1209" s="60"/>
      <c r="H1209" s="60"/>
      <c r="I1209" s="60"/>
      <c r="J1209" s="94"/>
    </row>
    <row r="1210" spans="1:10" s="119" customFormat="1" ht="25.5">
      <c r="A1210" s="73"/>
      <c r="B1210" s="159" t="s">
        <v>39</v>
      </c>
      <c r="C1210" s="590" t="s">
        <v>49</v>
      </c>
      <c r="D1210" s="74" t="s">
        <v>1557</v>
      </c>
      <c r="E1210" s="75">
        <f>E1200+E1205</f>
        <v>0</v>
      </c>
      <c r="F1210" s="76" t="s">
        <v>9</v>
      </c>
      <c r="G1210" s="95">
        <f aca="true" t="shared" si="68" ref="G1210:J1212">G1200+G1205</f>
        <v>0</v>
      </c>
      <c r="H1210" s="95">
        <f t="shared" si="68"/>
        <v>0</v>
      </c>
      <c r="I1210" s="95">
        <f t="shared" si="68"/>
        <v>0</v>
      </c>
      <c r="J1210" s="96">
        <f t="shared" si="68"/>
        <v>0</v>
      </c>
    </row>
    <row r="1211" spans="1:10" s="119" customFormat="1" ht="12.75">
      <c r="A1211" s="73"/>
      <c r="B1211" s="159"/>
      <c r="C1211" s="87"/>
      <c r="D1211" s="74"/>
      <c r="E1211" s="75"/>
      <c r="F1211" s="79" t="s">
        <v>35</v>
      </c>
      <c r="G1211" s="95">
        <f t="shared" si="68"/>
        <v>0</v>
      </c>
      <c r="H1211" s="77">
        <f t="shared" si="68"/>
        <v>0</v>
      </c>
      <c r="I1211" s="77">
        <f t="shared" si="68"/>
        <v>0</v>
      </c>
      <c r="J1211" s="96">
        <f t="shared" si="68"/>
        <v>0</v>
      </c>
    </row>
    <row r="1212" spans="1:10" s="119" customFormat="1" ht="12.75">
      <c r="A1212" s="73"/>
      <c r="B1212" s="87"/>
      <c r="C1212" s="87"/>
      <c r="D1212" s="156"/>
      <c r="E1212" s="75"/>
      <c r="F1212" s="79" t="s">
        <v>36</v>
      </c>
      <c r="G1212" s="95">
        <f t="shared" si="68"/>
        <v>0</v>
      </c>
      <c r="H1212" s="77">
        <f t="shared" si="68"/>
        <v>0</v>
      </c>
      <c r="I1212" s="77">
        <f t="shared" si="68"/>
        <v>0</v>
      </c>
      <c r="J1212" s="96">
        <f t="shared" si="68"/>
        <v>0</v>
      </c>
    </row>
    <row r="1213" spans="1:10" s="119" customFormat="1" ht="12.75">
      <c r="A1213" s="73"/>
      <c r="B1213" s="87"/>
      <c r="C1213" s="87"/>
      <c r="D1213" s="74"/>
      <c r="E1213" s="75"/>
      <c r="F1213" s="89" t="s">
        <v>10</v>
      </c>
      <c r="G1213" s="95">
        <f>G1203+G1208</f>
        <v>0</v>
      </c>
      <c r="H1213" s="77">
        <f>H1203+H1208</f>
        <v>0</v>
      </c>
      <c r="I1213" s="77"/>
      <c r="J1213" s="96"/>
    </row>
    <row r="1214" spans="1:10" ht="15">
      <c r="A1214" s="12"/>
      <c r="B1214" s="31"/>
      <c r="C1214" s="31"/>
      <c r="J1214" s="26"/>
    </row>
    <row r="1215" spans="1:10" ht="26.25">
      <c r="A1215" s="73"/>
      <c r="B1215" s="24" t="s">
        <v>31</v>
      </c>
      <c r="C1215" s="589" t="s">
        <v>51</v>
      </c>
      <c r="D1215" s="30" t="s">
        <v>1559</v>
      </c>
      <c r="E1215" s="13"/>
      <c r="F1215" s="69"/>
      <c r="G1215" s="13"/>
      <c r="J1215" s="26"/>
    </row>
    <row r="1216" spans="1:10" ht="15">
      <c r="A1216" s="73" t="s">
        <v>1877</v>
      </c>
      <c r="B1216" s="50" t="s">
        <v>33</v>
      </c>
      <c r="C1216" s="31"/>
      <c r="D1216" s="25" t="s">
        <v>34</v>
      </c>
      <c r="E1216" s="21">
        <v>0</v>
      </c>
      <c r="F1216" s="71" t="s">
        <v>9</v>
      </c>
      <c r="G1216" s="21">
        <v>0</v>
      </c>
      <c r="H1216" s="21">
        <v>0</v>
      </c>
      <c r="I1216" s="21">
        <v>0</v>
      </c>
      <c r="J1216" s="15">
        <v>0</v>
      </c>
    </row>
    <row r="1217" spans="1:10" ht="15">
      <c r="A1217" s="73"/>
      <c r="B1217" s="31"/>
      <c r="C1217" s="31"/>
      <c r="E1217" s="21"/>
      <c r="F1217" s="72" t="s">
        <v>35</v>
      </c>
      <c r="G1217" s="21">
        <v>0</v>
      </c>
      <c r="H1217" s="21">
        <v>0</v>
      </c>
      <c r="I1217" s="21">
        <v>0</v>
      </c>
      <c r="J1217" s="15">
        <v>0</v>
      </c>
    </row>
    <row r="1218" spans="1:10" ht="15">
      <c r="A1218" s="73"/>
      <c r="B1218" s="31"/>
      <c r="C1218" s="31"/>
      <c r="E1218" s="21"/>
      <c r="F1218" s="72" t="s">
        <v>36</v>
      </c>
      <c r="G1218" s="21">
        <v>0</v>
      </c>
      <c r="H1218" s="21">
        <v>0</v>
      </c>
      <c r="I1218" s="21">
        <v>0</v>
      </c>
      <c r="J1218" s="15">
        <v>0</v>
      </c>
    </row>
    <row r="1219" spans="1:10" ht="15">
      <c r="A1219" s="73"/>
      <c r="B1219" s="31"/>
      <c r="C1219" s="31"/>
      <c r="E1219" s="21"/>
      <c r="F1219" s="71" t="s">
        <v>10</v>
      </c>
      <c r="G1219" s="21">
        <v>0</v>
      </c>
      <c r="H1219" s="21">
        <v>0</v>
      </c>
      <c r="J1219" s="15"/>
    </row>
    <row r="1220" spans="1:10" ht="15">
      <c r="A1220" s="73"/>
      <c r="B1220" s="31"/>
      <c r="C1220" s="31"/>
      <c r="E1220" s="21"/>
      <c r="F1220" s="71"/>
      <c r="G1220" s="60"/>
      <c r="H1220" s="60"/>
      <c r="I1220" s="60"/>
      <c r="J1220" s="94"/>
    </row>
    <row r="1221" spans="1:10" s="119" customFormat="1" ht="25.5">
      <c r="A1221" s="73"/>
      <c r="B1221" s="159" t="s">
        <v>39</v>
      </c>
      <c r="C1221" s="590" t="s">
        <v>51</v>
      </c>
      <c r="D1221" s="74" t="s">
        <v>1559</v>
      </c>
      <c r="E1221" s="75">
        <f>E1216</f>
        <v>0</v>
      </c>
      <c r="F1221" s="76" t="s">
        <v>9</v>
      </c>
      <c r="G1221" s="95">
        <f aca="true" t="shared" si="69" ref="G1221:J1223">G1216</f>
        <v>0</v>
      </c>
      <c r="H1221" s="95">
        <f t="shared" si="69"/>
        <v>0</v>
      </c>
      <c r="I1221" s="95">
        <f t="shared" si="69"/>
        <v>0</v>
      </c>
      <c r="J1221" s="96">
        <f t="shared" si="69"/>
        <v>0</v>
      </c>
    </row>
    <row r="1222" spans="1:10" s="119" customFormat="1" ht="12.75">
      <c r="A1222" s="73"/>
      <c r="B1222" s="159"/>
      <c r="C1222" s="87"/>
      <c r="D1222" s="74"/>
      <c r="E1222" s="75"/>
      <c r="F1222" s="79" t="s">
        <v>35</v>
      </c>
      <c r="G1222" s="95">
        <f t="shared" si="69"/>
        <v>0</v>
      </c>
      <c r="H1222" s="77">
        <f t="shared" si="69"/>
        <v>0</v>
      </c>
      <c r="I1222" s="77">
        <f t="shared" si="69"/>
        <v>0</v>
      </c>
      <c r="J1222" s="96">
        <f t="shared" si="69"/>
        <v>0</v>
      </c>
    </row>
    <row r="1223" spans="1:10" s="119" customFormat="1" ht="12.75">
      <c r="A1223" s="73"/>
      <c r="B1223" s="87"/>
      <c r="C1223" s="87"/>
      <c r="D1223" s="156"/>
      <c r="E1223" s="75"/>
      <c r="F1223" s="79" t="s">
        <v>36</v>
      </c>
      <c r="G1223" s="95">
        <f t="shared" si="69"/>
        <v>0</v>
      </c>
      <c r="H1223" s="77">
        <f t="shared" si="69"/>
        <v>0</v>
      </c>
      <c r="I1223" s="77">
        <f t="shared" si="69"/>
        <v>0</v>
      </c>
      <c r="J1223" s="96">
        <f t="shared" si="69"/>
        <v>0</v>
      </c>
    </row>
    <row r="1224" spans="1:10" s="119" customFormat="1" ht="12.75">
      <c r="A1224" s="73"/>
      <c r="B1224" s="87"/>
      <c r="C1224" s="87"/>
      <c r="D1224" s="74"/>
      <c r="E1224" s="75"/>
      <c r="F1224" s="89" t="s">
        <v>10</v>
      </c>
      <c r="G1224" s="95">
        <f>G1219</f>
        <v>0</v>
      </c>
      <c r="H1224" s="77">
        <f>H1219</f>
        <v>0</v>
      </c>
      <c r="I1224" s="77"/>
      <c r="J1224" s="96"/>
    </row>
    <row r="1225" spans="1:10" ht="15">
      <c r="A1225" s="12"/>
      <c r="B1225" s="31"/>
      <c r="C1225" s="31"/>
      <c r="J1225" s="26"/>
    </row>
    <row r="1226" spans="1:10" ht="15">
      <c r="A1226" s="73"/>
      <c r="B1226" s="24" t="s">
        <v>31</v>
      </c>
      <c r="C1226" s="31" t="s">
        <v>53</v>
      </c>
      <c r="D1226" s="30" t="s">
        <v>141</v>
      </c>
      <c r="E1226" s="13"/>
      <c r="F1226" s="69"/>
      <c r="G1226" s="13"/>
      <c r="J1226" s="26"/>
    </row>
    <row r="1227" spans="1:10" ht="15">
      <c r="A1227" s="73" t="s">
        <v>1819</v>
      </c>
      <c r="B1227" s="50" t="s">
        <v>33</v>
      </c>
      <c r="C1227" s="31"/>
      <c r="D1227" s="25" t="s">
        <v>34</v>
      </c>
      <c r="E1227" s="21">
        <v>0</v>
      </c>
      <c r="F1227" s="71" t="s">
        <v>9</v>
      </c>
      <c r="G1227" s="21">
        <v>0</v>
      </c>
      <c r="H1227" s="21">
        <v>0</v>
      </c>
      <c r="I1227" s="21">
        <v>0</v>
      </c>
      <c r="J1227" s="15">
        <v>0</v>
      </c>
    </row>
    <row r="1228" spans="1:10" ht="15">
      <c r="A1228" s="73"/>
      <c r="B1228" s="31"/>
      <c r="C1228" s="31"/>
      <c r="E1228" s="21"/>
      <c r="F1228" s="72" t="s">
        <v>35</v>
      </c>
      <c r="G1228" s="21">
        <v>0</v>
      </c>
      <c r="H1228" s="21">
        <v>0</v>
      </c>
      <c r="I1228" s="21">
        <v>0</v>
      </c>
      <c r="J1228" s="15">
        <v>0</v>
      </c>
    </row>
    <row r="1229" spans="1:10" ht="15">
      <c r="A1229" s="73"/>
      <c r="B1229" s="31"/>
      <c r="C1229" s="31"/>
      <c r="E1229" s="21"/>
      <c r="F1229" s="72" t="s">
        <v>36</v>
      </c>
      <c r="G1229" s="21">
        <v>0</v>
      </c>
      <c r="H1229" s="21">
        <v>0</v>
      </c>
      <c r="I1229" s="21">
        <v>0</v>
      </c>
      <c r="J1229" s="15">
        <v>0</v>
      </c>
    </row>
    <row r="1230" spans="1:10" ht="15">
      <c r="A1230" s="73"/>
      <c r="B1230" s="31"/>
      <c r="C1230" s="31"/>
      <c r="E1230" s="21"/>
      <c r="F1230" s="71" t="s">
        <v>10</v>
      </c>
      <c r="G1230" s="21">
        <v>0</v>
      </c>
      <c r="H1230" s="21">
        <v>0</v>
      </c>
      <c r="J1230" s="15"/>
    </row>
    <row r="1231" spans="1:10" ht="15">
      <c r="A1231" s="73"/>
      <c r="B1231" s="31"/>
      <c r="C1231" s="31"/>
      <c r="H1231" s="14"/>
      <c r="I1231" s="14"/>
      <c r="J1231" s="15"/>
    </row>
    <row r="1232" spans="1:10" ht="15">
      <c r="A1232" s="73" t="s">
        <v>1820</v>
      </c>
      <c r="B1232" s="50" t="s">
        <v>37</v>
      </c>
      <c r="C1232" s="31"/>
      <c r="D1232" s="25" t="s">
        <v>38</v>
      </c>
      <c r="E1232" s="21">
        <v>0</v>
      </c>
      <c r="F1232" s="71" t="s">
        <v>9</v>
      </c>
      <c r="G1232" s="21">
        <v>0</v>
      </c>
      <c r="H1232" s="21">
        <v>0</v>
      </c>
      <c r="I1232" s="21">
        <v>0</v>
      </c>
      <c r="J1232" s="15">
        <v>0</v>
      </c>
    </row>
    <row r="1233" spans="1:10" ht="15">
      <c r="A1233" s="73"/>
      <c r="B1233" s="31"/>
      <c r="C1233" s="31"/>
      <c r="E1233" s="21"/>
      <c r="F1233" s="72" t="s">
        <v>35</v>
      </c>
      <c r="G1233" s="21">
        <v>0</v>
      </c>
      <c r="H1233" s="21">
        <v>0</v>
      </c>
      <c r="I1233" s="21">
        <v>0</v>
      </c>
      <c r="J1233" s="15">
        <v>0</v>
      </c>
    </row>
    <row r="1234" spans="1:10" ht="15">
      <c r="A1234" s="73"/>
      <c r="B1234" s="31"/>
      <c r="C1234" s="31"/>
      <c r="E1234" s="21"/>
      <c r="F1234" s="72" t="s">
        <v>36</v>
      </c>
      <c r="G1234" s="21">
        <v>0</v>
      </c>
      <c r="H1234" s="21">
        <v>0</v>
      </c>
      <c r="I1234" s="21">
        <v>0</v>
      </c>
      <c r="J1234" s="15">
        <v>0</v>
      </c>
    </row>
    <row r="1235" spans="1:10" ht="15">
      <c r="A1235" s="73"/>
      <c r="B1235" s="31"/>
      <c r="C1235" s="31"/>
      <c r="E1235" s="21"/>
      <c r="F1235" s="71" t="s">
        <v>10</v>
      </c>
      <c r="G1235" s="21">
        <v>0</v>
      </c>
      <c r="H1235" s="21">
        <v>0</v>
      </c>
      <c r="J1235" s="15"/>
    </row>
    <row r="1236" spans="1:10" ht="15">
      <c r="A1236" s="73"/>
      <c r="B1236" s="31"/>
      <c r="C1236" s="31"/>
      <c r="H1236" s="14"/>
      <c r="I1236" s="14"/>
      <c r="J1236" s="26"/>
    </row>
    <row r="1237" spans="1:10" ht="26.25">
      <c r="A1237" s="73" t="s">
        <v>1821</v>
      </c>
      <c r="B1237" s="50" t="s">
        <v>44</v>
      </c>
      <c r="C1237" s="31"/>
      <c r="D1237" s="25" t="s">
        <v>45</v>
      </c>
      <c r="E1237" s="21">
        <v>0</v>
      </c>
      <c r="F1237" s="71" t="s">
        <v>9</v>
      </c>
      <c r="G1237" s="21">
        <v>0</v>
      </c>
      <c r="H1237" s="21">
        <v>0</v>
      </c>
      <c r="I1237" s="21">
        <v>0</v>
      </c>
      <c r="J1237" s="15">
        <v>0</v>
      </c>
    </row>
    <row r="1238" spans="1:10" ht="15">
      <c r="A1238" s="73"/>
      <c r="B1238" s="31"/>
      <c r="C1238" s="31"/>
      <c r="E1238" s="21"/>
      <c r="F1238" s="72" t="s">
        <v>35</v>
      </c>
      <c r="G1238" s="21">
        <v>0</v>
      </c>
      <c r="H1238" s="21">
        <v>0</v>
      </c>
      <c r="I1238" s="21">
        <v>0</v>
      </c>
      <c r="J1238" s="15">
        <v>0</v>
      </c>
    </row>
    <row r="1239" spans="1:10" ht="15">
      <c r="A1239" s="73"/>
      <c r="B1239" s="31"/>
      <c r="C1239" s="31"/>
      <c r="E1239" s="21"/>
      <c r="F1239" s="72" t="s">
        <v>36</v>
      </c>
      <c r="G1239" s="21">
        <v>0</v>
      </c>
      <c r="H1239" s="21">
        <v>0</v>
      </c>
      <c r="I1239" s="21">
        <v>0</v>
      </c>
      <c r="J1239" s="15">
        <v>0</v>
      </c>
    </row>
    <row r="1240" spans="1:10" ht="15">
      <c r="A1240" s="73"/>
      <c r="B1240" s="31"/>
      <c r="C1240" s="31"/>
      <c r="E1240" s="21"/>
      <c r="F1240" s="71" t="s">
        <v>10</v>
      </c>
      <c r="G1240" s="21">
        <v>0</v>
      </c>
      <c r="H1240" s="21">
        <v>0</v>
      </c>
      <c r="J1240" s="15"/>
    </row>
    <row r="1241" spans="1:10" ht="15">
      <c r="A1241" s="73"/>
      <c r="B1241" s="31"/>
      <c r="C1241" s="31"/>
      <c r="E1241" s="21"/>
      <c r="F1241" s="71"/>
      <c r="G1241" s="60"/>
      <c r="H1241" s="60"/>
      <c r="I1241" s="60"/>
      <c r="J1241" s="94"/>
    </row>
    <row r="1242" spans="1:10" s="119" customFormat="1" ht="12.75">
      <c r="A1242" s="73"/>
      <c r="B1242" s="159" t="s">
        <v>39</v>
      </c>
      <c r="C1242" s="87" t="s">
        <v>53</v>
      </c>
      <c r="D1242" s="74" t="s">
        <v>141</v>
      </c>
      <c r="E1242" s="75">
        <f>E1227+E1232+E1237</f>
        <v>0</v>
      </c>
      <c r="F1242" s="76" t="s">
        <v>9</v>
      </c>
      <c r="G1242" s="95">
        <f aca="true" t="shared" si="70" ref="G1242:J1245">G1227+G1232+G1237</f>
        <v>0</v>
      </c>
      <c r="H1242" s="95">
        <f t="shared" si="70"/>
        <v>0</v>
      </c>
      <c r="I1242" s="95">
        <f t="shared" si="70"/>
        <v>0</v>
      </c>
      <c r="J1242" s="96">
        <f t="shared" si="70"/>
        <v>0</v>
      </c>
    </row>
    <row r="1243" spans="1:10" s="119" customFormat="1" ht="12.75">
      <c r="A1243" s="73"/>
      <c r="B1243" s="159"/>
      <c r="C1243" s="87"/>
      <c r="D1243" s="74"/>
      <c r="E1243" s="75"/>
      <c r="F1243" s="79" t="s">
        <v>35</v>
      </c>
      <c r="G1243" s="77">
        <f t="shared" si="70"/>
        <v>0</v>
      </c>
      <c r="H1243" s="77">
        <f t="shared" si="70"/>
        <v>0</v>
      </c>
      <c r="I1243" s="77">
        <f t="shared" si="70"/>
        <v>0</v>
      </c>
      <c r="J1243" s="96">
        <f t="shared" si="70"/>
        <v>0</v>
      </c>
    </row>
    <row r="1244" spans="1:10" s="119" customFormat="1" ht="12.75">
      <c r="A1244" s="73"/>
      <c r="B1244" s="87"/>
      <c r="C1244" s="87"/>
      <c r="D1244" s="156"/>
      <c r="E1244" s="75"/>
      <c r="F1244" s="79" t="s">
        <v>36</v>
      </c>
      <c r="G1244" s="77">
        <f t="shared" si="70"/>
        <v>0</v>
      </c>
      <c r="H1244" s="77">
        <f t="shared" si="70"/>
        <v>0</v>
      </c>
      <c r="I1244" s="77">
        <f t="shared" si="70"/>
        <v>0</v>
      </c>
      <c r="J1244" s="96">
        <f t="shared" si="70"/>
        <v>0</v>
      </c>
    </row>
    <row r="1245" spans="1:10" s="119" customFormat="1" ht="12.75">
      <c r="A1245" s="73"/>
      <c r="B1245" s="87"/>
      <c r="C1245" s="87"/>
      <c r="D1245" s="74"/>
      <c r="E1245" s="75"/>
      <c r="F1245" s="89" t="s">
        <v>10</v>
      </c>
      <c r="G1245" s="77">
        <f t="shared" si="70"/>
        <v>0</v>
      </c>
      <c r="H1245" s="77">
        <f t="shared" si="70"/>
        <v>0</v>
      </c>
      <c r="I1245" s="77"/>
      <c r="J1245" s="96"/>
    </row>
    <row r="1246" spans="1:10" ht="15">
      <c r="A1246" s="12"/>
      <c r="B1246" s="31"/>
      <c r="C1246" s="31"/>
      <c r="D1246" s="30"/>
      <c r="H1246" s="14"/>
      <c r="I1246" s="14"/>
      <c r="J1246" s="15"/>
    </row>
    <row r="1247" spans="1:10" ht="15">
      <c r="A1247" s="661"/>
      <c r="B1247" s="661"/>
      <c r="C1247" s="41"/>
      <c r="D1247" s="39"/>
      <c r="E1247" s="40"/>
      <c r="F1247" s="125"/>
      <c r="G1247" s="40"/>
      <c r="H1247" s="42"/>
      <c r="I1247" s="42"/>
      <c r="J1247" s="52"/>
    </row>
    <row r="1248" spans="1:10" s="119" customFormat="1" ht="12.75">
      <c r="A1248" s="127"/>
      <c r="B1248" s="660" t="s">
        <v>142</v>
      </c>
      <c r="C1248" s="660"/>
      <c r="D1248" s="140" t="s">
        <v>140</v>
      </c>
      <c r="E1248" s="53">
        <f>E1161+E1172+E1183+E1194+E1210+E1221+E1242</f>
        <v>0</v>
      </c>
      <c r="F1248" s="130" t="s">
        <v>9</v>
      </c>
      <c r="G1248" s="45">
        <f aca="true" t="shared" si="71" ref="G1248:J1250">G1161+G1172+G1183+G1194+G1210+G1221+G1242</f>
        <v>0</v>
      </c>
      <c r="H1248" s="45">
        <f t="shared" si="71"/>
        <v>0</v>
      </c>
      <c r="I1248" s="45">
        <f t="shared" si="71"/>
        <v>0</v>
      </c>
      <c r="J1248" s="131">
        <f t="shared" si="71"/>
        <v>0</v>
      </c>
    </row>
    <row r="1249" spans="1:10" s="119" customFormat="1" ht="12.75">
      <c r="A1249" s="127"/>
      <c r="B1249" s="44"/>
      <c r="C1249" s="44"/>
      <c r="D1249" s="140"/>
      <c r="E1249" s="53"/>
      <c r="F1249" s="130" t="s">
        <v>35</v>
      </c>
      <c r="G1249" s="45">
        <f t="shared" si="71"/>
        <v>0</v>
      </c>
      <c r="H1249" s="45">
        <f t="shared" si="71"/>
        <v>0</v>
      </c>
      <c r="I1249" s="45">
        <f t="shared" si="71"/>
        <v>0</v>
      </c>
      <c r="J1249" s="131">
        <f t="shared" si="71"/>
        <v>0</v>
      </c>
    </row>
    <row r="1250" spans="1:10" s="119" customFormat="1" ht="12.75">
      <c r="A1250" s="127"/>
      <c r="B1250" s="44"/>
      <c r="C1250" s="44"/>
      <c r="D1250" s="129"/>
      <c r="E1250" s="53"/>
      <c r="F1250" s="130" t="s">
        <v>36</v>
      </c>
      <c r="G1250" s="45">
        <f t="shared" si="71"/>
        <v>0</v>
      </c>
      <c r="H1250" s="45">
        <f t="shared" si="71"/>
        <v>0</v>
      </c>
      <c r="I1250" s="45">
        <f t="shared" si="71"/>
        <v>0</v>
      </c>
      <c r="J1250" s="131">
        <f t="shared" si="71"/>
        <v>0</v>
      </c>
    </row>
    <row r="1251" spans="1:10" s="119" customFormat="1" ht="12.75">
      <c r="A1251" s="127"/>
      <c r="B1251" s="44"/>
      <c r="C1251" s="44"/>
      <c r="D1251" s="129"/>
      <c r="E1251" s="53"/>
      <c r="F1251" s="130" t="s">
        <v>10</v>
      </c>
      <c r="G1251" s="45">
        <f>G1164+G1175+G1186+G1197+G1213+G1224+G1245</f>
        <v>0</v>
      </c>
      <c r="H1251" s="45">
        <f>H1164+H1175+H1186+H1197+H1213+H1224+H1245</f>
        <v>0</v>
      </c>
      <c r="I1251" s="45"/>
      <c r="J1251" s="131"/>
    </row>
    <row r="1252" spans="1:10" ht="15">
      <c r="A1252" s="132"/>
      <c r="B1252" s="133"/>
      <c r="C1252" s="133"/>
      <c r="D1252" s="134"/>
      <c r="E1252" s="141"/>
      <c r="F1252" s="158"/>
      <c r="G1252" s="141"/>
      <c r="H1252" s="135"/>
      <c r="I1252" s="135"/>
      <c r="J1252" s="137"/>
    </row>
    <row r="1253" spans="1:10" ht="15">
      <c r="A1253" s="12"/>
      <c r="B1253" s="31"/>
      <c r="C1253" s="31"/>
      <c r="D1253" s="30"/>
      <c r="E1253" s="13"/>
      <c r="F1253" s="69"/>
      <c r="G1253" s="13"/>
      <c r="J1253" s="26"/>
    </row>
    <row r="1254" spans="1:10" ht="15">
      <c r="A1254" s="656" t="s">
        <v>28</v>
      </c>
      <c r="B1254" s="656"/>
      <c r="C1254" s="175" t="s">
        <v>143</v>
      </c>
      <c r="D1254" s="143" t="s">
        <v>144</v>
      </c>
      <c r="E1254" s="17"/>
      <c r="F1254" s="139"/>
      <c r="G1254" s="17"/>
      <c r="H1254" s="27"/>
      <c r="I1254" s="27"/>
      <c r="J1254" s="28"/>
    </row>
    <row r="1255" spans="1:10" ht="15">
      <c r="A1255" s="12"/>
      <c r="B1255" s="31"/>
      <c r="C1255" s="31"/>
      <c r="D1255" s="30"/>
      <c r="E1255" s="13"/>
      <c r="F1255" s="69"/>
      <c r="G1255" s="13"/>
      <c r="J1255" s="26"/>
    </row>
    <row r="1256" spans="1:10" ht="15">
      <c r="A1256" s="73"/>
      <c r="B1256" s="24" t="s">
        <v>31</v>
      </c>
      <c r="C1256" s="31" t="s">
        <v>29</v>
      </c>
      <c r="D1256" s="30" t="s">
        <v>145</v>
      </c>
      <c r="J1256" s="26"/>
    </row>
    <row r="1257" spans="1:10" ht="15">
      <c r="A1257" s="73" t="s">
        <v>1822</v>
      </c>
      <c r="B1257" s="50" t="s">
        <v>33</v>
      </c>
      <c r="C1257" s="31"/>
      <c r="D1257" s="25" t="s">
        <v>34</v>
      </c>
      <c r="E1257" s="21">
        <v>0</v>
      </c>
      <c r="F1257" s="71" t="s">
        <v>9</v>
      </c>
      <c r="G1257" s="21">
        <v>0</v>
      </c>
      <c r="H1257" s="21">
        <v>0</v>
      </c>
      <c r="I1257" s="21">
        <v>0</v>
      </c>
      <c r="J1257" s="15">
        <v>0</v>
      </c>
    </row>
    <row r="1258" spans="1:10" ht="15">
      <c r="A1258" s="73"/>
      <c r="B1258" s="31"/>
      <c r="C1258" s="31"/>
      <c r="E1258" s="21"/>
      <c r="F1258" s="72" t="s">
        <v>35</v>
      </c>
      <c r="G1258" s="21">
        <v>0</v>
      </c>
      <c r="H1258" s="21">
        <v>0</v>
      </c>
      <c r="I1258" s="21">
        <v>0</v>
      </c>
      <c r="J1258" s="15">
        <v>0</v>
      </c>
    </row>
    <row r="1259" spans="1:10" ht="15">
      <c r="A1259" s="73"/>
      <c r="B1259" s="31"/>
      <c r="C1259" s="31"/>
      <c r="E1259" s="21"/>
      <c r="F1259" s="72" t="s">
        <v>36</v>
      </c>
      <c r="G1259" s="21">
        <v>0</v>
      </c>
      <c r="H1259" s="21">
        <v>0</v>
      </c>
      <c r="I1259" s="21">
        <v>0</v>
      </c>
      <c r="J1259" s="15">
        <v>0</v>
      </c>
    </row>
    <row r="1260" spans="1:10" ht="15">
      <c r="A1260" s="73"/>
      <c r="B1260" s="31"/>
      <c r="C1260" s="31"/>
      <c r="E1260" s="21"/>
      <c r="F1260" s="71" t="s">
        <v>10</v>
      </c>
      <c r="G1260" s="21">
        <v>0</v>
      </c>
      <c r="H1260" s="21">
        <v>0</v>
      </c>
      <c r="J1260" s="15"/>
    </row>
    <row r="1261" spans="1:10" ht="15">
      <c r="A1261" s="73"/>
      <c r="B1261" s="31"/>
      <c r="C1261" s="31"/>
      <c r="H1261" s="14"/>
      <c r="I1261" s="14"/>
      <c r="J1261" s="15"/>
    </row>
    <row r="1262" spans="1:10" ht="15">
      <c r="A1262" s="73" t="s">
        <v>1823</v>
      </c>
      <c r="B1262" s="50" t="s">
        <v>37</v>
      </c>
      <c r="C1262" s="31"/>
      <c r="D1262" s="25" t="s">
        <v>38</v>
      </c>
      <c r="E1262" s="21">
        <v>0</v>
      </c>
      <c r="F1262" s="71" t="s">
        <v>9</v>
      </c>
      <c r="G1262" s="21">
        <v>0</v>
      </c>
      <c r="H1262" s="21">
        <v>0</v>
      </c>
      <c r="I1262" s="21">
        <v>0</v>
      </c>
      <c r="J1262" s="15">
        <v>0</v>
      </c>
    </row>
    <row r="1263" spans="1:10" ht="15">
      <c r="A1263" s="73"/>
      <c r="B1263" s="31"/>
      <c r="C1263" s="31"/>
      <c r="E1263" s="21"/>
      <c r="F1263" s="72" t="s">
        <v>35</v>
      </c>
      <c r="G1263" s="21">
        <v>0</v>
      </c>
      <c r="H1263" s="21">
        <v>0</v>
      </c>
      <c r="I1263" s="21">
        <v>0</v>
      </c>
      <c r="J1263" s="15">
        <v>0</v>
      </c>
    </row>
    <row r="1264" spans="1:10" ht="15">
      <c r="A1264" s="73"/>
      <c r="B1264" s="31"/>
      <c r="C1264" s="31"/>
      <c r="E1264" s="21"/>
      <c r="F1264" s="72" t="s">
        <v>36</v>
      </c>
      <c r="G1264" s="21">
        <v>0</v>
      </c>
      <c r="H1264" s="21">
        <v>0</v>
      </c>
      <c r="I1264" s="21">
        <v>0</v>
      </c>
      <c r="J1264" s="15">
        <v>0</v>
      </c>
    </row>
    <row r="1265" spans="1:10" ht="15">
      <c r="A1265" s="73"/>
      <c r="B1265" s="31"/>
      <c r="C1265" s="31"/>
      <c r="E1265" s="21"/>
      <c r="F1265" s="71" t="s">
        <v>10</v>
      </c>
      <c r="G1265" s="21">
        <v>0</v>
      </c>
      <c r="H1265" s="21">
        <v>0</v>
      </c>
      <c r="J1265" s="15"/>
    </row>
    <row r="1266" spans="1:10" ht="15">
      <c r="A1266" s="73"/>
      <c r="B1266" s="31"/>
      <c r="C1266" s="31"/>
      <c r="H1266" s="14"/>
      <c r="I1266" s="14"/>
      <c r="J1266" s="26"/>
    </row>
    <row r="1267" spans="1:10" ht="26.25">
      <c r="A1267" s="73" t="s">
        <v>1824</v>
      </c>
      <c r="B1267" s="50" t="s">
        <v>44</v>
      </c>
      <c r="C1267" s="31"/>
      <c r="D1267" s="25" t="s">
        <v>45</v>
      </c>
      <c r="E1267" s="21">
        <v>0</v>
      </c>
      <c r="F1267" s="71" t="s">
        <v>9</v>
      </c>
      <c r="G1267" s="21">
        <v>0</v>
      </c>
      <c r="H1267" s="21">
        <v>0</v>
      </c>
      <c r="I1267" s="21">
        <v>0</v>
      </c>
      <c r="J1267" s="15">
        <v>0</v>
      </c>
    </row>
    <row r="1268" spans="1:10" s="120" customFormat="1" ht="12.75">
      <c r="A1268" s="73"/>
      <c r="B1268" s="31"/>
      <c r="C1268" s="31"/>
      <c r="D1268" s="25"/>
      <c r="E1268" s="21"/>
      <c r="F1268" s="72" t="s">
        <v>35</v>
      </c>
      <c r="G1268" s="21">
        <v>0</v>
      </c>
      <c r="H1268" s="21">
        <v>0</v>
      </c>
      <c r="I1268" s="21">
        <v>0</v>
      </c>
      <c r="J1268" s="15">
        <v>0</v>
      </c>
    </row>
    <row r="1269" spans="1:10" s="120" customFormat="1" ht="12.75">
      <c r="A1269" s="73"/>
      <c r="B1269" s="31"/>
      <c r="C1269" s="31"/>
      <c r="D1269" s="25"/>
      <c r="E1269" s="21"/>
      <c r="F1269" s="72" t="s">
        <v>36</v>
      </c>
      <c r="G1269" s="21">
        <v>0</v>
      </c>
      <c r="H1269" s="21">
        <v>0</v>
      </c>
      <c r="I1269" s="21">
        <v>0</v>
      </c>
      <c r="J1269" s="15">
        <v>0</v>
      </c>
    </row>
    <row r="1270" spans="1:10" s="120" customFormat="1" ht="12.75">
      <c r="A1270" s="73"/>
      <c r="B1270" s="31"/>
      <c r="C1270" s="31"/>
      <c r="D1270" s="25"/>
      <c r="E1270" s="21"/>
      <c r="F1270" s="71" t="s">
        <v>10</v>
      </c>
      <c r="G1270" s="21">
        <v>0</v>
      </c>
      <c r="H1270" s="21">
        <v>0</v>
      </c>
      <c r="I1270" s="21"/>
      <c r="J1270" s="15"/>
    </row>
    <row r="1271" spans="1:10" s="120" customFormat="1" ht="12.75">
      <c r="A1271" s="73"/>
      <c r="B1271" s="31"/>
      <c r="C1271" s="31"/>
      <c r="D1271" s="25"/>
      <c r="E1271" s="21"/>
      <c r="F1271" s="71"/>
      <c r="G1271" s="60"/>
      <c r="H1271" s="60"/>
      <c r="I1271" s="60"/>
      <c r="J1271" s="94"/>
    </row>
    <row r="1272" spans="1:10" s="124" customFormat="1" ht="12.75">
      <c r="A1272" s="73"/>
      <c r="B1272" s="159" t="s">
        <v>39</v>
      </c>
      <c r="C1272" s="87" t="s">
        <v>29</v>
      </c>
      <c r="D1272" s="74" t="s">
        <v>145</v>
      </c>
      <c r="E1272" s="75">
        <f>E1257+E1262+E1267</f>
        <v>0</v>
      </c>
      <c r="F1272" s="76" t="s">
        <v>9</v>
      </c>
      <c r="G1272" s="95">
        <f aca="true" t="shared" si="72" ref="G1272:J1275">G1257+G1262+G1267</f>
        <v>0</v>
      </c>
      <c r="H1272" s="95">
        <f t="shared" si="72"/>
        <v>0</v>
      </c>
      <c r="I1272" s="95">
        <f t="shared" si="72"/>
        <v>0</v>
      </c>
      <c r="J1272" s="96">
        <f t="shared" si="72"/>
        <v>0</v>
      </c>
    </row>
    <row r="1273" spans="1:10" s="124" customFormat="1" ht="12.75">
      <c r="A1273" s="73"/>
      <c r="B1273" s="87"/>
      <c r="C1273" s="87"/>
      <c r="D1273" s="156"/>
      <c r="E1273" s="75"/>
      <c r="F1273" s="79" t="s">
        <v>35</v>
      </c>
      <c r="G1273" s="77">
        <f t="shared" si="72"/>
        <v>0</v>
      </c>
      <c r="H1273" s="77">
        <f t="shared" si="72"/>
        <v>0</v>
      </c>
      <c r="I1273" s="77">
        <f t="shared" si="72"/>
        <v>0</v>
      </c>
      <c r="J1273" s="96">
        <f t="shared" si="72"/>
        <v>0</v>
      </c>
    </row>
    <row r="1274" spans="1:10" s="119" customFormat="1" ht="12.75">
      <c r="A1274" s="73"/>
      <c r="B1274" s="87"/>
      <c r="C1274" s="87"/>
      <c r="D1274" s="156"/>
      <c r="E1274" s="75"/>
      <c r="F1274" s="79" t="s">
        <v>36</v>
      </c>
      <c r="G1274" s="77">
        <f t="shared" si="72"/>
        <v>0</v>
      </c>
      <c r="H1274" s="77">
        <f t="shared" si="72"/>
        <v>0</v>
      </c>
      <c r="I1274" s="77">
        <f t="shared" si="72"/>
        <v>0</v>
      </c>
      <c r="J1274" s="96">
        <f t="shared" si="72"/>
        <v>0</v>
      </c>
    </row>
    <row r="1275" spans="1:10" s="119" customFormat="1" ht="12.75">
      <c r="A1275" s="73"/>
      <c r="B1275" s="87"/>
      <c r="C1275" s="87"/>
      <c r="D1275" s="156"/>
      <c r="E1275" s="75"/>
      <c r="F1275" s="89" t="s">
        <v>10</v>
      </c>
      <c r="G1275" s="77">
        <f t="shared" si="72"/>
        <v>0</v>
      </c>
      <c r="H1275" s="77">
        <f t="shared" si="72"/>
        <v>0</v>
      </c>
      <c r="I1275" s="77"/>
      <c r="J1275" s="96"/>
    </row>
    <row r="1276" spans="1:10" s="123" customFormat="1" ht="12.75">
      <c r="A1276" s="148"/>
      <c r="B1276" s="113"/>
      <c r="C1276" s="113"/>
      <c r="D1276" s="114"/>
      <c r="E1276" s="117"/>
      <c r="F1276" s="178"/>
      <c r="G1276" s="117"/>
      <c r="H1276" s="115"/>
      <c r="I1276" s="115"/>
      <c r="J1276" s="84"/>
    </row>
    <row r="1277" spans="1:10" ht="26.25">
      <c r="A1277" s="73"/>
      <c r="B1277" s="24" t="s">
        <v>31</v>
      </c>
      <c r="C1277" s="31" t="s">
        <v>40</v>
      </c>
      <c r="D1277" s="30" t="s">
        <v>146</v>
      </c>
      <c r="J1277" s="26"/>
    </row>
    <row r="1278" spans="1:10" ht="15">
      <c r="A1278" s="73" t="s">
        <v>1825</v>
      </c>
      <c r="B1278" s="50" t="s">
        <v>33</v>
      </c>
      <c r="C1278" s="31"/>
      <c r="D1278" s="25" t="s">
        <v>34</v>
      </c>
      <c r="E1278" s="21">
        <v>0</v>
      </c>
      <c r="F1278" s="71" t="s">
        <v>9</v>
      </c>
      <c r="G1278" s="21">
        <v>0</v>
      </c>
      <c r="H1278" s="21">
        <v>0</v>
      </c>
      <c r="I1278" s="21">
        <v>0</v>
      </c>
      <c r="J1278" s="15">
        <v>0</v>
      </c>
    </row>
    <row r="1279" spans="1:10" ht="15">
      <c r="A1279" s="73"/>
      <c r="B1279" s="31"/>
      <c r="C1279" s="31"/>
      <c r="E1279" s="21"/>
      <c r="F1279" s="72" t="s">
        <v>35</v>
      </c>
      <c r="G1279" s="21">
        <v>0</v>
      </c>
      <c r="H1279" s="21">
        <v>0</v>
      </c>
      <c r="I1279" s="21">
        <v>0</v>
      </c>
      <c r="J1279" s="15">
        <v>0</v>
      </c>
    </row>
    <row r="1280" spans="1:10" ht="15">
      <c r="A1280" s="73"/>
      <c r="B1280" s="31"/>
      <c r="C1280" s="31"/>
      <c r="E1280" s="21"/>
      <c r="F1280" s="72" t="s">
        <v>36</v>
      </c>
      <c r="G1280" s="21">
        <v>0</v>
      </c>
      <c r="H1280" s="21">
        <v>0</v>
      </c>
      <c r="I1280" s="21">
        <v>0</v>
      </c>
      <c r="J1280" s="15">
        <v>0</v>
      </c>
    </row>
    <row r="1281" spans="1:10" ht="15">
      <c r="A1281" s="73"/>
      <c r="B1281" s="31"/>
      <c r="C1281" s="31"/>
      <c r="E1281" s="21"/>
      <c r="F1281" s="71" t="s">
        <v>10</v>
      </c>
      <c r="G1281" s="21">
        <v>0</v>
      </c>
      <c r="H1281" s="21">
        <v>0</v>
      </c>
      <c r="J1281" s="15"/>
    </row>
    <row r="1282" spans="1:10" ht="15">
      <c r="A1282" s="73"/>
      <c r="B1282" s="31"/>
      <c r="C1282" s="31"/>
      <c r="H1282" s="14"/>
      <c r="I1282" s="14"/>
      <c r="J1282" s="15"/>
    </row>
    <row r="1283" spans="1:10" ht="15">
      <c r="A1283" s="73" t="s">
        <v>1826</v>
      </c>
      <c r="B1283" s="50" t="s">
        <v>37</v>
      </c>
      <c r="C1283" s="31"/>
      <c r="D1283" s="25" t="s">
        <v>38</v>
      </c>
      <c r="E1283" s="21">
        <v>0</v>
      </c>
      <c r="F1283" s="71" t="s">
        <v>9</v>
      </c>
      <c r="G1283" s="21">
        <v>0</v>
      </c>
      <c r="H1283" s="21">
        <v>0</v>
      </c>
      <c r="I1283" s="21">
        <v>0</v>
      </c>
      <c r="J1283" s="15">
        <v>0</v>
      </c>
    </row>
    <row r="1284" spans="1:10" ht="15">
      <c r="A1284" s="73"/>
      <c r="B1284" s="31"/>
      <c r="C1284" s="31"/>
      <c r="E1284" s="21"/>
      <c r="F1284" s="72" t="s">
        <v>35</v>
      </c>
      <c r="G1284" s="21">
        <v>0</v>
      </c>
      <c r="H1284" s="21">
        <v>0</v>
      </c>
      <c r="I1284" s="21">
        <v>0</v>
      </c>
      <c r="J1284" s="15">
        <v>0</v>
      </c>
    </row>
    <row r="1285" spans="1:10" ht="15">
      <c r="A1285" s="73"/>
      <c r="B1285" s="31"/>
      <c r="C1285" s="31"/>
      <c r="E1285" s="21"/>
      <c r="F1285" s="72" t="s">
        <v>36</v>
      </c>
      <c r="G1285" s="21">
        <v>0</v>
      </c>
      <c r="H1285" s="21">
        <v>0</v>
      </c>
      <c r="I1285" s="21">
        <v>0</v>
      </c>
      <c r="J1285" s="15">
        <v>0</v>
      </c>
    </row>
    <row r="1286" spans="1:10" ht="15">
      <c r="A1286" s="73"/>
      <c r="B1286" s="31"/>
      <c r="C1286" s="31"/>
      <c r="E1286" s="21"/>
      <c r="F1286" s="71" t="s">
        <v>10</v>
      </c>
      <c r="G1286" s="21">
        <v>0</v>
      </c>
      <c r="H1286" s="21">
        <v>0</v>
      </c>
      <c r="J1286" s="15"/>
    </row>
    <row r="1287" spans="1:10" ht="15">
      <c r="A1287" s="73"/>
      <c r="B1287" s="31"/>
      <c r="C1287" s="31"/>
      <c r="H1287" s="14"/>
      <c r="I1287" s="14"/>
      <c r="J1287" s="26"/>
    </row>
    <row r="1288" spans="1:10" ht="26.25">
      <c r="A1288" s="73" t="s">
        <v>1827</v>
      </c>
      <c r="B1288" s="50" t="s">
        <v>44</v>
      </c>
      <c r="C1288" s="31"/>
      <c r="D1288" s="25" t="s">
        <v>45</v>
      </c>
      <c r="E1288" s="21">
        <v>0</v>
      </c>
      <c r="F1288" s="71" t="s">
        <v>9</v>
      </c>
      <c r="G1288" s="21">
        <v>0</v>
      </c>
      <c r="H1288" s="21">
        <v>0</v>
      </c>
      <c r="I1288" s="21">
        <v>0</v>
      </c>
      <c r="J1288" s="15">
        <v>0</v>
      </c>
    </row>
    <row r="1289" spans="1:10" ht="15">
      <c r="A1289" s="73"/>
      <c r="B1289" s="31"/>
      <c r="C1289" s="31"/>
      <c r="E1289" s="21"/>
      <c r="F1289" s="72" t="s">
        <v>35</v>
      </c>
      <c r="G1289" s="21">
        <v>0</v>
      </c>
      <c r="H1289" s="21">
        <v>0</v>
      </c>
      <c r="I1289" s="21">
        <v>0</v>
      </c>
      <c r="J1289" s="15">
        <v>0</v>
      </c>
    </row>
    <row r="1290" spans="1:10" ht="15">
      <c r="A1290" s="73"/>
      <c r="B1290" s="31"/>
      <c r="C1290" s="31"/>
      <c r="E1290" s="21"/>
      <c r="F1290" s="72" t="s">
        <v>36</v>
      </c>
      <c r="G1290" s="21">
        <v>0</v>
      </c>
      <c r="H1290" s="21">
        <v>0</v>
      </c>
      <c r="I1290" s="21">
        <v>0</v>
      </c>
      <c r="J1290" s="15">
        <v>0</v>
      </c>
    </row>
    <row r="1291" spans="1:10" ht="15">
      <c r="A1291" s="73"/>
      <c r="B1291" s="31"/>
      <c r="C1291" s="31"/>
      <c r="E1291" s="21"/>
      <c r="F1291" s="71" t="s">
        <v>10</v>
      </c>
      <c r="G1291" s="21">
        <v>0</v>
      </c>
      <c r="H1291" s="21">
        <v>0</v>
      </c>
      <c r="J1291" s="15"/>
    </row>
    <row r="1292" spans="1:10" ht="15">
      <c r="A1292" s="73"/>
      <c r="B1292" s="31"/>
      <c r="C1292" s="31"/>
      <c r="E1292" s="21"/>
      <c r="F1292" s="71"/>
      <c r="G1292" s="60"/>
      <c r="H1292" s="60"/>
      <c r="I1292" s="60"/>
      <c r="J1292" s="94"/>
    </row>
    <row r="1293" spans="1:10" s="119" customFormat="1" ht="25.5">
      <c r="A1293" s="73"/>
      <c r="B1293" s="159" t="s">
        <v>39</v>
      </c>
      <c r="C1293" s="87" t="s">
        <v>40</v>
      </c>
      <c r="D1293" s="74" t="s">
        <v>146</v>
      </c>
      <c r="E1293" s="75">
        <f>E1278+E1283+E1288</f>
        <v>0</v>
      </c>
      <c r="F1293" s="76" t="s">
        <v>9</v>
      </c>
      <c r="G1293" s="95">
        <f aca="true" t="shared" si="73" ref="G1293:J1296">G1278+G1283+G1288</f>
        <v>0</v>
      </c>
      <c r="H1293" s="95">
        <f t="shared" si="73"/>
        <v>0</v>
      </c>
      <c r="I1293" s="95">
        <f t="shared" si="73"/>
        <v>0</v>
      </c>
      <c r="J1293" s="96">
        <f t="shared" si="73"/>
        <v>0</v>
      </c>
    </row>
    <row r="1294" spans="1:10" s="119" customFormat="1" ht="12.75">
      <c r="A1294" s="73"/>
      <c r="B1294" s="87"/>
      <c r="C1294" s="87"/>
      <c r="D1294" s="156"/>
      <c r="E1294" s="75"/>
      <c r="F1294" s="79" t="s">
        <v>35</v>
      </c>
      <c r="G1294" s="77">
        <f t="shared" si="73"/>
        <v>0</v>
      </c>
      <c r="H1294" s="77">
        <f t="shared" si="73"/>
        <v>0</v>
      </c>
      <c r="I1294" s="77">
        <f t="shared" si="73"/>
        <v>0</v>
      </c>
      <c r="J1294" s="96">
        <f t="shared" si="73"/>
        <v>0</v>
      </c>
    </row>
    <row r="1295" spans="1:10" s="119" customFormat="1" ht="12.75">
      <c r="A1295" s="73"/>
      <c r="B1295" s="87"/>
      <c r="C1295" s="87"/>
      <c r="D1295" s="156"/>
      <c r="E1295" s="75"/>
      <c r="F1295" s="79" t="s">
        <v>36</v>
      </c>
      <c r="G1295" s="77">
        <f t="shared" si="73"/>
        <v>0</v>
      </c>
      <c r="H1295" s="77">
        <f t="shared" si="73"/>
        <v>0</v>
      </c>
      <c r="I1295" s="77">
        <f t="shared" si="73"/>
        <v>0</v>
      </c>
      <c r="J1295" s="96">
        <f t="shared" si="73"/>
        <v>0</v>
      </c>
    </row>
    <row r="1296" spans="1:10" s="119" customFormat="1" ht="12.75">
      <c r="A1296" s="73"/>
      <c r="B1296" s="87"/>
      <c r="C1296" s="87"/>
      <c r="D1296" s="156"/>
      <c r="E1296" s="75"/>
      <c r="F1296" s="89" t="s">
        <v>10</v>
      </c>
      <c r="G1296" s="77">
        <f t="shared" si="73"/>
        <v>0</v>
      </c>
      <c r="H1296" s="77">
        <f t="shared" si="73"/>
        <v>0</v>
      </c>
      <c r="I1296" s="77"/>
      <c r="J1296" s="96"/>
    </row>
    <row r="1297" spans="1:10" s="123" customFormat="1" ht="12.75">
      <c r="A1297" s="148"/>
      <c r="B1297" s="113"/>
      <c r="C1297" s="113"/>
      <c r="D1297" s="114"/>
      <c r="E1297" s="117"/>
      <c r="F1297" s="178"/>
      <c r="G1297" s="117"/>
      <c r="H1297" s="115"/>
      <c r="I1297" s="115"/>
      <c r="J1297" s="84"/>
    </row>
    <row r="1298" spans="1:10" ht="15">
      <c r="A1298" s="73"/>
      <c r="B1298" s="24" t="s">
        <v>31</v>
      </c>
      <c r="C1298" s="31" t="s">
        <v>147</v>
      </c>
      <c r="D1298" s="30" t="s">
        <v>148</v>
      </c>
      <c r="E1298" s="13"/>
      <c r="F1298" s="69"/>
      <c r="G1298" s="13"/>
      <c r="J1298" s="26"/>
    </row>
    <row r="1299" spans="1:10" ht="15">
      <c r="A1299" s="73" t="s">
        <v>1828</v>
      </c>
      <c r="B1299" s="50" t="s">
        <v>33</v>
      </c>
      <c r="C1299" s="31"/>
      <c r="D1299" s="25" t="s">
        <v>34</v>
      </c>
      <c r="E1299" s="21">
        <v>0</v>
      </c>
      <c r="F1299" s="71" t="s">
        <v>9</v>
      </c>
      <c r="G1299" s="21">
        <v>0</v>
      </c>
      <c r="H1299" s="21">
        <v>0</v>
      </c>
      <c r="I1299" s="21">
        <v>0</v>
      </c>
      <c r="J1299" s="15">
        <v>0</v>
      </c>
    </row>
    <row r="1300" spans="1:10" ht="15">
      <c r="A1300" s="73"/>
      <c r="B1300" s="31"/>
      <c r="C1300" s="31"/>
      <c r="E1300" s="21"/>
      <c r="F1300" s="72" t="s">
        <v>35</v>
      </c>
      <c r="G1300" s="21">
        <v>0</v>
      </c>
      <c r="H1300" s="21">
        <v>0</v>
      </c>
      <c r="I1300" s="21">
        <v>0</v>
      </c>
      <c r="J1300" s="15">
        <v>0</v>
      </c>
    </row>
    <row r="1301" spans="1:10" ht="15">
      <c r="A1301" s="73"/>
      <c r="B1301" s="31"/>
      <c r="C1301" s="31"/>
      <c r="E1301" s="21"/>
      <c r="F1301" s="72" t="s">
        <v>36</v>
      </c>
      <c r="G1301" s="21">
        <v>0</v>
      </c>
      <c r="H1301" s="21">
        <v>0</v>
      </c>
      <c r="I1301" s="21">
        <v>0</v>
      </c>
      <c r="J1301" s="15">
        <v>0</v>
      </c>
    </row>
    <row r="1302" spans="1:10" ht="15">
      <c r="A1302" s="73"/>
      <c r="B1302" s="31"/>
      <c r="C1302" s="31"/>
      <c r="E1302" s="21"/>
      <c r="F1302" s="71" t="s">
        <v>10</v>
      </c>
      <c r="G1302" s="21">
        <v>0</v>
      </c>
      <c r="H1302" s="21">
        <v>0</v>
      </c>
      <c r="J1302" s="15"/>
    </row>
    <row r="1303" spans="1:10" ht="15">
      <c r="A1303" s="73"/>
      <c r="B1303" s="31"/>
      <c r="C1303" s="31"/>
      <c r="H1303" s="14"/>
      <c r="I1303" s="14"/>
      <c r="J1303" s="15"/>
    </row>
    <row r="1304" spans="1:10" ht="15">
      <c r="A1304" s="73" t="s">
        <v>1829</v>
      </c>
      <c r="B1304" s="50" t="s">
        <v>37</v>
      </c>
      <c r="C1304" s="31"/>
      <c r="D1304" s="25" t="s">
        <v>38</v>
      </c>
      <c r="E1304" s="21">
        <v>0</v>
      </c>
      <c r="F1304" s="71" t="s">
        <v>9</v>
      </c>
      <c r="G1304" s="21">
        <v>0</v>
      </c>
      <c r="H1304" s="21">
        <v>0</v>
      </c>
      <c r="I1304" s="21">
        <v>0</v>
      </c>
      <c r="J1304" s="15">
        <v>0</v>
      </c>
    </row>
    <row r="1305" spans="1:10" ht="15">
      <c r="A1305" s="73"/>
      <c r="B1305" s="31"/>
      <c r="C1305" s="31"/>
      <c r="E1305" s="21"/>
      <c r="F1305" s="72" t="s">
        <v>35</v>
      </c>
      <c r="G1305" s="21">
        <v>0</v>
      </c>
      <c r="H1305" s="21">
        <v>0</v>
      </c>
      <c r="I1305" s="21">
        <v>0</v>
      </c>
      <c r="J1305" s="15">
        <v>0</v>
      </c>
    </row>
    <row r="1306" spans="1:10" ht="15">
      <c r="A1306" s="73"/>
      <c r="B1306" s="31"/>
      <c r="C1306" s="31"/>
      <c r="E1306" s="21"/>
      <c r="F1306" s="72" t="s">
        <v>36</v>
      </c>
      <c r="G1306" s="21">
        <v>0</v>
      </c>
      <c r="H1306" s="21">
        <v>0</v>
      </c>
      <c r="I1306" s="21">
        <v>0</v>
      </c>
      <c r="J1306" s="15">
        <v>0</v>
      </c>
    </row>
    <row r="1307" spans="1:10" ht="15">
      <c r="A1307" s="73"/>
      <c r="B1307" s="31"/>
      <c r="C1307" s="31"/>
      <c r="E1307" s="21"/>
      <c r="F1307" s="71" t="s">
        <v>10</v>
      </c>
      <c r="G1307" s="21">
        <v>0</v>
      </c>
      <c r="H1307" s="21">
        <v>0</v>
      </c>
      <c r="J1307" s="15"/>
    </row>
    <row r="1308" spans="1:10" ht="15">
      <c r="A1308" s="73"/>
      <c r="B1308" s="31"/>
      <c r="C1308" s="31"/>
      <c r="H1308" s="14"/>
      <c r="I1308" s="14"/>
      <c r="J1308" s="26"/>
    </row>
    <row r="1309" spans="1:10" ht="26.25">
      <c r="A1309" s="73" t="s">
        <v>1830</v>
      </c>
      <c r="B1309" s="50" t="s">
        <v>44</v>
      </c>
      <c r="C1309" s="31"/>
      <c r="D1309" s="25" t="s">
        <v>45</v>
      </c>
      <c r="E1309" s="21">
        <v>0</v>
      </c>
      <c r="F1309" s="71" t="s">
        <v>9</v>
      </c>
      <c r="G1309" s="21">
        <v>0</v>
      </c>
      <c r="H1309" s="21">
        <v>0</v>
      </c>
      <c r="I1309" s="21">
        <v>0</v>
      </c>
      <c r="J1309" s="15">
        <v>0</v>
      </c>
    </row>
    <row r="1310" spans="1:10" ht="15">
      <c r="A1310" s="73"/>
      <c r="B1310" s="31"/>
      <c r="C1310" s="31"/>
      <c r="E1310" s="21"/>
      <c r="F1310" s="72" t="s">
        <v>35</v>
      </c>
      <c r="G1310" s="21">
        <v>0</v>
      </c>
      <c r="H1310" s="21">
        <v>0</v>
      </c>
      <c r="I1310" s="21">
        <v>0</v>
      </c>
      <c r="J1310" s="15">
        <v>0</v>
      </c>
    </row>
    <row r="1311" spans="1:10" ht="15">
      <c r="A1311" s="73"/>
      <c r="B1311" s="31"/>
      <c r="C1311" s="31"/>
      <c r="E1311" s="21"/>
      <c r="F1311" s="72" t="s">
        <v>36</v>
      </c>
      <c r="G1311" s="21">
        <v>0</v>
      </c>
      <c r="H1311" s="21">
        <v>0</v>
      </c>
      <c r="I1311" s="21">
        <v>0</v>
      </c>
      <c r="J1311" s="15">
        <v>0</v>
      </c>
    </row>
    <row r="1312" spans="1:10" ht="15">
      <c r="A1312" s="73"/>
      <c r="B1312" s="31"/>
      <c r="C1312" s="31"/>
      <c r="E1312" s="21"/>
      <c r="F1312" s="71" t="s">
        <v>10</v>
      </c>
      <c r="G1312" s="21">
        <v>0</v>
      </c>
      <c r="H1312" s="21">
        <v>0</v>
      </c>
      <c r="J1312" s="15"/>
    </row>
    <row r="1313" spans="1:10" ht="15">
      <c r="A1313" s="73"/>
      <c r="B1313" s="31"/>
      <c r="C1313" s="31"/>
      <c r="E1313" s="21"/>
      <c r="F1313" s="71"/>
      <c r="G1313" s="60"/>
      <c r="H1313" s="60"/>
      <c r="I1313" s="60"/>
      <c r="J1313" s="94"/>
    </row>
    <row r="1314" spans="1:10" s="119" customFormat="1" ht="12.75">
      <c r="A1314" s="73"/>
      <c r="B1314" s="159" t="s">
        <v>39</v>
      </c>
      <c r="C1314" s="87" t="s">
        <v>147</v>
      </c>
      <c r="D1314" s="74" t="s">
        <v>148</v>
      </c>
      <c r="E1314" s="75">
        <f>E1299+E1304+E1309</f>
        <v>0</v>
      </c>
      <c r="F1314" s="76" t="s">
        <v>9</v>
      </c>
      <c r="G1314" s="95">
        <f aca="true" t="shared" si="74" ref="G1314:J1317">G1299+G1304+G1309</f>
        <v>0</v>
      </c>
      <c r="H1314" s="95">
        <f t="shared" si="74"/>
        <v>0</v>
      </c>
      <c r="I1314" s="95">
        <f t="shared" si="74"/>
        <v>0</v>
      </c>
      <c r="J1314" s="96">
        <f t="shared" si="74"/>
        <v>0</v>
      </c>
    </row>
    <row r="1315" spans="1:10" s="119" customFormat="1" ht="12.75">
      <c r="A1315" s="73"/>
      <c r="B1315" s="87"/>
      <c r="C1315" s="87"/>
      <c r="D1315" s="156"/>
      <c r="E1315" s="75"/>
      <c r="F1315" s="79" t="s">
        <v>35</v>
      </c>
      <c r="G1315" s="77">
        <f t="shared" si="74"/>
        <v>0</v>
      </c>
      <c r="H1315" s="77">
        <f t="shared" si="74"/>
        <v>0</v>
      </c>
      <c r="I1315" s="77">
        <f t="shared" si="74"/>
        <v>0</v>
      </c>
      <c r="J1315" s="96">
        <f t="shared" si="74"/>
        <v>0</v>
      </c>
    </row>
    <row r="1316" spans="1:10" s="119" customFormat="1" ht="12.75">
      <c r="A1316" s="73"/>
      <c r="B1316" s="87"/>
      <c r="C1316" s="87"/>
      <c r="D1316" s="74"/>
      <c r="E1316" s="75"/>
      <c r="F1316" s="79" t="s">
        <v>36</v>
      </c>
      <c r="G1316" s="77">
        <f t="shared" si="74"/>
        <v>0</v>
      </c>
      <c r="H1316" s="77">
        <f t="shared" si="74"/>
        <v>0</v>
      </c>
      <c r="I1316" s="77">
        <f t="shared" si="74"/>
        <v>0</v>
      </c>
      <c r="J1316" s="96">
        <f t="shared" si="74"/>
        <v>0</v>
      </c>
    </row>
    <row r="1317" spans="1:10" s="119" customFormat="1" ht="12.75">
      <c r="A1317" s="73"/>
      <c r="B1317" s="87"/>
      <c r="C1317" s="87"/>
      <c r="D1317" s="74"/>
      <c r="E1317" s="75"/>
      <c r="F1317" s="89" t="s">
        <v>10</v>
      </c>
      <c r="G1317" s="77">
        <f t="shared" si="74"/>
        <v>0</v>
      </c>
      <c r="H1317" s="77">
        <f t="shared" si="74"/>
        <v>0</v>
      </c>
      <c r="I1317" s="77"/>
      <c r="J1317" s="96"/>
    </row>
    <row r="1318" spans="1:10" s="123" customFormat="1" ht="12.75">
      <c r="A1318" s="148"/>
      <c r="B1318" s="113"/>
      <c r="C1318" s="113"/>
      <c r="D1318" s="81"/>
      <c r="E1318" s="117"/>
      <c r="F1318" s="178"/>
      <c r="G1318" s="82"/>
      <c r="H1318" s="115"/>
      <c r="I1318" s="115"/>
      <c r="J1318" s="84"/>
    </row>
    <row r="1319" spans="1:10" ht="15">
      <c r="A1319" s="73"/>
      <c r="B1319" s="24" t="s">
        <v>31</v>
      </c>
      <c r="C1319" s="31" t="s">
        <v>117</v>
      </c>
      <c r="D1319" s="30" t="s">
        <v>149</v>
      </c>
      <c r="J1319" s="26"/>
    </row>
    <row r="1320" spans="1:10" ht="15">
      <c r="A1320" s="73" t="s">
        <v>1831</v>
      </c>
      <c r="B1320" s="50" t="s">
        <v>33</v>
      </c>
      <c r="C1320" s="31"/>
      <c r="D1320" s="25" t="s">
        <v>34</v>
      </c>
      <c r="E1320" s="21">
        <v>0</v>
      </c>
      <c r="F1320" s="71" t="s">
        <v>9</v>
      </c>
      <c r="G1320" s="21">
        <v>0</v>
      </c>
      <c r="H1320" s="21">
        <v>0</v>
      </c>
      <c r="I1320" s="21">
        <v>0</v>
      </c>
      <c r="J1320" s="15">
        <v>0</v>
      </c>
    </row>
    <row r="1321" spans="1:10" ht="15">
      <c r="A1321" s="73"/>
      <c r="B1321" s="31"/>
      <c r="C1321" s="31"/>
      <c r="E1321" s="21"/>
      <c r="F1321" s="72" t="s">
        <v>35</v>
      </c>
      <c r="G1321" s="21">
        <v>0</v>
      </c>
      <c r="H1321" s="21">
        <v>0</v>
      </c>
      <c r="I1321" s="21">
        <v>0</v>
      </c>
      <c r="J1321" s="15">
        <v>0</v>
      </c>
    </row>
    <row r="1322" spans="1:10" ht="15">
      <c r="A1322" s="73"/>
      <c r="B1322" s="31"/>
      <c r="C1322" s="31"/>
      <c r="E1322" s="21"/>
      <c r="F1322" s="72" t="s">
        <v>36</v>
      </c>
      <c r="G1322" s="21">
        <v>0</v>
      </c>
      <c r="H1322" s="21">
        <v>0</v>
      </c>
      <c r="I1322" s="21">
        <v>0</v>
      </c>
      <c r="J1322" s="15">
        <v>0</v>
      </c>
    </row>
    <row r="1323" spans="1:10" ht="15">
      <c r="A1323" s="73"/>
      <c r="B1323" s="31"/>
      <c r="C1323" s="31"/>
      <c r="E1323" s="21"/>
      <c r="F1323" s="71" t="s">
        <v>10</v>
      </c>
      <c r="G1323" s="21">
        <v>0</v>
      </c>
      <c r="H1323" s="21">
        <v>0</v>
      </c>
      <c r="J1323" s="15"/>
    </row>
    <row r="1324" spans="1:10" ht="15">
      <c r="A1324" s="73"/>
      <c r="B1324" s="31"/>
      <c r="C1324" s="31"/>
      <c r="H1324" s="14"/>
      <c r="I1324" s="14"/>
      <c r="J1324" s="15"/>
    </row>
    <row r="1325" spans="1:10" ht="15">
      <c r="A1325" s="73" t="s">
        <v>1832</v>
      </c>
      <c r="B1325" s="50" t="s">
        <v>37</v>
      </c>
      <c r="C1325" s="31"/>
      <c r="D1325" s="25" t="s">
        <v>38</v>
      </c>
      <c r="E1325" s="21">
        <v>0</v>
      </c>
      <c r="F1325" s="71" t="s">
        <v>9</v>
      </c>
      <c r="G1325" s="21">
        <v>0</v>
      </c>
      <c r="H1325" s="21">
        <v>0</v>
      </c>
      <c r="I1325" s="21">
        <v>0</v>
      </c>
      <c r="J1325" s="15">
        <v>0</v>
      </c>
    </row>
    <row r="1326" spans="1:10" ht="15">
      <c r="A1326" s="73"/>
      <c r="B1326" s="31"/>
      <c r="C1326" s="31"/>
      <c r="E1326" s="21"/>
      <c r="F1326" s="72" t="s">
        <v>35</v>
      </c>
      <c r="G1326" s="21">
        <v>0</v>
      </c>
      <c r="H1326" s="21">
        <v>0</v>
      </c>
      <c r="I1326" s="21">
        <v>0</v>
      </c>
      <c r="J1326" s="15">
        <v>0</v>
      </c>
    </row>
    <row r="1327" spans="1:10" ht="15">
      <c r="A1327" s="73"/>
      <c r="B1327" s="31"/>
      <c r="C1327" s="31"/>
      <c r="E1327" s="21"/>
      <c r="F1327" s="72" t="s">
        <v>36</v>
      </c>
      <c r="G1327" s="21">
        <v>0</v>
      </c>
      <c r="H1327" s="21">
        <v>0</v>
      </c>
      <c r="I1327" s="21">
        <v>0</v>
      </c>
      <c r="J1327" s="15">
        <v>0</v>
      </c>
    </row>
    <row r="1328" spans="1:10" ht="15">
      <c r="A1328" s="73"/>
      <c r="B1328" s="31"/>
      <c r="C1328" s="31"/>
      <c r="E1328" s="21"/>
      <c r="F1328" s="71" t="s">
        <v>10</v>
      </c>
      <c r="G1328" s="21">
        <v>0</v>
      </c>
      <c r="H1328" s="21">
        <v>0</v>
      </c>
      <c r="J1328" s="15"/>
    </row>
    <row r="1329" spans="1:10" ht="15">
      <c r="A1329" s="73"/>
      <c r="B1329" s="31"/>
      <c r="C1329" s="31"/>
      <c r="H1329" s="14"/>
      <c r="I1329" s="14"/>
      <c r="J1329" s="26"/>
    </row>
    <row r="1330" spans="1:10" ht="26.25">
      <c r="A1330" s="73" t="s">
        <v>1833</v>
      </c>
      <c r="B1330" s="50" t="s">
        <v>44</v>
      </c>
      <c r="C1330" s="31"/>
      <c r="D1330" s="25" t="s">
        <v>45</v>
      </c>
      <c r="E1330" s="21">
        <v>0</v>
      </c>
      <c r="F1330" s="71" t="s">
        <v>9</v>
      </c>
      <c r="G1330" s="21">
        <v>0</v>
      </c>
      <c r="H1330" s="21">
        <v>0</v>
      </c>
      <c r="I1330" s="21">
        <v>0</v>
      </c>
      <c r="J1330" s="15">
        <v>0</v>
      </c>
    </row>
    <row r="1331" spans="1:10" ht="15">
      <c r="A1331" s="73"/>
      <c r="B1331" s="31"/>
      <c r="C1331" s="31"/>
      <c r="E1331" s="21"/>
      <c r="F1331" s="72" t="s">
        <v>35</v>
      </c>
      <c r="G1331" s="21">
        <v>0</v>
      </c>
      <c r="H1331" s="21">
        <v>0</v>
      </c>
      <c r="I1331" s="21">
        <v>0</v>
      </c>
      <c r="J1331" s="15">
        <v>0</v>
      </c>
    </row>
    <row r="1332" spans="1:10" ht="15">
      <c r="A1332" s="73"/>
      <c r="B1332" s="31"/>
      <c r="C1332" s="31"/>
      <c r="E1332" s="21"/>
      <c r="F1332" s="72" t="s">
        <v>36</v>
      </c>
      <c r="G1332" s="21">
        <v>0</v>
      </c>
      <c r="H1332" s="21">
        <v>0</v>
      </c>
      <c r="I1332" s="21">
        <v>0</v>
      </c>
      <c r="J1332" s="15">
        <v>0</v>
      </c>
    </row>
    <row r="1333" spans="1:10" ht="15">
      <c r="A1333" s="73"/>
      <c r="B1333" s="31"/>
      <c r="C1333" s="31"/>
      <c r="E1333" s="21"/>
      <c r="F1333" s="71" t="s">
        <v>10</v>
      </c>
      <c r="G1333" s="21">
        <v>0</v>
      </c>
      <c r="H1333" s="21">
        <v>0</v>
      </c>
      <c r="J1333" s="15"/>
    </row>
    <row r="1334" spans="1:10" ht="15">
      <c r="A1334" s="73"/>
      <c r="B1334" s="31"/>
      <c r="C1334" s="31"/>
      <c r="E1334" s="21"/>
      <c r="F1334" s="71"/>
      <c r="G1334" s="60"/>
      <c r="H1334" s="60"/>
      <c r="I1334" s="60"/>
      <c r="J1334" s="94"/>
    </row>
    <row r="1335" spans="1:10" s="119" customFormat="1" ht="12.75">
      <c r="A1335" s="73"/>
      <c r="B1335" s="159" t="s">
        <v>39</v>
      </c>
      <c r="C1335" s="87" t="s">
        <v>117</v>
      </c>
      <c r="D1335" s="74" t="s">
        <v>149</v>
      </c>
      <c r="E1335" s="75">
        <f>E1320+E1325+E1330</f>
        <v>0</v>
      </c>
      <c r="F1335" s="76" t="s">
        <v>9</v>
      </c>
      <c r="G1335" s="95">
        <f aca="true" t="shared" si="75" ref="G1335:J1338">G1320+G1325+G1330</f>
        <v>0</v>
      </c>
      <c r="H1335" s="95">
        <f t="shared" si="75"/>
        <v>0</v>
      </c>
      <c r="I1335" s="95">
        <f t="shared" si="75"/>
        <v>0</v>
      </c>
      <c r="J1335" s="96">
        <f t="shared" si="75"/>
        <v>0</v>
      </c>
    </row>
    <row r="1336" spans="1:10" s="119" customFormat="1" ht="12.75">
      <c r="A1336" s="73"/>
      <c r="B1336" s="159"/>
      <c r="C1336" s="87"/>
      <c r="D1336" s="74"/>
      <c r="E1336" s="75"/>
      <c r="F1336" s="79" t="s">
        <v>35</v>
      </c>
      <c r="G1336" s="77">
        <f t="shared" si="75"/>
        <v>0</v>
      </c>
      <c r="H1336" s="77">
        <f t="shared" si="75"/>
        <v>0</v>
      </c>
      <c r="I1336" s="77">
        <f t="shared" si="75"/>
        <v>0</v>
      </c>
      <c r="J1336" s="96">
        <f t="shared" si="75"/>
        <v>0</v>
      </c>
    </row>
    <row r="1337" spans="1:10" s="119" customFormat="1" ht="12.75">
      <c r="A1337" s="73"/>
      <c r="B1337" s="87"/>
      <c r="C1337" s="87"/>
      <c r="D1337" s="156"/>
      <c r="E1337" s="75"/>
      <c r="F1337" s="79" t="s">
        <v>36</v>
      </c>
      <c r="G1337" s="77">
        <f t="shared" si="75"/>
        <v>0</v>
      </c>
      <c r="H1337" s="77">
        <f t="shared" si="75"/>
        <v>0</v>
      </c>
      <c r="I1337" s="77">
        <f t="shared" si="75"/>
        <v>0</v>
      </c>
      <c r="J1337" s="96">
        <f t="shared" si="75"/>
        <v>0</v>
      </c>
    </row>
    <row r="1338" spans="1:10" s="119" customFormat="1" ht="12.75">
      <c r="A1338" s="73"/>
      <c r="B1338" s="87"/>
      <c r="C1338" s="87"/>
      <c r="D1338" s="156"/>
      <c r="E1338" s="75"/>
      <c r="F1338" s="89" t="s">
        <v>10</v>
      </c>
      <c r="G1338" s="77">
        <f t="shared" si="75"/>
        <v>0</v>
      </c>
      <c r="H1338" s="77">
        <f t="shared" si="75"/>
        <v>0</v>
      </c>
      <c r="I1338" s="77"/>
      <c r="J1338" s="96"/>
    </row>
    <row r="1339" spans="1:10" ht="15">
      <c r="A1339" s="12"/>
      <c r="B1339" s="31"/>
      <c r="C1339" s="31"/>
      <c r="F1339" s="69"/>
      <c r="H1339" s="14"/>
      <c r="I1339" s="14"/>
      <c r="J1339" s="15"/>
    </row>
    <row r="1340" spans="1:10" ht="15">
      <c r="A1340" s="661"/>
      <c r="B1340" s="661"/>
      <c r="C1340" s="41"/>
      <c r="D1340" s="39"/>
      <c r="E1340" s="40"/>
      <c r="F1340" s="125"/>
      <c r="G1340" s="40"/>
      <c r="H1340" s="42"/>
      <c r="I1340" s="42"/>
      <c r="J1340" s="52"/>
    </row>
    <row r="1341" spans="1:10" s="119" customFormat="1" ht="12.75">
      <c r="A1341" s="127"/>
      <c r="B1341" s="660" t="s">
        <v>150</v>
      </c>
      <c r="C1341" s="660"/>
      <c r="D1341" s="140" t="s">
        <v>144</v>
      </c>
      <c r="E1341" s="53">
        <f>E1335+E1314+E1293+E1272</f>
        <v>0</v>
      </c>
      <c r="F1341" s="130" t="s">
        <v>9</v>
      </c>
      <c r="G1341" s="45">
        <f aca="true" t="shared" si="76" ref="G1341:J1344">G1335+G1314+G1293+G1272</f>
        <v>0</v>
      </c>
      <c r="H1341" s="45">
        <f t="shared" si="76"/>
        <v>0</v>
      </c>
      <c r="I1341" s="45">
        <f t="shared" si="76"/>
        <v>0</v>
      </c>
      <c r="J1341" s="131">
        <f t="shared" si="76"/>
        <v>0</v>
      </c>
    </row>
    <row r="1342" spans="1:10" s="119" customFormat="1" ht="12.75">
      <c r="A1342" s="127"/>
      <c r="B1342" s="44"/>
      <c r="C1342" s="44"/>
      <c r="D1342" s="140"/>
      <c r="E1342" s="53"/>
      <c r="F1342" s="130" t="s">
        <v>35</v>
      </c>
      <c r="G1342" s="45">
        <f t="shared" si="76"/>
        <v>0</v>
      </c>
      <c r="H1342" s="45">
        <f t="shared" si="76"/>
        <v>0</v>
      </c>
      <c r="I1342" s="45">
        <f t="shared" si="76"/>
        <v>0</v>
      </c>
      <c r="J1342" s="131">
        <f t="shared" si="76"/>
        <v>0</v>
      </c>
    </row>
    <row r="1343" spans="1:10" s="119" customFormat="1" ht="12.75">
      <c r="A1343" s="127"/>
      <c r="B1343" s="44"/>
      <c r="C1343" s="44"/>
      <c r="D1343" s="129"/>
      <c r="E1343" s="53"/>
      <c r="F1343" s="130" t="s">
        <v>36</v>
      </c>
      <c r="G1343" s="45">
        <f t="shared" si="76"/>
        <v>0</v>
      </c>
      <c r="H1343" s="45">
        <f t="shared" si="76"/>
        <v>0</v>
      </c>
      <c r="I1343" s="45">
        <f t="shared" si="76"/>
        <v>0</v>
      </c>
      <c r="J1343" s="131">
        <f t="shared" si="76"/>
        <v>0</v>
      </c>
    </row>
    <row r="1344" spans="1:10" s="119" customFormat="1" ht="12.75">
      <c r="A1344" s="127"/>
      <c r="B1344" s="44"/>
      <c r="C1344" s="44"/>
      <c r="D1344" s="129"/>
      <c r="E1344" s="53"/>
      <c r="F1344" s="130" t="s">
        <v>10</v>
      </c>
      <c r="G1344" s="45">
        <f t="shared" si="76"/>
        <v>0</v>
      </c>
      <c r="H1344" s="45">
        <f t="shared" si="76"/>
        <v>0</v>
      </c>
      <c r="I1344" s="45"/>
      <c r="J1344" s="131"/>
    </row>
    <row r="1345" spans="1:10" ht="15">
      <c r="A1345" s="132"/>
      <c r="B1345" s="133"/>
      <c r="C1345" s="133"/>
      <c r="D1345" s="134"/>
      <c r="E1345" s="141"/>
      <c r="F1345" s="158"/>
      <c r="G1345" s="141"/>
      <c r="H1345" s="135"/>
      <c r="I1345" s="135"/>
      <c r="J1345" s="137"/>
    </row>
    <row r="1346" spans="1:10" ht="15">
      <c r="A1346" s="12"/>
      <c r="B1346" s="31"/>
      <c r="C1346" s="31"/>
      <c r="J1346" s="26"/>
    </row>
    <row r="1347" spans="1:10" ht="15">
      <c r="A1347" s="656" t="s">
        <v>28</v>
      </c>
      <c r="B1347" s="656"/>
      <c r="C1347" s="175" t="s">
        <v>151</v>
      </c>
      <c r="D1347" s="143" t="s">
        <v>152</v>
      </c>
      <c r="E1347" s="17"/>
      <c r="F1347" s="139"/>
      <c r="G1347" s="18"/>
      <c r="H1347" s="27"/>
      <c r="I1347" s="27"/>
      <c r="J1347" s="28"/>
    </row>
    <row r="1348" spans="1:10" ht="15">
      <c r="A1348" s="12"/>
      <c r="B1348" s="31"/>
      <c r="C1348" s="31"/>
      <c r="D1348" s="30"/>
      <c r="E1348" s="13"/>
      <c r="F1348" s="69"/>
      <c r="J1348" s="26"/>
    </row>
    <row r="1349" spans="1:10" ht="26.25">
      <c r="A1349" s="73"/>
      <c r="B1349" s="24" t="s">
        <v>31</v>
      </c>
      <c r="C1349" s="31" t="s">
        <v>29</v>
      </c>
      <c r="D1349" s="30" t="s">
        <v>153</v>
      </c>
      <c r="J1349" s="26"/>
    </row>
    <row r="1350" spans="1:10" ht="15">
      <c r="A1350" s="73" t="s">
        <v>1834</v>
      </c>
      <c r="B1350" s="50" t="s">
        <v>33</v>
      </c>
      <c r="C1350" s="31"/>
      <c r="D1350" s="25" t="s">
        <v>34</v>
      </c>
      <c r="E1350" s="21">
        <v>0</v>
      </c>
      <c r="F1350" s="71" t="s">
        <v>9</v>
      </c>
      <c r="G1350" s="21">
        <v>0</v>
      </c>
      <c r="H1350" s="21">
        <v>0</v>
      </c>
      <c r="I1350" s="21">
        <v>0</v>
      </c>
      <c r="J1350" s="15">
        <v>0</v>
      </c>
    </row>
    <row r="1351" spans="1:10" ht="15">
      <c r="A1351" s="73"/>
      <c r="B1351" s="31"/>
      <c r="C1351" s="31"/>
      <c r="E1351" s="21"/>
      <c r="F1351" s="72" t="s">
        <v>35</v>
      </c>
      <c r="G1351" s="21">
        <v>0</v>
      </c>
      <c r="H1351" s="21">
        <v>0</v>
      </c>
      <c r="I1351" s="21">
        <v>0</v>
      </c>
      <c r="J1351" s="15">
        <v>0</v>
      </c>
    </row>
    <row r="1352" spans="1:10" ht="15">
      <c r="A1352" s="73"/>
      <c r="B1352" s="31"/>
      <c r="C1352" s="31"/>
      <c r="E1352" s="21"/>
      <c r="F1352" s="72" t="s">
        <v>36</v>
      </c>
      <c r="G1352" s="21">
        <v>0</v>
      </c>
      <c r="H1352" s="21">
        <v>0</v>
      </c>
      <c r="I1352" s="21">
        <v>0</v>
      </c>
      <c r="J1352" s="15">
        <v>0</v>
      </c>
    </row>
    <row r="1353" spans="1:10" ht="15">
      <c r="A1353" s="73"/>
      <c r="B1353" s="31"/>
      <c r="C1353" s="31"/>
      <c r="E1353" s="21"/>
      <c r="F1353" s="71" t="s">
        <v>10</v>
      </c>
      <c r="G1353" s="21">
        <v>0</v>
      </c>
      <c r="H1353" s="21">
        <v>0</v>
      </c>
      <c r="J1353" s="15"/>
    </row>
    <row r="1354" spans="1:10" ht="15">
      <c r="A1354" s="73"/>
      <c r="B1354" s="31"/>
      <c r="C1354" s="31"/>
      <c r="H1354" s="14"/>
      <c r="I1354" s="14"/>
      <c r="J1354" s="15"/>
    </row>
    <row r="1355" spans="1:10" ht="15">
      <c r="A1355" s="73" t="s">
        <v>1835</v>
      </c>
      <c r="B1355" s="50" t="s">
        <v>37</v>
      </c>
      <c r="C1355" s="31"/>
      <c r="D1355" s="25" t="s">
        <v>38</v>
      </c>
      <c r="E1355" s="21">
        <v>0</v>
      </c>
      <c r="F1355" s="71" t="s">
        <v>9</v>
      </c>
      <c r="G1355" s="21">
        <v>0</v>
      </c>
      <c r="H1355" s="21">
        <v>0</v>
      </c>
      <c r="I1355" s="21">
        <v>0</v>
      </c>
      <c r="J1355" s="15">
        <v>0</v>
      </c>
    </row>
    <row r="1356" spans="1:10" ht="15">
      <c r="A1356" s="73"/>
      <c r="B1356" s="31"/>
      <c r="C1356" s="31"/>
      <c r="E1356" s="21"/>
      <c r="F1356" s="72" t="s">
        <v>35</v>
      </c>
      <c r="G1356" s="21">
        <v>0</v>
      </c>
      <c r="H1356" s="21">
        <v>0</v>
      </c>
      <c r="I1356" s="21">
        <v>0</v>
      </c>
      <c r="J1356" s="15">
        <v>0</v>
      </c>
    </row>
    <row r="1357" spans="1:10" ht="15">
      <c r="A1357" s="73"/>
      <c r="B1357" s="31"/>
      <c r="C1357" s="31"/>
      <c r="E1357" s="21"/>
      <c r="F1357" s="72" t="s">
        <v>36</v>
      </c>
      <c r="G1357" s="21">
        <v>0</v>
      </c>
      <c r="H1357" s="21">
        <v>0</v>
      </c>
      <c r="I1357" s="21">
        <v>0</v>
      </c>
      <c r="J1357" s="15">
        <v>0</v>
      </c>
    </row>
    <row r="1358" spans="1:10" ht="15">
      <c r="A1358" s="73"/>
      <c r="B1358" s="31"/>
      <c r="C1358" s="31"/>
      <c r="E1358" s="21"/>
      <c r="F1358" s="71" t="s">
        <v>10</v>
      </c>
      <c r="G1358" s="21">
        <v>0</v>
      </c>
      <c r="H1358" s="21">
        <v>0</v>
      </c>
      <c r="J1358" s="15"/>
    </row>
    <row r="1359" spans="1:10" ht="15">
      <c r="A1359" s="73"/>
      <c r="B1359" s="31"/>
      <c r="C1359" s="31"/>
      <c r="H1359" s="14"/>
      <c r="I1359" s="14"/>
      <c r="J1359" s="26"/>
    </row>
    <row r="1360" spans="1:10" ht="26.25">
      <c r="A1360" s="73" t="s">
        <v>1836</v>
      </c>
      <c r="B1360" s="50" t="s">
        <v>44</v>
      </c>
      <c r="C1360" s="31"/>
      <c r="D1360" s="25" t="s">
        <v>45</v>
      </c>
      <c r="E1360" s="21">
        <v>0</v>
      </c>
      <c r="F1360" s="71" t="s">
        <v>9</v>
      </c>
      <c r="G1360" s="21">
        <v>0</v>
      </c>
      <c r="H1360" s="21">
        <v>0</v>
      </c>
      <c r="I1360" s="21">
        <v>0</v>
      </c>
      <c r="J1360" s="15">
        <v>0</v>
      </c>
    </row>
    <row r="1361" spans="1:10" ht="15">
      <c r="A1361" s="73"/>
      <c r="B1361" s="31"/>
      <c r="C1361" s="31"/>
      <c r="E1361" s="21"/>
      <c r="F1361" s="72" t="s">
        <v>35</v>
      </c>
      <c r="G1361" s="21">
        <v>0</v>
      </c>
      <c r="H1361" s="21">
        <v>0</v>
      </c>
      <c r="I1361" s="21">
        <v>0</v>
      </c>
      <c r="J1361" s="15">
        <v>0</v>
      </c>
    </row>
    <row r="1362" spans="1:10" ht="15">
      <c r="A1362" s="73"/>
      <c r="B1362" s="31"/>
      <c r="C1362" s="31"/>
      <c r="E1362" s="21"/>
      <c r="F1362" s="72" t="s">
        <v>36</v>
      </c>
      <c r="G1362" s="21">
        <v>0</v>
      </c>
      <c r="H1362" s="21">
        <v>0</v>
      </c>
      <c r="I1362" s="21">
        <v>0</v>
      </c>
      <c r="J1362" s="15">
        <v>0</v>
      </c>
    </row>
    <row r="1363" spans="1:10" ht="15">
      <c r="A1363" s="73"/>
      <c r="B1363" s="31"/>
      <c r="C1363" s="31"/>
      <c r="E1363" s="21"/>
      <c r="F1363" s="71" t="s">
        <v>10</v>
      </c>
      <c r="G1363" s="21">
        <v>0</v>
      </c>
      <c r="H1363" s="21">
        <v>0</v>
      </c>
      <c r="J1363" s="15"/>
    </row>
    <row r="1364" spans="1:10" ht="15">
      <c r="A1364" s="73"/>
      <c r="B1364" s="31"/>
      <c r="C1364" s="31"/>
      <c r="E1364" s="21"/>
      <c r="F1364" s="71"/>
      <c r="G1364" s="60"/>
      <c r="H1364" s="60"/>
      <c r="I1364" s="60"/>
      <c r="J1364" s="94"/>
    </row>
    <row r="1365" spans="1:10" s="119" customFormat="1" ht="25.5">
      <c r="A1365" s="73"/>
      <c r="B1365" s="159" t="s">
        <v>39</v>
      </c>
      <c r="C1365" s="87" t="s">
        <v>29</v>
      </c>
      <c r="D1365" s="74" t="s">
        <v>153</v>
      </c>
      <c r="E1365" s="75">
        <f>E1350+E1355+E1360</f>
        <v>0</v>
      </c>
      <c r="F1365" s="76" t="s">
        <v>9</v>
      </c>
      <c r="G1365" s="95">
        <f aca="true" t="shared" si="77" ref="G1365:J1368">G1350+G1355+G1360</f>
        <v>0</v>
      </c>
      <c r="H1365" s="95">
        <f t="shared" si="77"/>
        <v>0</v>
      </c>
      <c r="I1365" s="95">
        <f t="shared" si="77"/>
        <v>0</v>
      </c>
      <c r="J1365" s="96">
        <f t="shared" si="77"/>
        <v>0</v>
      </c>
    </row>
    <row r="1366" spans="1:10" s="119" customFormat="1" ht="12.75">
      <c r="A1366" s="73"/>
      <c r="B1366" s="87"/>
      <c r="C1366" s="87"/>
      <c r="D1366" s="156"/>
      <c r="E1366" s="75"/>
      <c r="F1366" s="79" t="s">
        <v>35</v>
      </c>
      <c r="G1366" s="77">
        <f t="shared" si="77"/>
        <v>0</v>
      </c>
      <c r="H1366" s="77">
        <f t="shared" si="77"/>
        <v>0</v>
      </c>
      <c r="I1366" s="77">
        <f t="shared" si="77"/>
        <v>0</v>
      </c>
      <c r="J1366" s="96">
        <f t="shared" si="77"/>
        <v>0</v>
      </c>
    </row>
    <row r="1367" spans="1:10" s="119" customFormat="1" ht="12.75">
      <c r="A1367" s="73"/>
      <c r="B1367" s="87"/>
      <c r="C1367" s="87"/>
      <c r="D1367" s="156"/>
      <c r="E1367" s="75"/>
      <c r="F1367" s="79" t="s">
        <v>36</v>
      </c>
      <c r="G1367" s="77">
        <f t="shared" si="77"/>
        <v>0</v>
      </c>
      <c r="H1367" s="77">
        <f t="shared" si="77"/>
        <v>0</v>
      </c>
      <c r="I1367" s="77">
        <f t="shared" si="77"/>
        <v>0</v>
      </c>
      <c r="J1367" s="96">
        <f t="shared" si="77"/>
        <v>0</v>
      </c>
    </row>
    <row r="1368" spans="1:10" s="119" customFormat="1" ht="12.75">
      <c r="A1368" s="73"/>
      <c r="B1368" s="87"/>
      <c r="C1368" s="87"/>
      <c r="D1368" s="156"/>
      <c r="E1368" s="75"/>
      <c r="F1368" s="89" t="s">
        <v>10</v>
      </c>
      <c r="G1368" s="77">
        <f t="shared" si="77"/>
        <v>0</v>
      </c>
      <c r="H1368" s="77">
        <f t="shared" si="77"/>
        <v>0</v>
      </c>
      <c r="I1368" s="77"/>
      <c r="J1368" s="96"/>
    </row>
    <row r="1369" spans="1:10" s="123" customFormat="1" ht="12.75">
      <c r="A1369" s="148"/>
      <c r="B1369" s="113"/>
      <c r="C1369" s="113"/>
      <c r="D1369" s="114"/>
      <c r="E1369" s="82"/>
      <c r="F1369" s="83"/>
      <c r="G1369" s="117"/>
      <c r="H1369" s="115"/>
      <c r="I1369" s="115"/>
      <c r="J1369" s="84"/>
    </row>
    <row r="1370" spans="1:10" ht="15">
      <c r="A1370" s="73"/>
      <c r="B1370" s="24" t="s">
        <v>31</v>
      </c>
      <c r="C1370" s="31" t="s">
        <v>40</v>
      </c>
      <c r="D1370" s="30" t="s">
        <v>154</v>
      </c>
      <c r="J1370" s="26"/>
    </row>
    <row r="1371" spans="1:10" ht="15">
      <c r="A1371" s="73" t="s">
        <v>1837</v>
      </c>
      <c r="B1371" s="50" t="s">
        <v>33</v>
      </c>
      <c r="C1371" s="31"/>
      <c r="D1371" s="25" t="s">
        <v>34</v>
      </c>
      <c r="E1371" s="21">
        <v>0</v>
      </c>
      <c r="F1371" s="71" t="s">
        <v>9</v>
      </c>
      <c r="G1371" s="21">
        <v>0</v>
      </c>
      <c r="H1371" s="21">
        <v>0</v>
      </c>
      <c r="I1371" s="21">
        <v>0</v>
      </c>
      <c r="J1371" s="15">
        <v>0</v>
      </c>
    </row>
    <row r="1372" spans="1:10" ht="15">
      <c r="A1372" s="73"/>
      <c r="B1372" s="31"/>
      <c r="C1372" s="31"/>
      <c r="E1372" s="21"/>
      <c r="F1372" s="72" t="s">
        <v>35</v>
      </c>
      <c r="G1372" s="21">
        <v>0</v>
      </c>
      <c r="H1372" s="21">
        <v>0</v>
      </c>
      <c r="I1372" s="21">
        <v>0</v>
      </c>
      <c r="J1372" s="15">
        <v>0</v>
      </c>
    </row>
    <row r="1373" spans="1:10" ht="15">
      <c r="A1373" s="73"/>
      <c r="B1373" s="31"/>
      <c r="C1373" s="31"/>
      <c r="E1373" s="21"/>
      <c r="F1373" s="72" t="s">
        <v>36</v>
      </c>
      <c r="G1373" s="21">
        <v>0</v>
      </c>
      <c r="H1373" s="21">
        <v>0</v>
      </c>
      <c r="I1373" s="21">
        <v>0</v>
      </c>
      <c r="J1373" s="15">
        <v>0</v>
      </c>
    </row>
    <row r="1374" spans="1:10" ht="15">
      <c r="A1374" s="73"/>
      <c r="B1374" s="31"/>
      <c r="C1374" s="31"/>
      <c r="E1374" s="21"/>
      <c r="F1374" s="71" t="s">
        <v>10</v>
      </c>
      <c r="G1374" s="21">
        <v>0</v>
      </c>
      <c r="H1374" s="21">
        <v>0</v>
      </c>
      <c r="J1374" s="15"/>
    </row>
    <row r="1375" spans="1:10" s="120" customFormat="1" ht="12.75">
      <c r="A1375" s="73"/>
      <c r="B1375" s="31"/>
      <c r="C1375" s="31"/>
      <c r="D1375" s="25"/>
      <c r="E1375" s="14"/>
      <c r="F1375" s="56"/>
      <c r="G1375" s="14"/>
      <c r="H1375" s="14"/>
      <c r="I1375" s="14"/>
      <c r="J1375" s="15"/>
    </row>
    <row r="1376" spans="1:10" s="120" customFormat="1" ht="12.75">
      <c r="A1376" s="73" t="s">
        <v>1838</v>
      </c>
      <c r="B1376" s="50" t="s">
        <v>37</v>
      </c>
      <c r="C1376" s="31"/>
      <c r="D1376" s="25" t="s">
        <v>38</v>
      </c>
      <c r="E1376" s="21">
        <v>0</v>
      </c>
      <c r="F1376" s="71" t="s">
        <v>9</v>
      </c>
      <c r="G1376" s="21">
        <v>0</v>
      </c>
      <c r="H1376" s="21">
        <v>0</v>
      </c>
      <c r="I1376" s="21">
        <v>0</v>
      </c>
      <c r="J1376" s="15">
        <v>0</v>
      </c>
    </row>
    <row r="1377" spans="1:10" s="120" customFormat="1" ht="12.75">
      <c r="A1377" s="73"/>
      <c r="B1377" s="31"/>
      <c r="C1377" s="31"/>
      <c r="D1377" s="25"/>
      <c r="E1377" s="21"/>
      <c r="F1377" s="72" t="s">
        <v>35</v>
      </c>
      <c r="G1377" s="21">
        <v>0</v>
      </c>
      <c r="H1377" s="21">
        <v>0</v>
      </c>
      <c r="I1377" s="21">
        <v>0</v>
      </c>
      <c r="J1377" s="15">
        <v>0</v>
      </c>
    </row>
    <row r="1378" spans="1:10" s="120" customFormat="1" ht="12.75">
      <c r="A1378" s="73"/>
      <c r="B1378" s="31"/>
      <c r="C1378" s="31"/>
      <c r="D1378" s="25"/>
      <c r="E1378" s="21"/>
      <c r="F1378" s="72" t="s">
        <v>36</v>
      </c>
      <c r="G1378" s="21">
        <v>0</v>
      </c>
      <c r="H1378" s="21">
        <v>0</v>
      </c>
      <c r="I1378" s="21">
        <v>0</v>
      </c>
      <c r="J1378" s="15">
        <v>0</v>
      </c>
    </row>
    <row r="1379" spans="1:10" s="120" customFormat="1" ht="12.75">
      <c r="A1379" s="73"/>
      <c r="B1379" s="31"/>
      <c r="C1379" s="31"/>
      <c r="D1379" s="25"/>
      <c r="E1379" s="21"/>
      <c r="F1379" s="71" t="s">
        <v>10</v>
      </c>
      <c r="G1379" s="21">
        <v>0</v>
      </c>
      <c r="H1379" s="21">
        <v>0</v>
      </c>
      <c r="I1379" s="21"/>
      <c r="J1379" s="15"/>
    </row>
    <row r="1380" spans="1:10" s="120" customFormat="1" ht="12.75">
      <c r="A1380" s="73"/>
      <c r="B1380" s="31"/>
      <c r="C1380" s="31"/>
      <c r="D1380" s="25"/>
      <c r="E1380" s="14"/>
      <c r="F1380" s="56"/>
      <c r="G1380" s="14"/>
      <c r="H1380" s="14"/>
      <c r="I1380" s="14"/>
      <c r="J1380" s="26"/>
    </row>
    <row r="1381" spans="1:10" ht="26.25">
      <c r="A1381" s="73" t="s">
        <v>1839</v>
      </c>
      <c r="B1381" s="50" t="s">
        <v>44</v>
      </c>
      <c r="C1381" s="31"/>
      <c r="D1381" s="25" t="s">
        <v>45</v>
      </c>
      <c r="E1381" s="21">
        <v>0</v>
      </c>
      <c r="F1381" s="71" t="s">
        <v>9</v>
      </c>
      <c r="G1381" s="21">
        <v>0</v>
      </c>
      <c r="H1381" s="21">
        <v>0</v>
      </c>
      <c r="I1381" s="21">
        <v>0</v>
      </c>
      <c r="J1381" s="15">
        <v>0</v>
      </c>
    </row>
    <row r="1382" spans="1:10" ht="15">
      <c r="A1382" s="73"/>
      <c r="B1382" s="31"/>
      <c r="C1382" s="31"/>
      <c r="E1382" s="21"/>
      <c r="F1382" s="72" t="s">
        <v>35</v>
      </c>
      <c r="G1382" s="21">
        <v>0</v>
      </c>
      <c r="H1382" s="21">
        <v>0</v>
      </c>
      <c r="I1382" s="21">
        <v>0</v>
      </c>
      <c r="J1382" s="15">
        <v>0</v>
      </c>
    </row>
    <row r="1383" spans="1:10" ht="15">
      <c r="A1383" s="73"/>
      <c r="B1383" s="31"/>
      <c r="C1383" s="31"/>
      <c r="E1383" s="21"/>
      <c r="F1383" s="72" t="s">
        <v>36</v>
      </c>
      <c r="G1383" s="21">
        <v>0</v>
      </c>
      <c r="H1383" s="21">
        <v>0</v>
      </c>
      <c r="I1383" s="21">
        <v>0</v>
      </c>
      <c r="J1383" s="15">
        <v>0</v>
      </c>
    </row>
    <row r="1384" spans="1:10" s="50" customFormat="1" ht="12.75">
      <c r="A1384" s="73"/>
      <c r="B1384" s="31"/>
      <c r="C1384" s="31"/>
      <c r="D1384" s="25"/>
      <c r="E1384" s="21"/>
      <c r="F1384" s="71" t="s">
        <v>10</v>
      </c>
      <c r="G1384" s="21">
        <v>0</v>
      </c>
      <c r="H1384" s="21">
        <v>0</v>
      </c>
      <c r="I1384" s="21"/>
      <c r="J1384" s="15"/>
    </row>
    <row r="1385" spans="1:10" s="50" customFormat="1" ht="12.75">
      <c r="A1385" s="73"/>
      <c r="B1385" s="31"/>
      <c r="C1385" s="31"/>
      <c r="D1385" s="25"/>
      <c r="E1385" s="21"/>
      <c r="F1385" s="71"/>
      <c r="G1385" s="60"/>
      <c r="H1385" s="60"/>
      <c r="I1385" s="60"/>
      <c r="J1385" s="94"/>
    </row>
    <row r="1386" spans="1:10" s="101" customFormat="1" ht="12.75">
      <c r="A1386" s="73"/>
      <c r="B1386" s="159" t="s">
        <v>39</v>
      </c>
      <c r="C1386" s="87" t="s">
        <v>40</v>
      </c>
      <c r="D1386" s="74" t="s">
        <v>154</v>
      </c>
      <c r="E1386" s="75">
        <f>E1371+E1376+E1381</f>
        <v>0</v>
      </c>
      <c r="F1386" s="76" t="s">
        <v>9</v>
      </c>
      <c r="G1386" s="95">
        <f aca="true" t="shared" si="78" ref="G1386:J1389">G1371+G1376+G1381</f>
        <v>0</v>
      </c>
      <c r="H1386" s="95">
        <f t="shared" si="78"/>
        <v>0</v>
      </c>
      <c r="I1386" s="95">
        <f t="shared" si="78"/>
        <v>0</v>
      </c>
      <c r="J1386" s="96">
        <f t="shared" si="78"/>
        <v>0</v>
      </c>
    </row>
    <row r="1387" spans="1:10" s="101" customFormat="1" ht="12.75">
      <c r="A1387" s="73"/>
      <c r="B1387" s="87"/>
      <c r="C1387" s="87"/>
      <c r="D1387" s="156"/>
      <c r="E1387" s="75"/>
      <c r="F1387" s="79" t="s">
        <v>35</v>
      </c>
      <c r="G1387" s="77">
        <f t="shared" si="78"/>
        <v>0</v>
      </c>
      <c r="H1387" s="77">
        <f t="shared" si="78"/>
        <v>0</v>
      </c>
      <c r="I1387" s="77">
        <f t="shared" si="78"/>
        <v>0</v>
      </c>
      <c r="J1387" s="96">
        <f t="shared" si="78"/>
        <v>0</v>
      </c>
    </row>
    <row r="1388" spans="1:10" s="101" customFormat="1" ht="12.75">
      <c r="A1388" s="73"/>
      <c r="B1388" s="87"/>
      <c r="C1388" s="87"/>
      <c r="D1388" s="156"/>
      <c r="E1388" s="75"/>
      <c r="F1388" s="79" t="s">
        <v>36</v>
      </c>
      <c r="G1388" s="77">
        <f t="shared" si="78"/>
        <v>0</v>
      </c>
      <c r="H1388" s="77">
        <f t="shared" si="78"/>
        <v>0</v>
      </c>
      <c r="I1388" s="77">
        <f t="shared" si="78"/>
        <v>0</v>
      </c>
      <c r="J1388" s="96">
        <f t="shared" si="78"/>
        <v>0</v>
      </c>
    </row>
    <row r="1389" spans="1:10" s="101" customFormat="1" ht="12.75">
      <c r="A1389" s="73"/>
      <c r="B1389" s="87"/>
      <c r="C1389" s="87"/>
      <c r="D1389" s="156"/>
      <c r="E1389" s="75"/>
      <c r="F1389" s="89" t="s">
        <v>10</v>
      </c>
      <c r="G1389" s="77">
        <f t="shared" si="78"/>
        <v>0</v>
      </c>
      <c r="H1389" s="77">
        <f t="shared" si="78"/>
        <v>0</v>
      </c>
      <c r="I1389" s="77"/>
      <c r="J1389" s="96"/>
    </row>
    <row r="1390" spans="1:10" s="118" customFormat="1" ht="12.75">
      <c r="A1390" s="148"/>
      <c r="B1390" s="113"/>
      <c r="C1390" s="113"/>
      <c r="D1390" s="114"/>
      <c r="E1390" s="117"/>
      <c r="F1390" s="178"/>
      <c r="G1390" s="117"/>
      <c r="H1390" s="115"/>
      <c r="I1390" s="115"/>
      <c r="J1390" s="84"/>
    </row>
    <row r="1391" spans="1:10" s="50" customFormat="1" ht="12.75">
      <c r="A1391" s="73"/>
      <c r="B1391" s="24" t="s">
        <v>31</v>
      </c>
      <c r="C1391" s="31" t="s">
        <v>42</v>
      </c>
      <c r="D1391" s="30" t="s">
        <v>155</v>
      </c>
      <c r="E1391" s="14"/>
      <c r="F1391" s="56"/>
      <c r="G1391" s="14"/>
      <c r="H1391" s="21"/>
      <c r="I1391" s="21"/>
      <c r="J1391" s="26"/>
    </row>
    <row r="1392" spans="1:10" s="50" customFormat="1" ht="12.75">
      <c r="A1392" s="73" t="s">
        <v>1840</v>
      </c>
      <c r="B1392" s="50" t="s">
        <v>33</v>
      </c>
      <c r="C1392" s="31"/>
      <c r="D1392" s="25" t="s">
        <v>34</v>
      </c>
      <c r="E1392" s="21">
        <v>0</v>
      </c>
      <c r="F1392" s="71" t="s">
        <v>9</v>
      </c>
      <c r="G1392" s="21">
        <v>0</v>
      </c>
      <c r="H1392" s="21">
        <v>0</v>
      </c>
      <c r="I1392" s="21">
        <v>0</v>
      </c>
      <c r="J1392" s="15">
        <v>0</v>
      </c>
    </row>
    <row r="1393" spans="1:10" s="50" customFormat="1" ht="12.75">
      <c r="A1393" s="73"/>
      <c r="B1393" s="31"/>
      <c r="C1393" s="31"/>
      <c r="D1393" s="25"/>
      <c r="E1393" s="21"/>
      <c r="F1393" s="72" t="s">
        <v>35</v>
      </c>
      <c r="G1393" s="21">
        <v>0</v>
      </c>
      <c r="H1393" s="21">
        <v>0</v>
      </c>
      <c r="I1393" s="21">
        <v>0</v>
      </c>
      <c r="J1393" s="15">
        <v>0</v>
      </c>
    </row>
    <row r="1394" spans="1:10" s="50" customFormat="1" ht="12.75">
      <c r="A1394" s="73"/>
      <c r="B1394" s="31"/>
      <c r="C1394" s="31"/>
      <c r="D1394" s="25"/>
      <c r="E1394" s="21"/>
      <c r="F1394" s="72" t="s">
        <v>36</v>
      </c>
      <c r="G1394" s="21">
        <v>0</v>
      </c>
      <c r="H1394" s="21">
        <v>0</v>
      </c>
      <c r="I1394" s="21">
        <v>0</v>
      </c>
      <c r="J1394" s="15">
        <v>0</v>
      </c>
    </row>
    <row r="1395" spans="1:10" ht="15">
      <c r="A1395" s="73"/>
      <c r="B1395" s="31"/>
      <c r="C1395" s="31"/>
      <c r="E1395" s="21"/>
      <c r="F1395" s="71" t="s">
        <v>10</v>
      </c>
      <c r="G1395" s="21">
        <v>0</v>
      </c>
      <c r="H1395" s="21">
        <v>0</v>
      </c>
      <c r="J1395" s="15"/>
    </row>
    <row r="1396" spans="1:10" ht="15">
      <c r="A1396" s="73"/>
      <c r="B1396" s="31"/>
      <c r="C1396" s="31"/>
      <c r="H1396" s="14"/>
      <c r="I1396" s="14"/>
      <c r="J1396" s="15"/>
    </row>
    <row r="1397" spans="1:10" ht="15">
      <c r="A1397" s="73" t="s">
        <v>1841</v>
      </c>
      <c r="B1397" s="50" t="s">
        <v>37</v>
      </c>
      <c r="C1397" s="31"/>
      <c r="D1397" s="25" t="s">
        <v>38</v>
      </c>
      <c r="E1397" s="21">
        <v>0</v>
      </c>
      <c r="F1397" s="71" t="s">
        <v>9</v>
      </c>
      <c r="G1397" s="21">
        <v>0</v>
      </c>
      <c r="H1397" s="21">
        <v>0</v>
      </c>
      <c r="I1397" s="21">
        <v>0</v>
      </c>
      <c r="J1397" s="15">
        <v>0</v>
      </c>
    </row>
    <row r="1398" spans="1:10" ht="15">
      <c r="A1398" s="73"/>
      <c r="B1398" s="31"/>
      <c r="C1398" s="31"/>
      <c r="E1398" s="21"/>
      <c r="F1398" s="72" t="s">
        <v>35</v>
      </c>
      <c r="G1398" s="21">
        <v>0</v>
      </c>
      <c r="H1398" s="21">
        <v>0</v>
      </c>
      <c r="I1398" s="21">
        <v>0</v>
      </c>
      <c r="J1398" s="15">
        <v>0</v>
      </c>
    </row>
    <row r="1399" spans="1:10" ht="15">
      <c r="A1399" s="73"/>
      <c r="B1399" s="31"/>
      <c r="C1399" s="31"/>
      <c r="E1399" s="21"/>
      <c r="F1399" s="72" t="s">
        <v>36</v>
      </c>
      <c r="G1399" s="21">
        <v>0</v>
      </c>
      <c r="H1399" s="21">
        <v>0</v>
      </c>
      <c r="I1399" s="21">
        <v>0</v>
      </c>
      <c r="J1399" s="15">
        <v>0</v>
      </c>
    </row>
    <row r="1400" spans="1:10" s="50" customFormat="1" ht="12.75">
      <c r="A1400" s="73"/>
      <c r="B1400" s="31"/>
      <c r="C1400" s="31"/>
      <c r="D1400" s="25"/>
      <c r="E1400" s="21"/>
      <c r="F1400" s="71" t="s">
        <v>10</v>
      </c>
      <c r="G1400" s="21">
        <v>0</v>
      </c>
      <c r="H1400" s="21">
        <v>0</v>
      </c>
      <c r="I1400" s="21"/>
      <c r="J1400" s="15"/>
    </row>
    <row r="1401" spans="1:10" s="50" customFormat="1" ht="12.75">
      <c r="A1401" s="73"/>
      <c r="B1401" s="31"/>
      <c r="C1401" s="31"/>
      <c r="D1401" s="25"/>
      <c r="E1401" s="14"/>
      <c r="F1401" s="56"/>
      <c r="G1401" s="14"/>
      <c r="H1401" s="14"/>
      <c r="I1401" s="14"/>
      <c r="J1401" s="26"/>
    </row>
    <row r="1402" spans="1:10" s="50" customFormat="1" ht="25.5">
      <c r="A1402" s="73" t="s">
        <v>1842</v>
      </c>
      <c r="B1402" s="50" t="s">
        <v>44</v>
      </c>
      <c r="C1402" s="31"/>
      <c r="D1402" s="25" t="s">
        <v>45</v>
      </c>
      <c r="E1402" s="21">
        <v>0</v>
      </c>
      <c r="F1402" s="71" t="s">
        <v>9</v>
      </c>
      <c r="G1402" s="21">
        <v>0</v>
      </c>
      <c r="H1402" s="21">
        <v>0</v>
      </c>
      <c r="I1402" s="21">
        <v>0</v>
      </c>
      <c r="J1402" s="15">
        <v>0</v>
      </c>
    </row>
    <row r="1403" spans="1:10" s="50" customFormat="1" ht="12.75">
      <c r="A1403" s="73"/>
      <c r="B1403" s="31"/>
      <c r="C1403" s="31"/>
      <c r="D1403" s="25"/>
      <c r="E1403" s="21"/>
      <c r="F1403" s="72" t="s">
        <v>35</v>
      </c>
      <c r="G1403" s="21">
        <v>0</v>
      </c>
      <c r="H1403" s="21">
        <v>0</v>
      </c>
      <c r="I1403" s="21">
        <v>0</v>
      </c>
      <c r="J1403" s="15">
        <v>0</v>
      </c>
    </row>
    <row r="1404" spans="1:10" s="50" customFormat="1" ht="12.75">
      <c r="A1404" s="73"/>
      <c r="B1404" s="31"/>
      <c r="C1404" s="31"/>
      <c r="D1404" s="25"/>
      <c r="E1404" s="21"/>
      <c r="F1404" s="72" t="s">
        <v>36</v>
      </c>
      <c r="G1404" s="21">
        <v>0</v>
      </c>
      <c r="H1404" s="21">
        <v>0</v>
      </c>
      <c r="I1404" s="21">
        <v>0</v>
      </c>
      <c r="J1404" s="15">
        <v>0</v>
      </c>
    </row>
    <row r="1405" spans="1:10" s="50" customFormat="1" ht="12.75">
      <c r="A1405" s="73"/>
      <c r="B1405" s="31"/>
      <c r="C1405" s="31"/>
      <c r="D1405" s="25"/>
      <c r="E1405" s="21"/>
      <c r="F1405" s="71" t="s">
        <v>10</v>
      </c>
      <c r="G1405" s="21">
        <v>0</v>
      </c>
      <c r="H1405" s="21">
        <v>0</v>
      </c>
      <c r="I1405" s="21"/>
      <c r="J1405" s="15"/>
    </row>
    <row r="1406" spans="1:10" s="50" customFormat="1" ht="12.75">
      <c r="A1406" s="73"/>
      <c r="B1406" s="31"/>
      <c r="C1406" s="31"/>
      <c r="D1406" s="25"/>
      <c r="E1406" s="21"/>
      <c r="F1406" s="71"/>
      <c r="G1406" s="60"/>
      <c r="H1406" s="60"/>
      <c r="I1406" s="60"/>
      <c r="J1406" s="94"/>
    </row>
    <row r="1407" spans="1:10" s="101" customFormat="1" ht="12.75">
      <c r="A1407" s="73"/>
      <c r="B1407" s="159" t="s">
        <v>39</v>
      </c>
      <c r="C1407" s="87" t="s">
        <v>42</v>
      </c>
      <c r="D1407" s="74" t="s">
        <v>155</v>
      </c>
      <c r="E1407" s="75">
        <f>E1392+E1397+E1402</f>
        <v>0</v>
      </c>
      <c r="F1407" s="76" t="s">
        <v>9</v>
      </c>
      <c r="G1407" s="95">
        <f aca="true" t="shared" si="79" ref="G1407:J1410">G1392+G1397+G1402</f>
        <v>0</v>
      </c>
      <c r="H1407" s="95">
        <f t="shared" si="79"/>
        <v>0</v>
      </c>
      <c r="I1407" s="95">
        <f t="shared" si="79"/>
        <v>0</v>
      </c>
      <c r="J1407" s="96">
        <f t="shared" si="79"/>
        <v>0</v>
      </c>
    </row>
    <row r="1408" spans="1:10" s="101" customFormat="1" ht="12.75">
      <c r="A1408" s="73"/>
      <c r="B1408" s="159"/>
      <c r="C1408" s="87"/>
      <c r="D1408" s="74"/>
      <c r="E1408" s="75"/>
      <c r="F1408" s="79" t="s">
        <v>35</v>
      </c>
      <c r="G1408" s="77">
        <f t="shared" si="79"/>
        <v>0</v>
      </c>
      <c r="H1408" s="77">
        <f t="shared" si="79"/>
        <v>0</v>
      </c>
      <c r="I1408" s="77">
        <f t="shared" si="79"/>
        <v>0</v>
      </c>
      <c r="J1408" s="96">
        <f t="shared" si="79"/>
        <v>0</v>
      </c>
    </row>
    <row r="1409" spans="1:10" s="101" customFormat="1" ht="12.75">
      <c r="A1409" s="73"/>
      <c r="B1409" s="87"/>
      <c r="C1409" s="87"/>
      <c r="D1409" s="156"/>
      <c r="E1409" s="75"/>
      <c r="F1409" s="79" t="s">
        <v>36</v>
      </c>
      <c r="G1409" s="77">
        <f t="shared" si="79"/>
        <v>0</v>
      </c>
      <c r="H1409" s="77">
        <f t="shared" si="79"/>
        <v>0</v>
      </c>
      <c r="I1409" s="77">
        <f t="shared" si="79"/>
        <v>0</v>
      </c>
      <c r="J1409" s="96">
        <f t="shared" si="79"/>
        <v>0</v>
      </c>
    </row>
    <row r="1410" spans="1:10" s="101" customFormat="1" ht="12.75">
      <c r="A1410" s="73"/>
      <c r="B1410" s="87"/>
      <c r="C1410" s="87"/>
      <c r="D1410" s="74"/>
      <c r="E1410" s="75"/>
      <c r="F1410" s="89" t="s">
        <v>10</v>
      </c>
      <c r="G1410" s="77">
        <f t="shared" si="79"/>
        <v>0</v>
      </c>
      <c r="H1410" s="77">
        <f t="shared" si="79"/>
        <v>0</v>
      </c>
      <c r="I1410" s="77"/>
      <c r="J1410" s="96"/>
    </row>
    <row r="1411" spans="1:10" s="50" customFormat="1" ht="12.75">
      <c r="A1411" s="12"/>
      <c r="B1411" s="31"/>
      <c r="C1411" s="31"/>
      <c r="D1411" s="30"/>
      <c r="E1411" s="21"/>
      <c r="F1411" s="181"/>
      <c r="G1411" s="182"/>
      <c r="H1411" s="182"/>
      <c r="I1411" s="182"/>
      <c r="J1411" s="183"/>
    </row>
    <row r="1412" spans="1:10" s="50" customFormat="1" ht="12.75">
      <c r="A1412" s="661"/>
      <c r="B1412" s="661"/>
      <c r="C1412" s="41"/>
      <c r="D1412" s="39"/>
      <c r="E1412" s="40"/>
      <c r="F1412" s="125"/>
      <c r="G1412" s="40"/>
      <c r="H1412" s="42"/>
      <c r="I1412" s="42"/>
      <c r="J1412" s="52"/>
    </row>
    <row r="1413" spans="1:10" s="101" customFormat="1" ht="25.5">
      <c r="A1413" s="127"/>
      <c r="B1413" s="660" t="s">
        <v>156</v>
      </c>
      <c r="C1413" s="660"/>
      <c r="D1413" s="140" t="s">
        <v>152</v>
      </c>
      <c r="E1413" s="53">
        <f>E1407+E1386+E1365</f>
        <v>0</v>
      </c>
      <c r="F1413" s="130" t="s">
        <v>9</v>
      </c>
      <c r="G1413" s="45">
        <f aca="true" t="shared" si="80" ref="G1413:J1416">G1407+G1386+G1365</f>
        <v>0</v>
      </c>
      <c r="H1413" s="45">
        <f t="shared" si="80"/>
        <v>0</v>
      </c>
      <c r="I1413" s="45">
        <f t="shared" si="80"/>
        <v>0</v>
      </c>
      <c r="J1413" s="131">
        <f t="shared" si="80"/>
        <v>0</v>
      </c>
    </row>
    <row r="1414" spans="1:10" s="101" customFormat="1" ht="12.75">
      <c r="A1414" s="127"/>
      <c r="B1414" s="128"/>
      <c r="C1414" s="128"/>
      <c r="D1414" s="140"/>
      <c r="E1414" s="53"/>
      <c r="F1414" s="130" t="s">
        <v>35</v>
      </c>
      <c r="G1414" s="45">
        <f t="shared" si="80"/>
        <v>0</v>
      </c>
      <c r="H1414" s="45">
        <f t="shared" si="80"/>
        <v>0</v>
      </c>
      <c r="I1414" s="45">
        <f t="shared" si="80"/>
        <v>0</v>
      </c>
      <c r="J1414" s="131">
        <f t="shared" si="80"/>
        <v>0</v>
      </c>
    </row>
    <row r="1415" spans="1:10" s="101" customFormat="1" ht="12.75">
      <c r="A1415" s="127"/>
      <c r="B1415" s="44"/>
      <c r="C1415" s="44"/>
      <c r="D1415" s="129"/>
      <c r="E1415" s="53"/>
      <c r="F1415" s="130" t="s">
        <v>36</v>
      </c>
      <c r="G1415" s="45">
        <f t="shared" si="80"/>
        <v>0</v>
      </c>
      <c r="H1415" s="45">
        <f t="shared" si="80"/>
        <v>0</v>
      </c>
      <c r="I1415" s="45">
        <f t="shared" si="80"/>
        <v>0</v>
      </c>
      <c r="J1415" s="131">
        <f t="shared" si="80"/>
        <v>0</v>
      </c>
    </row>
    <row r="1416" spans="1:10" s="119" customFormat="1" ht="12.75">
      <c r="A1416" s="127"/>
      <c r="B1416" s="44"/>
      <c r="C1416" s="44"/>
      <c r="D1416" s="129"/>
      <c r="E1416" s="53"/>
      <c r="F1416" s="130" t="s">
        <v>10</v>
      </c>
      <c r="G1416" s="45">
        <f t="shared" si="80"/>
        <v>0</v>
      </c>
      <c r="H1416" s="45">
        <f t="shared" si="80"/>
        <v>0</v>
      </c>
      <c r="I1416" s="45"/>
      <c r="J1416" s="131"/>
    </row>
    <row r="1417" spans="1:10" ht="15">
      <c r="A1417" s="132"/>
      <c r="B1417" s="133"/>
      <c r="C1417" s="133"/>
      <c r="D1417" s="134"/>
      <c r="E1417" s="141"/>
      <c r="F1417" s="158"/>
      <c r="G1417" s="141"/>
      <c r="H1417" s="135"/>
      <c r="I1417" s="135"/>
      <c r="J1417" s="137"/>
    </row>
    <row r="1418" spans="1:10" ht="15">
      <c r="A1418" s="656" t="s">
        <v>28</v>
      </c>
      <c r="B1418" s="656"/>
      <c r="C1418" s="175" t="s">
        <v>157</v>
      </c>
      <c r="D1418" s="143" t="s">
        <v>158</v>
      </c>
      <c r="E1418" s="17"/>
      <c r="F1418" s="139"/>
      <c r="G1418" s="17"/>
      <c r="H1418" s="27"/>
      <c r="I1418" s="27"/>
      <c r="J1418" s="28"/>
    </row>
    <row r="1419" spans="1:10" ht="15">
      <c r="A1419" s="12"/>
      <c r="B1419" s="24"/>
      <c r="C1419" s="31"/>
      <c r="D1419" s="30"/>
      <c r="E1419" s="13"/>
      <c r="F1419" s="69"/>
      <c r="G1419" s="13"/>
      <c r="J1419" s="26"/>
    </row>
    <row r="1420" spans="1:10" ht="26.25">
      <c r="A1420" s="73"/>
      <c r="B1420" s="24" t="s">
        <v>31</v>
      </c>
      <c r="C1420" s="31" t="s">
        <v>29</v>
      </c>
      <c r="D1420" s="30" t="s">
        <v>159</v>
      </c>
      <c r="J1420" s="26"/>
    </row>
    <row r="1421" spans="1:10" s="50" customFormat="1" ht="12.75">
      <c r="A1421" s="73" t="s">
        <v>1843</v>
      </c>
      <c r="B1421" s="50" t="s">
        <v>33</v>
      </c>
      <c r="C1421" s="31"/>
      <c r="D1421" s="25" t="s">
        <v>34</v>
      </c>
      <c r="E1421" s="21">
        <v>0</v>
      </c>
      <c r="F1421" s="71" t="s">
        <v>9</v>
      </c>
      <c r="G1421" s="21">
        <v>0</v>
      </c>
      <c r="H1421" s="21">
        <v>0</v>
      </c>
      <c r="I1421" s="21">
        <v>0</v>
      </c>
      <c r="J1421" s="15">
        <v>0</v>
      </c>
    </row>
    <row r="1422" spans="1:10" s="50" customFormat="1" ht="12.75">
      <c r="A1422" s="73"/>
      <c r="B1422" s="31"/>
      <c r="C1422" s="31"/>
      <c r="D1422" s="25"/>
      <c r="E1422" s="21"/>
      <c r="F1422" s="72" t="s">
        <v>35</v>
      </c>
      <c r="G1422" s="21">
        <v>0</v>
      </c>
      <c r="H1422" s="21">
        <v>0</v>
      </c>
      <c r="I1422" s="21">
        <v>0</v>
      </c>
      <c r="J1422" s="15">
        <v>0</v>
      </c>
    </row>
    <row r="1423" spans="1:10" s="50" customFormat="1" ht="12.75">
      <c r="A1423" s="73"/>
      <c r="B1423" s="31"/>
      <c r="C1423" s="31"/>
      <c r="D1423" s="25"/>
      <c r="E1423" s="21"/>
      <c r="F1423" s="72" t="s">
        <v>36</v>
      </c>
      <c r="G1423" s="21">
        <v>0</v>
      </c>
      <c r="H1423" s="21">
        <v>0</v>
      </c>
      <c r="I1423" s="21">
        <v>0</v>
      </c>
      <c r="J1423" s="15">
        <v>0</v>
      </c>
    </row>
    <row r="1424" spans="1:10" s="50" customFormat="1" ht="12.75">
      <c r="A1424" s="73"/>
      <c r="B1424" s="31"/>
      <c r="C1424" s="31"/>
      <c r="D1424" s="25"/>
      <c r="E1424" s="21"/>
      <c r="F1424" s="71" t="s">
        <v>10</v>
      </c>
      <c r="G1424" s="21">
        <v>0</v>
      </c>
      <c r="H1424" s="21">
        <v>0</v>
      </c>
      <c r="I1424" s="21"/>
      <c r="J1424" s="15"/>
    </row>
    <row r="1425" spans="1:10" s="50" customFormat="1" ht="12.75">
      <c r="A1425" s="73"/>
      <c r="B1425" s="31"/>
      <c r="C1425" s="31"/>
      <c r="D1425" s="25"/>
      <c r="E1425" s="14"/>
      <c r="F1425" s="56"/>
      <c r="G1425" s="14"/>
      <c r="H1425" s="14"/>
      <c r="I1425" s="14"/>
      <c r="J1425" s="15"/>
    </row>
    <row r="1426" spans="1:10" ht="15">
      <c r="A1426" s="73" t="s">
        <v>1844</v>
      </c>
      <c r="B1426" s="50" t="s">
        <v>37</v>
      </c>
      <c r="C1426" s="31"/>
      <c r="D1426" s="25" t="s">
        <v>38</v>
      </c>
      <c r="E1426" s="21">
        <v>0</v>
      </c>
      <c r="F1426" s="71" t="s">
        <v>9</v>
      </c>
      <c r="G1426" s="21">
        <v>0</v>
      </c>
      <c r="H1426" s="21">
        <v>0</v>
      </c>
      <c r="I1426" s="21">
        <v>0</v>
      </c>
      <c r="J1426" s="15">
        <v>0</v>
      </c>
    </row>
    <row r="1427" spans="1:10" ht="15">
      <c r="A1427" s="73"/>
      <c r="B1427" s="31"/>
      <c r="C1427" s="31"/>
      <c r="E1427" s="21"/>
      <c r="F1427" s="72" t="s">
        <v>35</v>
      </c>
      <c r="G1427" s="21">
        <v>0</v>
      </c>
      <c r="H1427" s="21">
        <v>0</v>
      </c>
      <c r="I1427" s="21">
        <v>0</v>
      </c>
      <c r="J1427" s="15">
        <v>0</v>
      </c>
    </row>
    <row r="1428" spans="1:10" ht="15">
      <c r="A1428" s="73"/>
      <c r="B1428" s="31"/>
      <c r="C1428" s="31"/>
      <c r="E1428" s="21"/>
      <c r="F1428" s="72" t="s">
        <v>36</v>
      </c>
      <c r="G1428" s="21">
        <v>0</v>
      </c>
      <c r="H1428" s="21">
        <v>0</v>
      </c>
      <c r="I1428" s="21">
        <v>0</v>
      </c>
      <c r="J1428" s="15">
        <v>0</v>
      </c>
    </row>
    <row r="1429" spans="1:10" ht="15">
      <c r="A1429" s="73"/>
      <c r="B1429" s="31"/>
      <c r="C1429" s="31"/>
      <c r="E1429" s="21"/>
      <c r="F1429" s="71" t="s">
        <v>10</v>
      </c>
      <c r="G1429" s="21">
        <v>0</v>
      </c>
      <c r="H1429" s="21">
        <v>0</v>
      </c>
      <c r="J1429" s="15"/>
    </row>
    <row r="1430" spans="1:10" ht="15">
      <c r="A1430" s="73"/>
      <c r="B1430" s="31"/>
      <c r="C1430" s="31"/>
      <c r="H1430" s="14"/>
      <c r="I1430" s="14"/>
      <c r="J1430" s="26"/>
    </row>
    <row r="1431" spans="1:10" ht="26.25">
      <c r="A1431" s="73" t="s">
        <v>1845</v>
      </c>
      <c r="B1431" s="50" t="s">
        <v>44</v>
      </c>
      <c r="C1431" s="31"/>
      <c r="D1431" s="25" t="s">
        <v>45</v>
      </c>
      <c r="E1431" s="21">
        <v>0</v>
      </c>
      <c r="F1431" s="71" t="s">
        <v>9</v>
      </c>
      <c r="G1431" s="21">
        <v>0</v>
      </c>
      <c r="H1431" s="21">
        <v>0</v>
      </c>
      <c r="I1431" s="21">
        <v>0</v>
      </c>
      <c r="J1431" s="15">
        <v>0</v>
      </c>
    </row>
    <row r="1432" spans="1:10" ht="15">
      <c r="A1432" s="73"/>
      <c r="B1432" s="31"/>
      <c r="C1432" s="31"/>
      <c r="E1432" s="21"/>
      <c r="F1432" s="72" t="s">
        <v>35</v>
      </c>
      <c r="G1432" s="21">
        <v>0</v>
      </c>
      <c r="H1432" s="21">
        <v>0</v>
      </c>
      <c r="I1432" s="21">
        <v>0</v>
      </c>
      <c r="J1432" s="15">
        <v>0</v>
      </c>
    </row>
    <row r="1433" spans="1:10" ht="15">
      <c r="A1433" s="73"/>
      <c r="B1433" s="31"/>
      <c r="C1433" s="31"/>
      <c r="E1433" s="21"/>
      <c r="F1433" s="72" t="s">
        <v>36</v>
      </c>
      <c r="G1433" s="21">
        <v>0</v>
      </c>
      <c r="H1433" s="21">
        <v>0</v>
      </c>
      <c r="I1433" s="21">
        <v>0</v>
      </c>
      <c r="J1433" s="15">
        <v>0</v>
      </c>
    </row>
    <row r="1434" spans="1:10" ht="15">
      <c r="A1434" s="73"/>
      <c r="B1434" s="31"/>
      <c r="C1434" s="31"/>
      <c r="E1434" s="21"/>
      <c r="F1434" s="71" t="s">
        <v>10</v>
      </c>
      <c r="G1434" s="21">
        <v>0</v>
      </c>
      <c r="H1434" s="21">
        <v>0</v>
      </c>
      <c r="J1434" s="15"/>
    </row>
    <row r="1435" spans="1:10" ht="15">
      <c r="A1435" s="73"/>
      <c r="B1435" s="31"/>
      <c r="C1435" s="31"/>
      <c r="E1435" s="21"/>
      <c r="F1435" s="71"/>
      <c r="G1435" s="60"/>
      <c r="H1435" s="60"/>
      <c r="I1435" s="60"/>
      <c r="J1435" s="94"/>
    </row>
    <row r="1436" spans="1:10" s="119" customFormat="1" ht="25.5">
      <c r="A1436" s="73"/>
      <c r="B1436" s="159" t="s">
        <v>39</v>
      </c>
      <c r="C1436" s="87" t="s">
        <v>29</v>
      </c>
      <c r="D1436" s="74" t="s">
        <v>159</v>
      </c>
      <c r="E1436" s="75">
        <f>E1421+E1426+E1431</f>
        <v>0</v>
      </c>
      <c r="F1436" s="76" t="s">
        <v>9</v>
      </c>
      <c r="G1436" s="95">
        <f aca="true" t="shared" si="81" ref="G1436:J1439">G1421+G1426+G1431</f>
        <v>0</v>
      </c>
      <c r="H1436" s="95">
        <f t="shared" si="81"/>
        <v>0</v>
      </c>
      <c r="I1436" s="95">
        <f t="shared" si="81"/>
        <v>0</v>
      </c>
      <c r="J1436" s="96">
        <f t="shared" si="81"/>
        <v>0</v>
      </c>
    </row>
    <row r="1437" spans="1:10" s="119" customFormat="1" ht="12.75">
      <c r="A1437" s="73"/>
      <c r="B1437" s="87"/>
      <c r="C1437" s="87"/>
      <c r="D1437" s="156"/>
      <c r="E1437" s="75"/>
      <c r="F1437" s="79" t="s">
        <v>35</v>
      </c>
      <c r="G1437" s="77">
        <f t="shared" si="81"/>
        <v>0</v>
      </c>
      <c r="H1437" s="77">
        <f t="shared" si="81"/>
        <v>0</v>
      </c>
      <c r="I1437" s="77">
        <f t="shared" si="81"/>
        <v>0</v>
      </c>
      <c r="J1437" s="96">
        <f t="shared" si="81"/>
        <v>0</v>
      </c>
    </row>
    <row r="1438" spans="1:10" s="119" customFormat="1" ht="12.75">
      <c r="A1438" s="73"/>
      <c r="B1438" s="87"/>
      <c r="C1438" s="87"/>
      <c r="D1438" s="156"/>
      <c r="E1438" s="75"/>
      <c r="F1438" s="79" t="s">
        <v>36</v>
      </c>
      <c r="G1438" s="77">
        <f t="shared" si="81"/>
        <v>0</v>
      </c>
      <c r="H1438" s="77">
        <f t="shared" si="81"/>
        <v>0</v>
      </c>
      <c r="I1438" s="77">
        <f t="shared" si="81"/>
        <v>0</v>
      </c>
      <c r="J1438" s="96">
        <f t="shared" si="81"/>
        <v>0</v>
      </c>
    </row>
    <row r="1439" spans="1:10" s="119" customFormat="1" ht="12.75">
      <c r="A1439" s="73"/>
      <c r="B1439" s="87"/>
      <c r="C1439" s="87"/>
      <c r="D1439" s="156"/>
      <c r="E1439" s="75"/>
      <c r="F1439" s="89" t="s">
        <v>10</v>
      </c>
      <c r="G1439" s="77">
        <f t="shared" si="81"/>
        <v>0</v>
      </c>
      <c r="H1439" s="77">
        <f t="shared" si="81"/>
        <v>0</v>
      </c>
      <c r="I1439" s="77"/>
      <c r="J1439" s="96"/>
    </row>
    <row r="1440" spans="1:10" s="123" customFormat="1" ht="12.75">
      <c r="A1440" s="148"/>
      <c r="B1440" s="113"/>
      <c r="C1440" s="113"/>
      <c r="D1440" s="114"/>
      <c r="E1440" s="117"/>
      <c r="F1440" s="178"/>
      <c r="G1440" s="117"/>
      <c r="H1440" s="115"/>
      <c r="I1440" s="115"/>
      <c r="J1440" s="84"/>
    </row>
    <row r="1441" spans="1:10" ht="15">
      <c r="A1441" s="73"/>
      <c r="B1441" s="24" t="s">
        <v>31</v>
      </c>
      <c r="C1441" s="31" t="s">
        <v>40</v>
      </c>
      <c r="D1441" s="30" t="s">
        <v>160</v>
      </c>
      <c r="J1441" s="26"/>
    </row>
    <row r="1442" spans="1:10" ht="15">
      <c r="A1442" s="73" t="s">
        <v>1846</v>
      </c>
      <c r="B1442" s="50" t="s">
        <v>33</v>
      </c>
      <c r="C1442" s="31"/>
      <c r="D1442" s="25" t="s">
        <v>34</v>
      </c>
      <c r="E1442" s="21">
        <v>0</v>
      </c>
      <c r="F1442" s="71" t="s">
        <v>9</v>
      </c>
      <c r="G1442" s="21">
        <v>0</v>
      </c>
      <c r="H1442" s="21">
        <v>0</v>
      </c>
      <c r="I1442" s="21">
        <v>0</v>
      </c>
      <c r="J1442" s="15">
        <v>0</v>
      </c>
    </row>
    <row r="1443" spans="1:10" ht="15">
      <c r="A1443" s="73"/>
      <c r="B1443" s="31"/>
      <c r="C1443" s="31"/>
      <c r="E1443" s="21"/>
      <c r="F1443" s="72" t="s">
        <v>35</v>
      </c>
      <c r="G1443" s="21">
        <v>0</v>
      </c>
      <c r="H1443" s="21">
        <v>0</v>
      </c>
      <c r="I1443" s="21">
        <v>0</v>
      </c>
      <c r="J1443" s="15">
        <v>0</v>
      </c>
    </row>
    <row r="1444" spans="1:10" ht="15">
      <c r="A1444" s="73"/>
      <c r="B1444" s="31"/>
      <c r="C1444" s="31"/>
      <c r="E1444" s="21"/>
      <c r="F1444" s="72" t="s">
        <v>36</v>
      </c>
      <c r="G1444" s="21">
        <v>0</v>
      </c>
      <c r="H1444" s="21">
        <v>0</v>
      </c>
      <c r="I1444" s="21">
        <v>0</v>
      </c>
      <c r="J1444" s="15">
        <v>0</v>
      </c>
    </row>
    <row r="1445" spans="1:10" ht="15">
      <c r="A1445" s="73"/>
      <c r="B1445" s="31"/>
      <c r="C1445" s="31"/>
      <c r="E1445" s="21"/>
      <c r="F1445" s="71" t="s">
        <v>10</v>
      </c>
      <c r="G1445" s="21">
        <v>0</v>
      </c>
      <c r="H1445" s="21">
        <v>0</v>
      </c>
      <c r="J1445" s="15"/>
    </row>
    <row r="1446" spans="1:10" ht="15">
      <c r="A1446" s="73"/>
      <c r="B1446" s="31"/>
      <c r="C1446" s="31"/>
      <c r="H1446" s="14"/>
      <c r="I1446" s="14"/>
      <c r="J1446" s="15"/>
    </row>
    <row r="1447" spans="1:10" ht="15">
      <c r="A1447" s="73" t="s">
        <v>1847</v>
      </c>
      <c r="B1447" s="50" t="s">
        <v>37</v>
      </c>
      <c r="C1447" s="31"/>
      <c r="D1447" s="25" t="s">
        <v>38</v>
      </c>
      <c r="E1447" s="21">
        <v>0</v>
      </c>
      <c r="F1447" s="71" t="s">
        <v>9</v>
      </c>
      <c r="G1447" s="21">
        <v>0</v>
      </c>
      <c r="H1447" s="21">
        <v>0</v>
      </c>
      <c r="I1447" s="21">
        <v>0</v>
      </c>
      <c r="J1447" s="15">
        <v>0</v>
      </c>
    </row>
    <row r="1448" spans="1:10" ht="15">
      <c r="A1448" s="73"/>
      <c r="B1448" s="31"/>
      <c r="C1448" s="31"/>
      <c r="E1448" s="21"/>
      <c r="F1448" s="72" t="s">
        <v>35</v>
      </c>
      <c r="G1448" s="21">
        <v>0</v>
      </c>
      <c r="H1448" s="21">
        <v>0</v>
      </c>
      <c r="I1448" s="21">
        <v>0</v>
      </c>
      <c r="J1448" s="15">
        <v>0</v>
      </c>
    </row>
    <row r="1449" spans="1:10" ht="15">
      <c r="A1449" s="73"/>
      <c r="B1449" s="31"/>
      <c r="C1449" s="31"/>
      <c r="E1449" s="21"/>
      <c r="F1449" s="72" t="s">
        <v>36</v>
      </c>
      <c r="G1449" s="21">
        <v>0</v>
      </c>
      <c r="H1449" s="21">
        <v>0</v>
      </c>
      <c r="I1449" s="21">
        <v>0</v>
      </c>
      <c r="J1449" s="15">
        <v>0</v>
      </c>
    </row>
    <row r="1450" spans="1:10" ht="15">
      <c r="A1450" s="73"/>
      <c r="B1450" s="31"/>
      <c r="C1450" s="31"/>
      <c r="E1450" s="21"/>
      <c r="F1450" s="71" t="s">
        <v>10</v>
      </c>
      <c r="G1450" s="21">
        <v>0</v>
      </c>
      <c r="H1450" s="21">
        <v>0</v>
      </c>
      <c r="J1450" s="15"/>
    </row>
    <row r="1451" spans="1:10" ht="15">
      <c r="A1451" s="73"/>
      <c r="B1451" s="31"/>
      <c r="C1451" s="31"/>
      <c r="H1451" s="14"/>
      <c r="I1451" s="14"/>
      <c r="J1451" s="26"/>
    </row>
    <row r="1452" spans="1:10" ht="26.25">
      <c r="A1452" s="73" t="s">
        <v>1848</v>
      </c>
      <c r="B1452" s="50" t="s">
        <v>44</v>
      </c>
      <c r="C1452" s="31"/>
      <c r="D1452" s="25" t="s">
        <v>45</v>
      </c>
      <c r="E1452" s="21">
        <v>0</v>
      </c>
      <c r="F1452" s="71" t="s">
        <v>9</v>
      </c>
      <c r="G1452" s="21">
        <v>0</v>
      </c>
      <c r="H1452" s="21">
        <v>0</v>
      </c>
      <c r="I1452" s="21">
        <v>0</v>
      </c>
      <c r="J1452" s="15">
        <v>0</v>
      </c>
    </row>
    <row r="1453" spans="1:10" ht="15">
      <c r="A1453" s="73"/>
      <c r="B1453" s="31"/>
      <c r="C1453" s="31"/>
      <c r="E1453" s="21"/>
      <c r="F1453" s="72" t="s">
        <v>35</v>
      </c>
      <c r="G1453" s="21">
        <v>0</v>
      </c>
      <c r="H1453" s="21">
        <v>0</v>
      </c>
      <c r="I1453" s="21">
        <v>0</v>
      </c>
      <c r="J1453" s="15">
        <v>0</v>
      </c>
    </row>
    <row r="1454" spans="1:10" ht="15">
      <c r="A1454" s="73"/>
      <c r="B1454" s="31"/>
      <c r="C1454" s="31"/>
      <c r="E1454" s="21"/>
      <c r="F1454" s="72" t="s">
        <v>36</v>
      </c>
      <c r="G1454" s="21">
        <v>0</v>
      </c>
      <c r="H1454" s="21">
        <v>0</v>
      </c>
      <c r="I1454" s="21">
        <v>0</v>
      </c>
      <c r="J1454" s="15">
        <v>0</v>
      </c>
    </row>
    <row r="1455" spans="1:10" ht="15">
      <c r="A1455" s="73"/>
      <c r="B1455" s="31"/>
      <c r="C1455" s="31"/>
      <c r="E1455" s="21"/>
      <c r="F1455" s="71" t="s">
        <v>10</v>
      </c>
      <c r="G1455" s="21">
        <v>0</v>
      </c>
      <c r="H1455" s="21">
        <v>0</v>
      </c>
      <c r="J1455" s="15"/>
    </row>
    <row r="1456" spans="1:10" ht="15">
      <c r="A1456" s="73"/>
      <c r="B1456" s="31"/>
      <c r="C1456" s="31"/>
      <c r="E1456" s="21"/>
      <c r="F1456" s="71"/>
      <c r="G1456" s="60"/>
      <c r="H1456" s="60"/>
      <c r="I1456" s="60"/>
      <c r="J1456" s="94"/>
    </row>
    <row r="1457" spans="1:10" s="119" customFormat="1" ht="12.75">
      <c r="A1457" s="73"/>
      <c r="B1457" s="159" t="s">
        <v>39</v>
      </c>
      <c r="C1457" s="87" t="s">
        <v>40</v>
      </c>
      <c r="D1457" s="74" t="s">
        <v>160</v>
      </c>
      <c r="E1457" s="75">
        <f>E1442+E1447+E1452</f>
        <v>0</v>
      </c>
      <c r="F1457" s="76" t="s">
        <v>9</v>
      </c>
      <c r="G1457" s="95">
        <f aca="true" t="shared" si="82" ref="G1457:J1460">G1442+G1447+G1452</f>
        <v>0</v>
      </c>
      <c r="H1457" s="95">
        <f t="shared" si="82"/>
        <v>0</v>
      </c>
      <c r="I1457" s="95">
        <f t="shared" si="82"/>
        <v>0</v>
      </c>
      <c r="J1457" s="96">
        <f t="shared" si="82"/>
        <v>0</v>
      </c>
    </row>
    <row r="1458" spans="1:10" s="119" customFormat="1" ht="12.75">
      <c r="A1458" s="73"/>
      <c r="B1458" s="159"/>
      <c r="C1458" s="87"/>
      <c r="D1458" s="74"/>
      <c r="E1458" s="75"/>
      <c r="F1458" s="79" t="s">
        <v>35</v>
      </c>
      <c r="G1458" s="77">
        <f t="shared" si="82"/>
        <v>0</v>
      </c>
      <c r="H1458" s="77">
        <f t="shared" si="82"/>
        <v>0</v>
      </c>
      <c r="I1458" s="77">
        <f t="shared" si="82"/>
        <v>0</v>
      </c>
      <c r="J1458" s="96">
        <f t="shared" si="82"/>
        <v>0</v>
      </c>
    </row>
    <row r="1459" spans="1:10" s="119" customFormat="1" ht="12.75">
      <c r="A1459" s="73"/>
      <c r="B1459" s="87"/>
      <c r="C1459" s="87"/>
      <c r="D1459" s="156"/>
      <c r="E1459" s="75"/>
      <c r="F1459" s="79" t="s">
        <v>36</v>
      </c>
      <c r="G1459" s="77">
        <f t="shared" si="82"/>
        <v>0</v>
      </c>
      <c r="H1459" s="77">
        <f t="shared" si="82"/>
        <v>0</v>
      </c>
      <c r="I1459" s="77">
        <f t="shared" si="82"/>
        <v>0</v>
      </c>
      <c r="J1459" s="96">
        <f t="shared" si="82"/>
        <v>0</v>
      </c>
    </row>
    <row r="1460" spans="1:10" s="119" customFormat="1" ht="12.75">
      <c r="A1460" s="73"/>
      <c r="B1460" s="87"/>
      <c r="C1460" s="87"/>
      <c r="D1460" s="156"/>
      <c r="E1460" s="75"/>
      <c r="F1460" s="89" t="s">
        <v>10</v>
      </c>
      <c r="G1460" s="77">
        <f t="shared" si="82"/>
        <v>0</v>
      </c>
      <c r="H1460" s="77">
        <f t="shared" si="82"/>
        <v>0</v>
      </c>
      <c r="I1460" s="77"/>
      <c r="J1460" s="96"/>
    </row>
    <row r="1461" spans="1:10" ht="15">
      <c r="A1461" s="12"/>
      <c r="B1461" s="31"/>
      <c r="C1461" s="31"/>
      <c r="E1461" s="21"/>
      <c r="F1461" s="181"/>
      <c r="G1461" s="182"/>
      <c r="H1461" s="182"/>
      <c r="I1461" s="182"/>
      <c r="J1461" s="183"/>
    </row>
    <row r="1462" spans="1:10" ht="15">
      <c r="A1462" s="661"/>
      <c r="B1462" s="661"/>
      <c r="C1462" s="41"/>
      <c r="D1462" s="39"/>
      <c r="E1462" s="40"/>
      <c r="F1462" s="125"/>
      <c r="G1462" s="40"/>
      <c r="H1462" s="42"/>
      <c r="I1462" s="42"/>
      <c r="J1462" s="52"/>
    </row>
    <row r="1463" spans="1:10" s="119" customFormat="1" ht="25.5">
      <c r="A1463" s="127"/>
      <c r="B1463" s="660" t="s">
        <v>161</v>
      </c>
      <c r="C1463" s="660"/>
      <c r="D1463" s="140" t="s">
        <v>158</v>
      </c>
      <c r="E1463" s="53">
        <f>E1457+E1436</f>
        <v>0</v>
      </c>
      <c r="F1463" s="130" t="s">
        <v>9</v>
      </c>
      <c r="G1463" s="45">
        <f aca="true" t="shared" si="83" ref="G1463:J1466">G1457+G1436</f>
        <v>0</v>
      </c>
      <c r="H1463" s="45">
        <f t="shared" si="83"/>
        <v>0</v>
      </c>
      <c r="I1463" s="45">
        <f t="shared" si="83"/>
        <v>0</v>
      </c>
      <c r="J1463" s="131">
        <f t="shared" si="83"/>
        <v>0</v>
      </c>
    </row>
    <row r="1464" spans="1:10" s="119" customFormat="1" ht="12.75">
      <c r="A1464" s="127"/>
      <c r="B1464" s="44"/>
      <c r="C1464" s="44"/>
      <c r="D1464" s="140"/>
      <c r="E1464" s="53"/>
      <c r="F1464" s="130" t="s">
        <v>35</v>
      </c>
      <c r="G1464" s="45">
        <f t="shared" si="83"/>
        <v>0</v>
      </c>
      <c r="H1464" s="45">
        <f t="shared" si="83"/>
        <v>0</v>
      </c>
      <c r="I1464" s="45">
        <f t="shared" si="83"/>
        <v>0</v>
      </c>
      <c r="J1464" s="131">
        <f t="shared" si="83"/>
        <v>0</v>
      </c>
    </row>
    <row r="1465" spans="1:10" s="119" customFormat="1" ht="12.75">
      <c r="A1465" s="127"/>
      <c r="B1465" s="44"/>
      <c r="C1465" s="44"/>
      <c r="D1465" s="129"/>
      <c r="E1465" s="53"/>
      <c r="F1465" s="130" t="s">
        <v>36</v>
      </c>
      <c r="G1465" s="45">
        <f t="shared" si="83"/>
        <v>0</v>
      </c>
      <c r="H1465" s="45">
        <f t="shared" si="83"/>
        <v>0</v>
      </c>
      <c r="I1465" s="45">
        <f t="shared" si="83"/>
        <v>0</v>
      </c>
      <c r="J1465" s="131">
        <f t="shared" si="83"/>
        <v>0</v>
      </c>
    </row>
    <row r="1466" spans="1:10" s="119" customFormat="1" ht="12.75">
      <c r="A1466" s="127"/>
      <c r="B1466" s="44"/>
      <c r="C1466" s="44"/>
      <c r="D1466" s="129"/>
      <c r="E1466" s="53"/>
      <c r="F1466" s="130" t="s">
        <v>10</v>
      </c>
      <c r="G1466" s="45">
        <f t="shared" si="83"/>
        <v>0</v>
      </c>
      <c r="H1466" s="45">
        <f t="shared" si="83"/>
        <v>0</v>
      </c>
      <c r="I1466" s="45"/>
      <c r="J1466" s="131"/>
    </row>
    <row r="1467" spans="1:10" ht="15">
      <c r="A1467" s="132"/>
      <c r="B1467" s="133"/>
      <c r="C1467" s="133"/>
      <c r="D1467" s="134"/>
      <c r="E1467" s="141"/>
      <c r="F1467" s="158"/>
      <c r="G1467" s="141"/>
      <c r="H1467" s="135"/>
      <c r="I1467" s="135"/>
      <c r="J1467" s="137"/>
    </row>
    <row r="1468" spans="1:10" s="120" customFormat="1" ht="12.75">
      <c r="A1468" s="12"/>
      <c r="B1468" s="31"/>
      <c r="C1468" s="31"/>
      <c r="D1468" s="30"/>
      <c r="E1468" s="13"/>
      <c r="F1468" s="69"/>
      <c r="G1468" s="13"/>
      <c r="H1468" s="184"/>
      <c r="I1468" s="184"/>
      <c r="J1468" s="102"/>
    </row>
    <row r="1469" spans="1:10" s="120" customFormat="1" ht="12.75">
      <c r="A1469" s="656" t="s">
        <v>28</v>
      </c>
      <c r="B1469" s="656"/>
      <c r="C1469" s="175" t="s">
        <v>162</v>
      </c>
      <c r="D1469" s="143" t="s">
        <v>163</v>
      </c>
      <c r="E1469" s="17"/>
      <c r="F1469" s="139"/>
      <c r="G1469" s="18"/>
      <c r="H1469" s="27"/>
      <c r="I1469" s="27"/>
      <c r="J1469" s="28"/>
    </row>
    <row r="1470" spans="1:10" s="120" customFormat="1" ht="12.75">
      <c r="A1470" s="12"/>
      <c r="B1470" s="31"/>
      <c r="C1470" s="31"/>
      <c r="D1470" s="30"/>
      <c r="E1470" s="13"/>
      <c r="F1470" s="69"/>
      <c r="G1470" s="14"/>
      <c r="H1470" s="21"/>
      <c r="I1470" s="21"/>
      <c r="J1470" s="26"/>
    </row>
    <row r="1471" spans="1:10" s="120" customFormat="1" ht="12.75">
      <c r="A1471" s="73"/>
      <c r="B1471" s="31"/>
      <c r="C1471" s="31"/>
      <c r="D1471" s="25"/>
      <c r="E1471" s="14"/>
      <c r="F1471" s="56"/>
      <c r="G1471" s="14"/>
      <c r="H1471" s="21"/>
      <c r="I1471" s="21"/>
      <c r="J1471" s="26"/>
    </row>
    <row r="1472" spans="1:10" s="120" customFormat="1" ht="12.75">
      <c r="A1472" s="73"/>
      <c r="B1472" s="24" t="s">
        <v>31</v>
      </c>
      <c r="C1472" s="31" t="s">
        <v>89</v>
      </c>
      <c r="D1472" s="30" t="s">
        <v>164</v>
      </c>
      <c r="E1472" s="14"/>
      <c r="F1472" s="56"/>
      <c r="G1472" s="14"/>
      <c r="H1472" s="21"/>
      <c r="I1472" s="21"/>
      <c r="J1472" s="26"/>
    </row>
    <row r="1473" spans="1:10" s="120" customFormat="1" ht="12.75">
      <c r="A1473" s="73" t="s">
        <v>1849</v>
      </c>
      <c r="B1473" s="50" t="s">
        <v>33</v>
      </c>
      <c r="C1473" s="31"/>
      <c r="D1473" s="25" t="s">
        <v>34</v>
      </c>
      <c r="E1473" s="21">
        <v>0</v>
      </c>
      <c r="F1473" s="71" t="s">
        <v>9</v>
      </c>
      <c r="G1473" s="21">
        <v>0</v>
      </c>
      <c r="H1473" s="21">
        <v>0</v>
      </c>
      <c r="I1473" s="21">
        <v>0</v>
      </c>
      <c r="J1473" s="15">
        <v>0</v>
      </c>
    </row>
    <row r="1474" spans="1:10" ht="15">
      <c r="A1474" s="73"/>
      <c r="B1474" s="31"/>
      <c r="C1474" s="31"/>
      <c r="E1474" s="21"/>
      <c r="F1474" s="72" t="s">
        <v>35</v>
      </c>
      <c r="G1474" s="21">
        <v>0</v>
      </c>
      <c r="H1474" s="21">
        <v>0</v>
      </c>
      <c r="I1474" s="21">
        <v>0</v>
      </c>
      <c r="J1474" s="15">
        <v>0</v>
      </c>
    </row>
    <row r="1475" spans="1:10" ht="15">
      <c r="A1475" s="73"/>
      <c r="B1475" s="31"/>
      <c r="C1475" s="31"/>
      <c r="E1475" s="21"/>
      <c r="F1475" s="72" t="s">
        <v>36</v>
      </c>
      <c r="G1475" s="21">
        <v>0</v>
      </c>
      <c r="H1475" s="21">
        <v>0</v>
      </c>
      <c r="I1475" s="21">
        <v>0</v>
      </c>
      <c r="J1475" s="15">
        <v>0</v>
      </c>
    </row>
    <row r="1476" spans="1:10" ht="15">
      <c r="A1476" s="73"/>
      <c r="B1476" s="31"/>
      <c r="C1476" s="31"/>
      <c r="E1476" s="21"/>
      <c r="F1476" s="71" t="s">
        <v>10</v>
      </c>
      <c r="G1476" s="21">
        <v>0</v>
      </c>
      <c r="H1476" s="21">
        <v>0</v>
      </c>
      <c r="J1476" s="15"/>
    </row>
    <row r="1477" spans="1:10" ht="15">
      <c r="A1477" s="73"/>
      <c r="B1477" s="31"/>
      <c r="C1477" s="31"/>
      <c r="H1477" s="14"/>
      <c r="I1477" s="14"/>
      <c r="J1477" s="15"/>
    </row>
    <row r="1478" spans="1:10" ht="15">
      <c r="A1478" s="73" t="s">
        <v>1850</v>
      </c>
      <c r="B1478" s="50" t="s">
        <v>37</v>
      </c>
      <c r="C1478" s="31"/>
      <c r="D1478" s="25" t="s">
        <v>38</v>
      </c>
      <c r="E1478" s="21">
        <v>0</v>
      </c>
      <c r="F1478" s="71" t="s">
        <v>9</v>
      </c>
      <c r="G1478" s="21">
        <v>0</v>
      </c>
      <c r="H1478" s="21">
        <v>0</v>
      </c>
      <c r="I1478" s="21">
        <v>0</v>
      </c>
      <c r="J1478" s="15">
        <v>0</v>
      </c>
    </row>
    <row r="1479" spans="1:10" ht="15">
      <c r="A1479" s="73"/>
      <c r="B1479" s="31"/>
      <c r="C1479" s="31"/>
      <c r="E1479" s="21"/>
      <c r="F1479" s="72" t="s">
        <v>35</v>
      </c>
      <c r="G1479" s="21">
        <v>0</v>
      </c>
      <c r="H1479" s="21">
        <v>0</v>
      </c>
      <c r="I1479" s="21">
        <v>0</v>
      </c>
      <c r="J1479" s="15">
        <v>0</v>
      </c>
    </row>
    <row r="1480" spans="1:10" ht="15">
      <c r="A1480" s="73"/>
      <c r="B1480" s="31"/>
      <c r="C1480" s="31"/>
      <c r="E1480" s="21"/>
      <c r="F1480" s="72" t="s">
        <v>36</v>
      </c>
      <c r="G1480" s="21">
        <v>0</v>
      </c>
      <c r="H1480" s="21">
        <v>0</v>
      </c>
      <c r="I1480" s="21">
        <v>0</v>
      </c>
      <c r="J1480" s="15">
        <v>0</v>
      </c>
    </row>
    <row r="1481" spans="1:10" ht="15">
      <c r="A1481" s="73"/>
      <c r="B1481" s="31"/>
      <c r="C1481" s="31"/>
      <c r="E1481" s="21"/>
      <c r="F1481" s="71" t="s">
        <v>10</v>
      </c>
      <c r="G1481" s="21">
        <v>0</v>
      </c>
      <c r="H1481" s="21">
        <v>0</v>
      </c>
      <c r="J1481" s="15"/>
    </row>
    <row r="1482" spans="1:10" ht="15">
      <c r="A1482" s="73"/>
      <c r="B1482" s="31"/>
      <c r="C1482" s="31"/>
      <c r="H1482" s="14"/>
      <c r="I1482" s="14"/>
      <c r="J1482" s="26"/>
    </row>
    <row r="1483" spans="1:10" ht="26.25">
      <c r="A1483" s="73" t="s">
        <v>1851</v>
      </c>
      <c r="B1483" s="50" t="s">
        <v>44</v>
      </c>
      <c r="C1483" s="31"/>
      <c r="D1483" s="25" t="s">
        <v>45</v>
      </c>
      <c r="E1483" s="21">
        <v>0</v>
      </c>
      <c r="F1483" s="71" t="s">
        <v>9</v>
      </c>
      <c r="G1483" s="21">
        <v>0</v>
      </c>
      <c r="H1483" s="21">
        <v>0</v>
      </c>
      <c r="I1483" s="21">
        <v>0</v>
      </c>
      <c r="J1483" s="15">
        <v>0</v>
      </c>
    </row>
    <row r="1484" spans="1:10" ht="15">
      <c r="A1484" s="73"/>
      <c r="B1484" s="31"/>
      <c r="C1484" s="31"/>
      <c r="E1484" s="21"/>
      <c r="F1484" s="72" t="s">
        <v>35</v>
      </c>
      <c r="G1484" s="21">
        <v>0</v>
      </c>
      <c r="H1484" s="21">
        <v>0</v>
      </c>
      <c r="I1484" s="21">
        <v>0</v>
      </c>
      <c r="J1484" s="15">
        <v>0</v>
      </c>
    </row>
    <row r="1485" spans="1:10" ht="15">
      <c r="A1485" s="73"/>
      <c r="B1485" s="31"/>
      <c r="C1485" s="31"/>
      <c r="E1485" s="21"/>
      <c r="F1485" s="72" t="s">
        <v>36</v>
      </c>
      <c r="G1485" s="21">
        <v>0</v>
      </c>
      <c r="H1485" s="21">
        <v>0</v>
      </c>
      <c r="I1485" s="21">
        <v>0</v>
      </c>
      <c r="J1485" s="15">
        <v>0</v>
      </c>
    </row>
    <row r="1486" spans="1:10" ht="15">
      <c r="A1486" s="73"/>
      <c r="B1486" s="31"/>
      <c r="C1486" s="31"/>
      <c r="E1486" s="21"/>
      <c r="F1486" s="71" t="s">
        <v>10</v>
      </c>
      <c r="G1486" s="21">
        <v>0</v>
      </c>
      <c r="H1486" s="21">
        <v>0</v>
      </c>
      <c r="J1486" s="15"/>
    </row>
    <row r="1487" spans="1:10" ht="15">
      <c r="A1487" s="73"/>
      <c r="B1487" s="31"/>
      <c r="C1487" s="31"/>
      <c r="E1487" s="21"/>
      <c r="F1487" s="71"/>
      <c r="G1487" s="60"/>
      <c r="H1487" s="60"/>
      <c r="I1487" s="60"/>
      <c r="J1487" s="94"/>
    </row>
    <row r="1488" spans="1:10" s="119" customFormat="1" ht="12.75">
      <c r="A1488" s="73"/>
      <c r="B1488" s="159" t="s">
        <v>39</v>
      </c>
      <c r="C1488" s="87" t="s">
        <v>89</v>
      </c>
      <c r="D1488" s="74" t="s">
        <v>164</v>
      </c>
      <c r="E1488" s="75">
        <f>E1473+E1478+E1483</f>
        <v>0</v>
      </c>
      <c r="F1488" s="76" t="s">
        <v>9</v>
      </c>
      <c r="G1488" s="95">
        <f aca="true" t="shared" si="84" ref="G1488:J1491">G1473+G1478+G1483</f>
        <v>0</v>
      </c>
      <c r="H1488" s="95">
        <f t="shared" si="84"/>
        <v>0</v>
      </c>
      <c r="I1488" s="95">
        <f t="shared" si="84"/>
        <v>0</v>
      </c>
      <c r="J1488" s="96">
        <f t="shared" si="84"/>
        <v>0</v>
      </c>
    </row>
    <row r="1489" spans="1:10" s="119" customFormat="1" ht="12.75">
      <c r="A1489" s="73"/>
      <c r="B1489" s="159"/>
      <c r="C1489" s="87"/>
      <c r="D1489" s="74"/>
      <c r="E1489" s="75"/>
      <c r="F1489" s="79" t="s">
        <v>35</v>
      </c>
      <c r="G1489" s="77">
        <f t="shared" si="84"/>
        <v>0</v>
      </c>
      <c r="H1489" s="77">
        <f t="shared" si="84"/>
        <v>0</v>
      </c>
      <c r="I1489" s="77">
        <f t="shared" si="84"/>
        <v>0</v>
      </c>
      <c r="J1489" s="96">
        <f t="shared" si="84"/>
        <v>0</v>
      </c>
    </row>
    <row r="1490" spans="1:10" s="119" customFormat="1" ht="12.75">
      <c r="A1490" s="73"/>
      <c r="B1490" s="87"/>
      <c r="C1490" s="87"/>
      <c r="D1490" s="156"/>
      <c r="E1490" s="75"/>
      <c r="F1490" s="79" t="s">
        <v>36</v>
      </c>
      <c r="G1490" s="77">
        <f t="shared" si="84"/>
        <v>0</v>
      </c>
      <c r="H1490" s="77">
        <f t="shared" si="84"/>
        <v>0</v>
      </c>
      <c r="I1490" s="77">
        <f t="shared" si="84"/>
        <v>0</v>
      </c>
      <c r="J1490" s="96">
        <f t="shared" si="84"/>
        <v>0</v>
      </c>
    </row>
    <row r="1491" spans="1:10" s="119" customFormat="1" ht="12.75">
      <c r="A1491" s="73"/>
      <c r="B1491" s="87"/>
      <c r="C1491" s="87"/>
      <c r="D1491" s="156"/>
      <c r="E1491" s="75"/>
      <c r="F1491" s="89" t="s">
        <v>10</v>
      </c>
      <c r="G1491" s="77">
        <f t="shared" si="84"/>
        <v>0</v>
      </c>
      <c r="H1491" s="77">
        <f t="shared" si="84"/>
        <v>0</v>
      </c>
      <c r="I1491" s="77"/>
      <c r="J1491" s="96"/>
    </row>
    <row r="1492" spans="1:10" ht="15">
      <c r="A1492" s="12"/>
      <c r="B1492" s="31"/>
      <c r="C1492" s="31"/>
      <c r="E1492" s="21"/>
      <c r="F1492" s="181"/>
      <c r="G1492" s="182"/>
      <c r="H1492" s="182"/>
      <c r="I1492" s="182"/>
      <c r="J1492" s="183"/>
    </row>
    <row r="1493" spans="1:10" ht="15">
      <c r="A1493" s="661"/>
      <c r="B1493" s="661"/>
      <c r="C1493" s="41"/>
      <c r="D1493" s="39"/>
      <c r="E1493" s="40"/>
      <c r="F1493" s="125"/>
      <c r="G1493" s="40"/>
      <c r="H1493" s="42"/>
      <c r="I1493" s="42"/>
      <c r="J1493" s="52"/>
    </row>
    <row r="1494" spans="1:10" s="119" customFormat="1" ht="25.5">
      <c r="A1494" s="127"/>
      <c r="B1494" s="660" t="s">
        <v>165</v>
      </c>
      <c r="C1494" s="660"/>
      <c r="D1494" s="140" t="s">
        <v>163</v>
      </c>
      <c r="E1494" s="53">
        <f>E1488</f>
        <v>0</v>
      </c>
      <c r="F1494" s="130" t="s">
        <v>9</v>
      </c>
      <c r="G1494" s="45">
        <f aca="true" t="shared" si="85" ref="G1494:J1497">G1488</f>
        <v>0</v>
      </c>
      <c r="H1494" s="45">
        <f t="shared" si="85"/>
        <v>0</v>
      </c>
      <c r="I1494" s="45">
        <f t="shared" si="85"/>
        <v>0</v>
      </c>
      <c r="J1494" s="131">
        <f t="shared" si="85"/>
        <v>0</v>
      </c>
    </row>
    <row r="1495" spans="1:10" s="119" customFormat="1" ht="12.75">
      <c r="A1495" s="127"/>
      <c r="B1495" s="44"/>
      <c r="C1495" s="44"/>
      <c r="D1495" s="129"/>
      <c r="E1495" s="53"/>
      <c r="F1495" s="130" t="s">
        <v>35</v>
      </c>
      <c r="G1495" s="45">
        <f t="shared" si="85"/>
        <v>0</v>
      </c>
      <c r="H1495" s="45">
        <f t="shared" si="85"/>
        <v>0</v>
      </c>
      <c r="I1495" s="45">
        <f t="shared" si="85"/>
        <v>0</v>
      </c>
      <c r="J1495" s="131">
        <f t="shared" si="85"/>
        <v>0</v>
      </c>
    </row>
    <row r="1496" spans="1:10" s="119" customFormat="1" ht="12.75">
      <c r="A1496" s="127"/>
      <c r="B1496" s="44"/>
      <c r="C1496" s="44"/>
      <c r="D1496" s="129"/>
      <c r="E1496" s="53"/>
      <c r="F1496" s="130" t="s">
        <v>36</v>
      </c>
      <c r="G1496" s="45">
        <f t="shared" si="85"/>
        <v>0</v>
      </c>
      <c r="H1496" s="45">
        <f t="shared" si="85"/>
        <v>0</v>
      </c>
      <c r="I1496" s="45">
        <f t="shared" si="85"/>
        <v>0</v>
      </c>
      <c r="J1496" s="131">
        <f t="shared" si="85"/>
        <v>0</v>
      </c>
    </row>
    <row r="1497" spans="1:10" s="119" customFormat="1" ht="12.75">
      <c r="A1497" s="127"/>
      <c r="B1497" s="44"/>
      <c r="C1497" s="44"/>
      <c r="D1497" s="129"/>
      <c r="E1497" s="53"/>
      <c r="F1497" s="130" t="s">
        <v>10</v>
      </c>
      <c r="G1497" s="45">
        <f t="shared" si="85"/>
        <v>0</v>
      </c>
      <c r="H1497" s="45">
        <f t="shared" si="85"/>
        <v>0</v>
      </c>
      <c r="I1497" s="45"/>
      <c r="J1497" s="131"/>
    </row>
    <row r="1498" spans="1:10" ht="15">
      <c r="A1498" s="132"/>
      <c r="B1498" s="133"/>
      <c r="C1498" s="133"/>
      <c r="D1498" s="134"/>
      <c r="E1498" s="141"/>
      <c r="F1498" s="158"/>
      <c r="G1498" s="141"/>
      <c r="H1498" s="135"/>
      <c r="I1498" s="135"/>
      <c r="J1498" s="137"/>
    </row>
    <row r="1499" spans="1:10" ht="15">
      <c r="A1499" s="12"/>
      <c r="B1499" s="31"/>
      <c r="C1499" s="31"/>
      <c r="J1499" s="26"/>
    </row>
    <row r="1500" spans="1:10" ht="15">
      <c r="A1500" s="656" t="s">
        <v>28</v>
      </c>
      <c r="B1500" s="656"/>
      <c r="C1500" s="175" t="s">
        <v>166</v>
      </c>
      <c r="D1500" s="143" t="s">
        <v>167</v>
      </c>
      <c r="E1500" s="17"/>
      <c r="F1500" s="139"/>
      <c r="G1500" s="18"/>
      <c r="H1500" s="27"/>
      <c r="I1500" s="27"/>
      <c r="J1500" s="28"/>
    </row>
    <row r="1501" spans="1:10" ht="15">
      <c r="A1501" s="12"/>
      <c r="B1501" s="31"/>
      <c r="C1501" s="31"/>
      <c r="D1501" s="30"/>
      <c r="E1501" s="13"/>
      <c r="F1501" s="69"/>
      <c r="J1501" s="26"/>
    </row>
    <row r="1502" spans="1:10" ht="26.25">
      <c r="A1502" s="73"/>
      <c r="B1502" s="24" t="s">
        <v>31</v>
      </c>
      <c r="C1502" s="31" t="s">
        <v>29</v>
      </c>
      <c r="D1502" s="30" t="s">
        <v>168</v>
      </c>
      <c r="J1502" s="26"/>
    </row>
    <row r="1503" spans="1:10" ht="15">
      <c r="A1503" s="73" t="s">
        <v>1852</v>
      </c>
      <c r="B1503" s="50" t="s">
        <v>33</v>
      </c>
      <c r="C1503" s="31"/>
      <c r="D1503" s="25" t="s">
        <v>34</v>
      </c>
      <c r="E1503" s="21">
        <v>0</v>
      </c>
      <c r="F1503" s="71" t="s">
        <v>9</v>
      </c>
      <c r="G1503" s="21">
        <v>0</v>
      </c>
      <c r="H1503" s="21">
        <v>0</v>
      </c>
      <c r="I1503" s="21">
        <v>0</v>
      </c>
      <c r="J1503" s="15">
        <v>0</v>
      </c>
    </row>
    <row r="1504" spans="1:10" ht="15">
      <c r="A1504" s="73"/>
      <c r="B1504" s="31"/>
      <c r="C1504" s="31"/>
      <c r="E1504" s="21"/>
      <c r="F1504" s="72" t="s">
        <v>35</v>
      </c>
      <c r="G1504" s="21">
        <v>0</v>
      </c>
      <c r="H1504" s="21">
        <v>0</v>
      </c>
      <c r="I1504" s="21">
        <v>0</v>
      </c>
      <c r="J1504" s="15">
        <v>0</v>
      </c>
    </row>
    <row r="1505" spans="1:10" ht="15">
      <c r="A1505" s="73"/>
      <c r="B1505" s="31"/>
      <c r="C1505" s="31"/>
      <c r="E1505" s="21"/>
      <c r="F1505" s="72" t="s">
        <v>36</v>
      </c>
      <c r="G1505" s="21">
        <v>0</v>
      </c>
      <c r="H1505" s="21">
        <v>0</v>
      </c>
      <c r="I1505" s="21">
        <v>0</v>
      </c>
      <c r="J1505" s="15">
        <v>0</v>
      </c>
    </row>
    <row r="1506" spans="1:10" ht="15">
      <c r="A1506" s="73"/>
      <c r="B1506" s="31"/>
      <c r="C1506" s="31"/>
      <c r="E1506" s="21"/>
      <c r="F1506" s="71" t="s">
        <v>10</v>
      </c>
      <c r="G1506" s="21">
        <v>0</v>
      </c>
      <c r="H1506" s="21">
        <v>0</v>
      </c>
      <c r="J1506" s="15"/>
    </row>
    <row r="1507" spans="1:10" ht="15">
      <c r="A1507" s="73"/>
      <c r="B1507" s="31"/>
      <c r="C1507" s="31"/>
      <c r="H1507" s="14"/>
      <c r="I1507" s="14"/>
      <c r="J1507" s="15"/>
    </row>
    <row r="1508" spans="1:10" ht="15">
      <c r="A1508" s="73" t="s">
        <v>1854</v>
      </c>
      <c r="B1508" s="50" t="s">
        <v>37</v>
      </c>
      <c r="C1508" s="31"/>
      <c r="D1508" s="25" t="s">
        <v>38</v>
      </c>
      <c r="E1508" s="21">
        <v>0</v>
      </c>
      <c r="F1508" s="71" t="s">
        <v>9</v>
      </c>
      <c r="G1508" s="21">
        <v>0</v>
      </c>
      <c r="H1508" s="21">
        <v>0</v>
      </c>
      <c r="I1508" s="21">
        <v>0</v>
      </c>
      <c r="J1508" s="15">
        <v>0</v>
      </c>
    </row>
    <row r="1509" spans="1:10" ht="15">
      <c r="A1509" s="73"/>
      <c r="B1509" s="31"/>
      <c r="C1509" s="31"/>
      <c r="E1509" s="21"/>
      <c r="F1509" s="72" t="s">
        <v>35</v>
      </c>
      <c r="G1509" s="21">
        <v>0</v>
      </c>
      <c r="H1509" s="21">
        <v>0</v>
      </c>
      <c r="I1509" s="21">
        <v>0</v>
      </c>
      <c r="J1509" s="15">
        <v>0</v>
      </c>
    </row>
    <row r="1510" spans="1:10" ht="15">
      <c r="A1510" s="73"/>
      <c r="B1510" s="31"/>
      <c r="C1510" s="31"/>
      <c r="E1510" s="21"/>
      <c r="F1510" s="72" t="s">
        <v>36</v>
      </c>
      <c r="G1510" s="21">
        <v>0</v>
      </c>
      <c r="H1510" s="21">
        <v>0</v>
      </c>
      <c r="I1510" s="21">
        <v>0</v>
      </c>
      <c r="J1510" s="15">
        <v>0</v>
      </c>
    </row>
    <row r="1511" spans="1:10" ht="15">
      <c r="A1511" s="73"/>
      <c r="B1511" s="31"/>
      <c r="C1511" s="31"/>
      <c r="E1511" s="21"/>
      <c r="F1511" s="71" t="s">
        <v>10</v>
      </c>
      <c r="G1511" s="21">
        <v>0</v>
      </c>
      <c r="H1511" s="21">
        <v>0</v>
      </c>
      <c r="J1511" s="15"/>
    </row>
    <row r="1512" spans="1:10" ht="15">
      <c r="A1512" s="73"/>
      <c r="B1512" s="31"/>
      <c r="C1512" s="31"/>
      <c r="H1512" s="14"/>
      <c r="I1512" s="14"/>
      <c r="J1512" s="26"/>
    </row>
    <row r="1513" spans="1:10" ht="26.25">
      <c r="A1513" s="73" t="s">
        <v>1853</v>
      </c>
      <c r="B1513" s="50" t="s">
        <v>44</v>
      </c>
      <c r="C1513" s="31"/>
      <c r="D1513" s="25" t="s">
        <v>45</v>
      </c>
      <c r="E1513" s="21">
        <v>0</v>
      </c>
      <c r="F1513" s="71" t="s">
        <v>9</v>
      </c>
      <c r="G1513" s="21">
        <v>0</v>
      </c>
      <c r="H1513" s="21">
        <v>0</v>
      </c>
      <c r="I1513" s="21">
        <v>0</v>
      </c>
      <c r="J1513" s="15">
        <v>0</v>
      </c>
    </row>
    <row r="1514" spans="1:10" ht="15">
      <c r="A1514" s="73"/>
      <c r="B1514" s="31"/>
      <c r="C1514" s="31"/>
      <c r="E1514" s="21"/>
      <c r="F1514" s="72" t="s">
        <v>35</v>
      </c>
      <c r="G1514" s="21">
        <v>0</v>
      </c>
      <c r="H1514" s="21">
        <v>0</v>
      </c>
      <c r="I1514" s="21">
        <v>0</v>
      </c>
      <c r="J1514" s="15">
        <v>0</v>
      </c>
    </row>
    <row r="1515" spans="1:10" ht="15">
      <c r="A1515" s="73"/>
      <c r="B1515" s="31"/>
      <c r="C1515" s="31"/>
      <c r="E1515" s="21"/>
      <c r="F1515" s="72" t="s">
        <v>36</v>
      </c>
      <c r="G1515" s="21">
        <v>0</v>
      </c>
      <c r="H1515" s="21">
        <v>0</v>
      </c>
      <c r="I1515" s="21">
        <v>0</v>
      </c>
      <c r="J1515" s="15">
        <v>0</v>
      </c>
    </row>
    <row r="1516" spans="1:10" ht="15">
      <c r="A1516" s="73"/>
      <c r="B1516" s="31"/>
      <c r="C1516" s="31"/>
      <c r="E1516" s="21"/>
      <c r="F1516" s="71" t="s">
        <v>10</v>
      </c>
      <c r="G1516" s="21">
        <v>0</v>
      </c>
      <c r="H1516" s="21">
        <v>0</v>
      </c>
      <c r="J1516" s="15"/>
    </row>
    <row r="1517" spans="1:10" ht="15">
      <c r="A1517" s="73"/>
      <c r="B1517" s="31"/>
      <c r="C1517" s="31"/>
      <c r="H1517" s="14"/>
      <c r="I1517" s="14"/>
      <c r="J1517" s="15"/>
    </row>
    <row r="1518" spans="1:10" s="119" customFormat="1" ht="25.5">
      <c r="A1518" s="73"/>
      <c r="B1518" s="159" t="s">
        <v>39</v>
      </c>
      <c r="C1518" s="87" t="s">
        <v>29</v>
      </c>
      <c r="D1518" s="74" t="s">
        <v>168</v>
      </c>
      <c r="E1518" s="75">
        <f>E1503+E1508+E1513</f>
        <v>0</v>
      </c>
      <c r="F1518" s="76" t="s">
        <v>9</v>
      </c>
      <c r="G1518" s="95">
        <f aca="true" t="shared" si="86" ref="G1518:J1521">G1503+G1508+G1513</f>
        <v>0</v>
      </c>
      <c r="H1518" s="95">
        <f t="shared" si="86"/>
        <v>0</v>
      </c>
      <c r="I1518" s="95">
        <f t="shared" si="86"/>
        <v>0</v>
      </c>
      <c r="J1518" s="96">
        <f t="shared" si="86"/>
        <v>0</v>
      </c>
    </row>
    <row r="1519" spans="1:10" s="119" customFormat="1" ht="12.75">
      <c r="A1519" s="73"/>
      <c r="B1519" s="87"/>
      <c r="C1519" s="87"/>
      <c r="D1519" s="156"/>
      <c r="E1519" s="75"/>
      <c r="F1519" s="79" t="s">
        <v>35</v>
      </c>
      <c r="G1519" s="77">
        <f t="shared" si="86"/>
        <v>0</v>
      </c>
      <c r="H1519" s="77">
        <f t="shared" si="86"/>
        <v>0</v>
      </c>
      <c r="I1519" s="77">
        <f t="shared" si="86"/>
        <v>0</v>
      </c>
      <c r="J1519" s="96">
        <f t="shared" si="86"/>
        <v>0</v>
      </c>
    </row>
    <row r="1520" spans="1:10" s="119" customFormat="1" ht="12.75">
      <c r="A1520" s="73"/>
      <c r="B1520" s="87"/>
      <c r="C1520" s="87"/>
      <c r="D1520" s="156"/>
      <c r="E1520" s="75"/>
      <c r="F1520" s="79" t="s">
        <v>36</v>
      </c>
      <c r="G1520" s="77">
        <f t="shared" si="86"/>
        <v>0</v>
      </c>
      <c r="H1520" s="77">
        <f t="shared" si="86"/>
        <v>0</v>
      </c>
      <c r="I1520" s="77">
        <f t="shared" si="86"/>
        <v>0</v>
      </c>
      <c r="J1520" s="96">
        <f t="shared" si="86"/>
        <v>0</v>
      </c>
    </row>
    <row r="1521" spans="1:10" s="119" customFormat="1" ht="12.75">
      <c r="A1521" s="73"/>
      <c r="B1521" s="87"/>
      <c r="C1521" s="87"/>
      <c r="D1521" s="156"/>
      <c r="E1521" s="75"/>
      <c r="F1521" s="89" t="s">
        <v>10</v>
      </c>
      <c r="G1521" s="77">
        <f t="shared" si="86"/>
        <v>0</v>
      </c>
      <c r="H1521" s="77">
        <f t="shared" si="86"/>
        <v>0</v>
      </c>
      <c r="I1521" s="77"/>
      <c r="J1521" s="96"/>
    </row>
    <row r="1522" spans="1:10" s="120" customFormat="1" ht="12.75">
      <c r="A1522" s="12"/>
      <c r="B1522" s="31"/>
      <c r="C1522" s="31"/>
      <c r="D1522" s="25"/>
      <c r="E1522" s="14"/>
      <c r="F1522" s="56"/>
      <c r="G1522" s="14"/>
      <c r="H1522" s="14"/>
      <c r="I1522" s="14"/>
      <c r="J1522" s="15"/>
    </row>
    <row r="1523" spans="1:10" s="120" customFormat="1" ht="12.75">
      <c r="A1523" s="661"/>
      <c r="B1523" s="661"/>
      <c r="C1523" s="41"/>
      <c r="D1523" s="39"/>
      <c r="E1523" s="40"/>
      <c r="F1523" s="125"/>
      <c r="G1523" s="40"/>
      <c r="H1523" s="42"/>
      <c r="I1523" s="42"/>
      <c r="J1523" s="52"/>
    </row>
    <row r="1524" spans="1:10" s="124" customFormat="1" ht="25.5">
      <c r="A1524" s="127"/>
      <c r="B1524" s="660" t="s">
        <v>169</v>
      </c>
      <c r="C1524" s="660"/>
      <c r="D1524" s="140" t="s">
        <v>167</v>
      </c>
      <c r="E1524" s="53">
        <f>E1518</f>
        <v>0</v>
      </c>
      <c r="F1524" s="130" t="s">
        <v>9</v>
      </c>
      <c r="G1524" s="45">
        <f aca="true" t="shared" si="87" ref="G1524:J1527">G1518</f>
        <v>0</v>
      </c>
      <c r="H1524" s="45">
        <f t="shared" si="87"/>
        <v>0</v>
      </c>
      <c r="I1524" s="45">
        <f t="shared" si="87"/>
        <v>0</v>
      </c>
      <c r="J1524" s="131">
        <f t="shared" si="87"/>
        <v>0</v>
      </c>
    </row>
    <row r="1525" spans="1:10" s="119" customFormat="1" ht="12.75">
      <c r="A1525" s="127"/>
      <c r="B1525" s="44"/>
      <c r="C1525" s="44"/>
      <c r="D1525" s="129"/>
      <c r="E1525" s="53"/>
      <c r="F1525" s="130" t="s">
        <v>35</v>
      </c>
      <c r="G1525" s="45">
        <f t="shared" si="87"/>
        <v>0</v>
      </c>
      <c r="H1525" s="45">
        <f t="shared" si="87"/>
        <v>0</v>
      </c>
      <c r="I1525" s="45">
        <f t="shared" si="87"/>
        <v>0</v>
      </c>
      <c r="J1525" s="131">
        <f t="shared" si="87"/>
        <v>0</v>
      </c>
    </row>
    <row r="1526" spans="1:10" s="119" customFormat="1" ht="12.75">
      <c r="A1526" s="127"/>
      <c r="B1526" s="44"/>
      <c r="C1526" s="44"/>
      <c r="D1526" s="129"/>
      <c r="E1526" s="53"/>
      <c r="F1526" s="130" t="s">
        <v>36</v>
      </c>
      <c r="G1526" s="45">
        <f t="shared" si="87"/>
        <v>0</v>
      </c>
      <c r="H1526" s="45">
        <f t="shared" si="87"/>
        <v>0</v>
      </c>
      <c r="I1526" s="45">
        <f t="shared" si="87"/>
        <v>0</v>
      </c>
      <c r="J1526" s="131">
        <f t="shared" si="87"/>
        <v>0</v>
      </c>
    </row>
    <row r="1527" spans="1:10" s="119" customFormat="1" ht="12.75">
      <c r="A1527" s="127"/>
      <c r="B1527" s="44"/>
      <c r="C1527" s="44"/>
      <c r="D1527" s="129"/>
      <c r="E1527" s="53"/>
      <c r="F1527" s="130" t="s">
        <v>10</v>
      </c>
      <c r="G1527" s="45">
        <f t="shared" si="87"/>
        <v>0</v>
      </c>
      <c r="H1527" s="45">
        <f t="shared" si="87"/>
        <v>0</v>
      </c>
      <c r="I1527" s="45"/>
      <c r="J1527" s="131"/>
    </row>
    <row r="1528" spans="1:10" ht="15">
      <c r="A1528" s="132"/>
      <c r="B1528" s="133"/>
      <c r="C1528" s="133"/>
      <c r="D1528" s="134"/>
      <c r="E1528" s="141"/>
      <c r="F1528" s="158"/>
      <c r="G1528" s="141"/>
      <c r="H1528" s="135"/>
      <c r="I1528" s="135"/>
      <c r="J1528" s="137"/>
    </row>
    <row r="1529" spans="1:10" ht="15">
      <c r="A1529" s="12"/>
      <c r="B1529" s="31"/>
      <c r="C1529" s="31"/>
      <c r="J1529" s="26"/>
    </row>
    <row r="1530" spans="1:10" ht="15">
      <c r="A1530" s="656" t="s">
        <v>28</v>
      </c>
      <c r="B1530" s="656"/>
      <c r="C1530" s="175" t="s">
        <v>170</v>
      </c>
      <c r="D1530" s="143" t="s">
        <v>171</v>
      </c>
      <c r="E1530" s="17"/>
      <c r="F1530" s="139"/>
      <c r="G1530" s="18"/>
      <c r="H1530" s="27"/>
      <c r="I1530" s="27"/>
      <c r="J1530" s="28"/>
    </row>
    <row r="1531" spans="1:10" ht="15">
      <c r="A1531" s="12"/>
      <c r="B1531" s="31"/>
      <c r="C1531" s="31"/>
      <c r="D1531" s="30"/>
      <c r="E1531" s="13"/>
      <c r="F1531" s="69"/>
      <c r="J1531" s="26"/>
    </row>
    <row r="1532" spans="1:10" ht="26.25">
      <c r="A1532" s="73"/>
      <c r="B1532" s="24" t="s">
        <v>31</v>
      </c>
      <c r="C1532" s="31" t="s">
        <v>29</v>
      </c>
      <c r="D1532" s="30" t="s">
        <v>172</v>
      </c>
      <c r="J1532" s="26"/>
    </row>
    <row r="1533" spans="1:10" ht="15">
      <c r="A1533" s="73" t="s">
        <v>1855</v>
      </c>
      <c r="B1533" s="50" t="s">
        <v>33</v>
      </c>
      <c r="C1533" s="31"/>
      <c r="D1533" s="25" t="s">
        <v>34</v>
      </c>
      <c r="E1533" s="21">
        <v>0</v>
      </c>
      <c r="F1533" s="71" t="s">
        <v>9</v>
      </c>
      <c r="G1533" s="21">
        <v>0</v>
      </c>
      <c r="H1533" s="21">
        <v>0</v>
      </c>
      <c r="I1533" s="21">
        <v>0</v>
      </c>
      <c r="J1533" s="15">
        <v>0</v>
      </c>
    </row>
    <row r="1534" spans="1:10" ht="15">
      <c r="A1534" s="73"/>
      <c r="B1534" s="31"/>
      <c r="C1534" s="31"/>
      <c r="E1534" s="21"/>
      <c r="F1534" s="72" t="s">
        <v>35</v>
      </c>
      <c r="G1534" s="21">
        <v>0</v>
      </c>
      <c r="H1534" s="21">
        <v>0</v>
      </c>
      <c r="I1534" s="21">
        <v>0</v>
      </c>
      <c r="J1534" s="15">
        <v>0</v>
      </c>
    </row>
    <row r="1535" spans="1:10" ht="15">
      <c r="A1535" s="73"/>
      <c r="B1535" s="31"/>
      <c r="C1535" s="31"/>
      <c r="E1535" s="21"/>
      <c r="F1535" s="72" t="s">
        <v>36</v>
      </c>
      <c r="G1535" s="21">
        <v>0</v>
      </c>
      <c r="H1535" s="21">
        <v>0</v>
      </c>
      <c r="I1535" s="21">
        <v>0</v>
      </c>
      <c r="J1535" s="15">
        <v>0</v>
      </c>
    </row>
    <row r="1536" spans="1:10" ht="15">
      <c r="A1536" s="73"/>
      <c r="B1536" s="31"/>
      <c r="C1536" s="31"/>
      <c r="E1536" s="21"/>
      <c r="F1536" s="71" t="s">
        <v>10</v>
      </c>
      <c r="G1536" s="21">
        <v>0</v>
      </c>
      <c r="H1536" s="21">
        <v>0</v>
      </c>
      <c r="J1536" s="15"/>
    </row>
    <row r="1537" spans="1:10" ht="15">
      <c r="A1537" s="73"/>
      <c r="B1537" s="31"/>
      <c r="C1537" s="31"/>
      <c r="H1537" s="14"/>
      <c r="I1537" s="14"/>
      <c r="J1537" s="15"/>
    </row>
    <row r="1538" spans="1:10" ht="15">
      <c r="A1538" s="73" t="s">
        <v>1856</v>
      </c>
      <c r="B1538" s="50" t="s">
        <v>37</v>
      </c>
      <c r="C1538" s="31"/>
      <c r="D1538" s="25" t="s">
        <v>38</v>
      </c>
      <c r="E1538" s="21">
        <v>0</v>
      </c>
      <c r="F1538" s="71" t="s">
        <v>9</v>
      </c>
      <c r="G1538" s="21">
        <v>0</v>
      </c>
      <c r="H1538" s="21">
        <v>0</v>
      </c>
      <c r="I1538" s="21">
        <v>0</v>
      </c>
      <c r="J1538" s="15">
        <v>0</v>
      </c>
    </row>
    <row r="1539" spans="1:10" ht="15">
      <c r="A1539" s="73"/>
      <c r="B1539" s="31"/>
      <c r="C1539" s="31"/>
      <c r="E1539" s="21"/>
      <c r="F1539" s="72" t="s">
        <v>35</v>
      </c>
      <c r="G1539" s="21">
        <v>0</v>
      </c>
      <c r="H1539" s="21">
        <v>0</v>
      </c>
      <c r="I1539" s="21">
        <v>0</v>
      </c>
      <c r="J1539" s="15">
        <v>0</v>
      </c>
    </row>
    <row r="1540" spans="1:10" ht="15">
      <c r="A1540" s="73"/>
      <c r="B1540" s="31"/>
      <c r="C1540" s="31"/>
      <c r="E1540" s="21"/>
      <c r="F1540" s="72" t="s">
        <v>36</v>
      </c>
      <c r="G1540" s="21">
        <v>0</v>
      </c>
      <c r="H1540" s="21">
        <v>0</v>
      </c>
      <c r="I1540" s="21">
        <v>0</v>
      </c>
      <c r="J1540" s="15">
        <v>0</v>
      </c>
    </row>
    <row r="1541" spans="1:10" ht="15">
      <c r="A1541" s="73"/>
      <c r="B1541" s="31"/>
      <c r="C1541" s="31"/>
      <c r="E1541" s="21"/>
      <c r="F1541" s="71" t="s">
        <v>10</v>
      </c>
      <c r="G1541" s="21">
        <v>0</v>
      </c>
      <c r="H1541" s="21">
        <v>0</v>
      </c>
      <c r="J1541" s="15"/>
    </row>
    <row r="1542" spans="1:10" ht="15">
      <c r="A1542" s="73"/>
      <c r="B1542" s="31"/>
      <c r="C1542" s="31"/>
      <c r="H1542" s="14"/>
      <c r="I1542" s="14"/>
      <c r="J1542" s="26"/>
    </row>
    <row r="1543" spans="1:10" ht="26.25">
      <c r="A1543" s="73" t="s">
        <v>1857</v>
      </c>
      <c r="B1543" s="50" t="s">
        <v>44</v>
      </c>
      <c r="C1543" s="31"/>
      <c r="D1543" s="25" t="s">
        <v>45</v>
      </c>
      <c r="E1543" s="21">
        <v>0</v>
      </c>
      <c r="F1543" s="71" t="s">
        <v>9</v>
      </c>
      <c r="G1543" s="21">
        <v>0</v>
      </c>
      <c r="H1543" s="21">
        <v>0</v>
      </c>
      <c r="I1543" s="21">
        <v>0</v>
      </c>
      <c r="J1543" s="15">
        <v>0</v>
      </c>
    </row>
    <row r="1544" spans="1:10" ht="15">
      <c r="A1544" s="73"/>
      <c r="B1544" s="31"/>
      <c r="C1544" s="31"/>
      <c r="E1544" s="21"/>
      <c r="F1544" s="72" t="s">
        <v>35</v>
      </c>
      <c r="G1544" s="21">
        <v>0</v>
      </c>
      <c r="H1544" s="21">
        <v>0</v>
      </c>
      <c r="I1544" s="21">
        <v>0</v>
      </c>
      <c r="J1544" s="15">
        <v>0</v>
      </c>
    </row>
    <row r="1545" spans="1:10" ht="15">
      <c r="A1545" s="73"/>
      <c r="B1545" s="31"/>
      <c r="C1545" s="31"/>
      <c r="E1545" s="21"/>
      <c r="F1545" s="72" t="s">
        <v>36</v>
      </c>
      <c r="G1545" s="21">
        <v>0</v>
      </c>
      <c r="H1545" s="21">
        <v>0</v>
      </c>
      <c r="I1545" s="21">
        <v>0</v>
      </c>
      <c r="J1545" s="15">
        <v>0</v>
      </c>
    </row>
    <row r="1546" spans="1:10" ht="15">
      <c r="A1546" s="73"/>
      <c r="B1546" s="31"/>
      <c r="C1546" s="31"/>
      <c r="E1546" s="21"/>
      <c r="F1546" s="71" t="s">
        <v>10</v>
      </c>
      <c r="G1546" s="21">
        <v>0</v>
      </c>
      <c r="H1546" s="21">
        <v>0</v>
      </c>
      <c r="J1546" s="15"/>
    </row>
    <row r="1547" spans="1:10" ht="15">
      <c r="A1547" s="73"/>
      <c r="B1547" s="31"/>
      <c r="C1547" s="31"/>
      <c r="E1547" s="21"/>
      <c r="F1547" s="71"/>
      <c r="G1547" s="60"/>
      <c r="H1547" s="60"/>
      <c r="I1547" s="60"/>
      <c r="J1547" s="94"/>
    </row>
    <row r="1548" spans="1:10" s="119" customFormat="1" ht="25.5">
      <c r="A1548" s="73"/>
      <c r="B1548" s="159" t="s">
        <v>39</v>
      </c>
      <c r="C1548" s="87" t="s">
        <v>29</v>
      </c>
      <c r="D1548" s="74" t="s">
        <v>172</v>
      </c>
      <c r="E1548" s="75">
        <f>E1533+E1538+E1543</f>
        <v>0</v>
      </c>
      <c r="F1548" s="76" t="s">
        <v>9</v>
      </c>
      <c r="G1548" s="95">
        <f aca="true" t="shared" si="88" ref="G1548:J1551">G1533+G1538+G1543</f>
        <v>0</v>
      </c>
      <c r="H1548" s="95">
        <f t="shared" si="88"/>
        <v>0</v>
      </c>
      <c r="I1548" s="95">
        <f t="shared" si="88"/>
        <v>0</v>
      </c>
      <c r="J1548" s="96">
        <f t="shared" si="88"/>
        <v>0</v>
      </c>
    </row>
    <row r="1549" spans="1:10" s="119" customFormat="1" ht="12.75">
      <c r="A1549" s="73"/>
      <c r="B1549" s="159"/>
      <c r="C1549" s="87"/>
      <c r="D1549" s="74"/>
      <c r="E1549" s="75"/>
      <c r="F1549" s="79" t="s">
        <v>35</v>
      </c>
      <c r="G1549" s="77">
        <f t="shared" si="88"/>
        <v>0</v>
      </c>
      <c r="H1549" s="77">
        <f t="shared" si="88"/>
        <v>0</v>
      </c>
      <c r="I1549" s="77">
        <f t="shared" si="88"/>
        <v>0</v>
      </c>
      <c r="J1549" s="96">
        <f t="shared" si="88"/>
        <v>0</v>
      </c>
    </row>
    <row r="1550" spans="1:10" s="119" customFormat="1" ht="12.75">
      <c r="A1550" s="73"/>
      <c r="B1550" s="87"/>
      <c r="C1550" s="87"/>
      <c r="D1550" s="156"/>
      <c r="E1550" s="75"/>
      <c r="F1550" s="79" t="s">
        <v>36</v>
      </c>
      <c r="G1550" s="77">
        <f t="shared" si="88"/>
        <v>0</v>
      </c>
      <c r="H1550" s="77">
        <f t="shared" si="88"/>
        <v>0</v>
      </c>
      <c r="I1550" s="77">
        <f t="shared" si="88"/>
        <v>0</v>
      </c>
      <c r="J1550" s="96">
        <f t="shared" si="88"/>
        <v>0</v>
      </c>
    </row>
    <row r="1551" spans="1:10" s="119" customFormat="1" ht="12.75">
      <c r="A1551" s="73"/>
      <c r="B1551" s="87"/>
      <c r="C1551" s="87"/>
      <c r="D1551" s="156"/>
      <c r="E1551" s="75"/>
      <c r="F1551" s="89" t="s">
        <v>10</v>
      </c>
      <c r="G1551" s="77">
        <f t="shared" si="88"/>
        <v>0</v>
      </c>
      <c r="H1551" s="77">
        <f t="shared" si="88"/>
        <v>0</v>
      </c>
      <c r="I1551" s="77"/>
      <c r="J1551" s="96"/>
    </row>
    <row r="1552" spans="1:10" ht="15">
      <c r="A1552" s="12"/>
      <c r="B1552" s="31"/>
      <c r="C1552" s="31"/>
      <c r="E1552" s="21"/>
      <c r="F1552" s="181"/>
      <c r="G1552" s="182"/>
      <c r="H1552" s="182"/>
      <c r="I1552" s="182"/>
      <c r="J1552" s="183"/>
    </row>
    <row r="1553" spans="1:10" s="119" customFormat="1" ht="12.75">
      <c r="A1553" s="662"/>
      <c r="B1553" s="662"/>
      <c r="C1553" s="185"/>
      <c r="D1553" s="177"/>
      <c r="E1553" s="186"/>
      <c r="F1553" s="187"/>
      <c r="G1553" s="186"/>
      <c r="H1553" s="188"/>
      <c r="I1553" s="188"/>
      <c r="J1553" s="189"/>
    </row>
    <row r="1554" spans="1:10" s="119" customFormat="1" ht="12.75">
      <c r="A1554" s="127"/>
      <c r="B1554" s="660" t="s">
        <v>173</v>
      </c>
      <c r="C1554" s="660"/>
      <c r="D1554" s="140" t="s">
        <v>171</v>
      </c>
      <c r="E1554" s="53">
        <f>E1548</f>
        <v>0</v>
      </c>
      <c r="F1554" s="130" t="s">
        <v>9</v>
      </c>
      <c r="G1554" s="45">
        <f aca="true" t="shared" si="89" ref="G1554:J1557">G1548</f>
        <v>0</v>
      </c>
      <c r="H1554" s="45">
        <f t="shared" si="89"/>
        <v>0</v>
      </c>
      <c r="I1554" s="45">
        <f t="shared" si="89"/>
        <v>0</v>
      </c>
      <c r="J1554" s="131">
        <f t="shared" si="89"/>
        <v>0</v>
      </c>
    </row>
    <row r="1555" spans="1:10" s="119" customFormat="1" ht="12.75">
      <c r="A1555" s="127"/>
      <c r="B1555" s="44"/>
      <c r="C1555" s="44"/>
      <c r="D1555" s="129"/>
      <c r="E1555" s="53"/>
      <c r="F1555" s="130" t="s">
        <v>35</v>
      </c>
      <c r="G1555" s="45">
        <f t="shared" si="89"/>
        <v>0</v>
      </c>
      <c r="H1555" s="45">
        <f t="shared" si="89"/>
        <v>0</v>
      </c>
      <c r="I1555" s="45">
        <f t="shared" si="89"/>
        <v>0</v>
      </c>
      <c r="J1555" s="131">
        <f t="shared" si="89"/>
        <v>0</v>
      </c>
    </row>
    <row r="1556" spans="1:10" s="119" customFormat="1" ht="12.75">
      <c r="A1556" s="127"/>
      <c r="B1556" s="44"/>
      <c r="C1556" s="44"/>
      <c r="D1556" s="129"/>
      <c r="E1556" s="53"/>
      <c r="F1556" s="130" t="s">
        <v>36</v>
      </c>
      <c r="G1556" s="45">
        <f t="shared" si="89"/>
        <v>0</v>
      </c>
      <c r="H1556" s="45">
        <f t="shared" si="89"/>
        <v>0</v>
      </c>
      <c r="I1556" s="45">
        <f t="shared" si="89"/>
        <v>0</v>
      </c>
      <c r="J1556" s="131">
        <f t="shared" si="89"/>
        <v>0</v>
      </c>
    </row>
    <row r="1557" spans="1:10" s="119" customFormat="1" ht="12.75">
      <c r="A1557" s="127"/>
      <c r="B1557" s="44"/>
      <c r="C1557" s="44"/>
      <c r="D1557" s="129"/>
      <c r="E1557" s="53"/>
      <c r="F1557" s="130" t="s">
        <v>10</v>
      </c>
      <c r="G1557" s="45">
        <f t="shared" si="89"/>
        <v>0</v>
      </c>
      <c r="H1557" s="45">
        <f t="shared" si="89"/>
        <v>0</v>
      </c>
      <c r="I1557" s="45"/>
      <c r="J1557" s="131"/>
    </row>
    <row r="1558" spans="1:10" ht="15">
      <c r="A1558" s="132"/>
      <c r="B1558" s="133"/>
      <c r="C1558" s="133"/>
      <c r="D1558" s="134"/>
      <c r="E1558" s="141"/>
      <c r="F1558" s="158"/>
      <c r="G1558" s="141"/>
      <c r="H1558" s="135"/>
      <c r="I1558" s="190"/>
      <c r="J1558" s="137"/>
    </row>
    <row r="1559" spans="1:10" ht="15">
      <c r="A1559" s="12"/>
      <c r="B1559" s="31"/>
      <c r="C1559" s="31"/>
      <c r="J1559" s="26"/>
    </row>
    <row r="1560" spans="1:10" ht="15">
      <c r="A1560" s="656" t="s">
        <v>28</v>
      </c>
      <c r="B1560" s="656"/>
      <c r="C1560" s="175" t="s">
        <v>174</v>
      </c>
      <c r="D1560" s="143" t="s">
        <v>175</v>
      </c>
      <c r="E1560" s="17"/>
      <c r="F1560" s="139"/>
      <c r="G1560" s="18"/>
      <c r="H1560" s="27"/>
      <c r="I1560" s="27"/>
      <c r="J1560" s="28"/>
    </row>
    <row r="1561" spans="1:10" ht="15">
      <c r="A1561" s="12"/>
      <c r="B1561" s="31"/>
      <c r="C1561" s="31"/>
      <c r="D1561" s="30"/>
      <c r="E1561" s="13"/>
      <c r="F1561" s="69"/>
      <c r="J1561" s="26"/>
    </row>
    <row r="1562" spans="1:10" ht="15">
      <c r="A1562" s="73"/>
      <c r="B1562" s="24" t="s">
        <v>31</v>
      </c>
      <c r="C1562" s="31" t="s">
        <v>29</v>
      </c>
      <c r="D1562" s="30" t="s">
        <v>176</v>
      </c>
      <c r="J1562" s="26"/>
    </row>
    <row r="1563" spans="1:10" ht="15">
      <c r="A1563" s="73" t="s">
        <v>1858</v>
      </c>
      <c r="B1563" s="50" t="s">
        <v>33</v>
      </c>
      <c r="C1563" s="31"/>
      <c r="D1563" s="25" t="s">
        <v>34</v>
      </c>
      <c r="E1563" s="21">
        <v>0</v>
      </c>
      <c r="F1563" s="71" t="s">
        <v>9</v>
      </c>
      <c r="G1563" s="21">
        <v>0</v>
      </c>
      <c r="H1563" s="21">
        <v>0</v>
      </c>
      <c r="I1563" s="21">
        <v>0</v>
      </c>
      <c r="J1563" s="15">
        <v>0</v>
      </c>
    </row>
    <row r="1564" spans="1:10" ht="15">
      <c r="A1564" s="73"/>
      <c r="B1564" s="31"/>
      <c r="C1564" s="31"/>
      <c r="E1564" s="21"/>
      <c r="F1564" s="72" t="s">
        <v>35</v>
      </c>
      <c r="G1564" s="21">
        <v>0</v>
      </c>
      <c r="H1564" s="21">
        <v>0</v>
      </c>
      <c r="I1564" s="21">
        <v>0</v>
      </c>
      <c r="J1564" s="15">
        <v>0</v>
      </c>
    </row>
    <row r="1565" spans="1:10" ht="15">
      <c r="A1565" s="73"/>
      <c r="B1565" s="31"/>
      <c r="C1565" s="31"/>
      <c r="E1565" s="21"/>
      <c r="F1565" s="72" t="s">
        <v>36</v>
      </c>
      <c r="G1565" s="21">
        <v>0</v>
      </c>
      <c r="H1565" s="21">
        <v>0</v>
      </c>
      <c r="I1565" s="21">
        <v>0</v>
      </c>
      <c r="J1565" s="15">
        <v>0</v>
      </c>
    </row>
    <row r="1566" spans="1:10" ht="15">
      <c r="A1566" s="73"/>
      <c r="B1566" s="31"/>
      <c r="C1566" s="31"/>
      <c r="E1566" s="21"/>
      <c r="F1566" s="71" t="s">
        <v>10</v>
      </c>
      <c r="G1566" s="21">
        <v>0</v>
      </c>
      <c r="H1566" s="21">
        <v>0</v>
      </c>
      <c r="J1566" s="15"/>
    </row>
    <row r="1567" spans="1:10" ht="15">
      <c r="A1567" s="73"/>
      <c r="B1567" s="31"/>
      <c r="C1567" s="31"/>
      <c r="H1567" s="14"/>
      <c r="I1567" s="14"/>
      <c r="J1567" s="15"/>
    </row>
    <row r="1568" spans="1:10" s="119" customFormat="1" ht="12.75">
      <c r="A1568" s="73"/>
      <c r="B1568" s="159" t="s">
        <v>39</v>
      </c>
      <c r="C1568" s="87" t="s">
        <v>29</v>
      </c>
      <c r="D1568" s="74" t="s">
        <v>176</v>
      </c>
      <c r="E1568" s="75">
        <f>E1563</f>
        <v>0</v>
      </c>
      <c r="F1568" s="76" t="s">
        <v>9</v>
      </c>
      <c r="G1568" s="95">
        <f aca="true" t="shared" si="90" ref="G1568:J1571">G1563</f>
        <v>0</v>
      </c>
      <c r="H1568" s="95">
        <f t="shared" si="90"/>
        <v>0</v>
      </c>
      <c r="I1568" s="95">
        <f t="shared" si="90"/>
        <v>0</v>
      </c>
      <c r="J1568" s="96">
        <f t="shared" si="90"/>
        <v>0</v>
      </c>
    </row>
    <row r="1569" spans="1:10" s="124" customFormat="1" ht="12.75">
      <c r="A1569" s="73"/>
      <c r="B1569" s="87"/>
      <c r="C1569" s="87"/>
      <c r="D1569" s="156"/>
      <c r="E1569" s="75"/>
      <c r="F1569" s="79" t="s">
        <v>35</v>
      </c>
      <c r="G1569" s="77">
        <f t="shared" si="90"/>
        <v>0</v>
      </c>
      <c r="H1569" s="77">
        <f t="shared" si="90"/>
        <v>0</v>
      </c>
      <c r="I1569" s="77">
        <f t="shared" si="90"/>
        <v>0</v>
      </c>
      <c r="J1569" s="96">
        <f t="shared" si="90"/>
        <v>0</v>
      </c>
    </row>
    <row r="1570" spans="1:10" s="124" customFormat="1" ht="12.75">
      <c r="A1570" s="73"/>
      <c r="B1570" s="87"/>
      <c r="C1570" s="87"/>
      <c r="D1570" s="156"/>
      <c r="E1570" s="75"/>
      <c r="F1570" s="79" t="s">
        <v>36</v>
      </c>
      <c r="G1570" s="77">
        <f t="shared" si="90"/>
        <v>0</v>
      </c>
      <c r="H1570" s="77">
        <f t="shared" si="90"/>
        <v>0</v>
      </c>
      <c r="I1570" s="77">
        <f t="shared" si="90"/>
        <v>0</v>
      </c>
      <c r="J1570" s="96">
        <f t="shared" si="90"/>
        <v>0</v>
      </c>
    </row>
    <row r="1571" spans="1:10" s="124" customFormat="1" ht="12.75">
      <c r="A1571" s="73"/>
      <c r="B1571" s="87"/>
      <c r="C1571" s="87"/>
      <c r="D1571" s="156"/>
      <c r="E1571" s="75"/>
      <c r="F1571" s="89" t="s">
        <v>10</v>
      </c>
      <c r="G1571" s="77">
        <f t="shared" si="90"/>
        <v>0</v>
      </c>
      <c r="H1571" s="77">
        <f t="shared" si="90"/>
        <v>0</v>
      </c>
      <c r="I1571" s="77"/>
      <c r="J1571" s="96"/>
    </row>
    <row r="1572" spans="1:10" s="191" customFormat="1" ht="12.75">
      <c r="A1572" s="148"/>
      <c r="B1572" s="113"/>
      <c r="C1572" s="113"/>
      <c r="D1572" s="114"/>
      <c r="E1572" s="117"/>
      <c r="F1572" s="178"/>
      <c r="G1572" s="117"/>
      <c r="H1572" s="115"/>
      <c r="I1572" s="115"/>
      <c r="J1572" s="84"/>
    </row>
    <row r="1573" spans="1:10" s="120" customFormat="1" ht="12.75">
      <c r="A1573" s="73"/>
      <c r="B1573" s="24" t="s">
        <v>31</v>
      </c>
      <c r="C1573" s="31" t="s">
        <v>40</v>
      </c>
      <c r="D1573" s="30" t="s">
        <v>177</v>
      </c>
      <c r="E1573" s="14"/>
      <c r="F1573" s="56"/>
      <c r="G1573" s="14"/>
      <c r="H1573" s="21"/>
      <c r="I1573" s="21"/>
      <c r="J1573" s="26"/>
    </row>
    <row r="1574" spans="1:10" s="120" customFormat="1" ht="12.75">
      <c r="A1574" s="73" t="s">
        <v>1859</v>
      </c>
      <c r="B1574" s="50" t="s">
        <v>33</v>
      </c>
      <c r="C1574" s="31"/>
      <c r="D1574" s="25" t="s">
        <v>34</v>
      </c>
      <c r="E1574" s="21">
        <v>0</v>
      </c>
      <c r="F1574" s="71" t="s">
        <v>9</v>
      </c>
      <c r="G1574" s="21">
        <v>0</v>
      </c>
      <c r="H1574" s="21">
        <v>0</v>
      </c>
      <c r="I1574" s="21">
        <v>0</v>
      </c>
      <c r="J1574" s="15">
        <v>0</v>
      </c>
    </row>
    <row r="1575" spans="1:10" s="120" customFormat="1" ht="12.75">
      <c r="A1575" s="73"/>
      <c r="B1575" s="31"/>
      <c r="C1575" s="31"/>
      <c r="D1575" s="25"/>
      <c r="E1575" s="21"/>
      <c r="F1575" s="72" t="s">
        <v>35</v>
      </c>
      <c r="G1575" s="21">
        <v>0</v>
      </c>
      <c r="H1575" s="21">
        <v>0</v>
      </c>
      <c r="I1575" s="21">
        <v>0</v>
      </c>
      <c r="J1575" s="15">
        <v>0</v>
      </c>
    </row>
    <row r="1576" spans="1:10" ht="15">
      <c r="A1576" s="73"/>
      <c r="B1576" s="31"/>
      <c r="C1576" s="31"/>
      <c r="E1576" s="21"/>
      <c r="F1576" s="72" t="s">
        <v>36</v>
      </c>
      <c r="G1576" s="21">
        <v>0</v>
      </c>
      <c r="H1576" s="21">
        <v>0</v>
      </c>
      <c r="I1576" s="21">
        <v>0</v>
      </c>
      <c r="J1576" s="15">
        <v>0</v>
      </c>
    </row>
    <row r="1577" spans="1:10" ht="15">
      <c r="A1577" s="73"/>
      <c r="B1577" s="31"/>
      <c r="C1577" s="31"/>
      <c r="E1577" s="21"/>
      <c r="F1577" s="71" t="s">
        <v>10</v>
      </c>
      <c r="G1577" s="21">
        <v>0</v>
      </c>
      <c r="H1577" s="21">
        <v>0</v>
      </c>
      <c r="J1577" s="15"/>
    </row>
    <row r="1578" spans="1:10" ht="15">
      <c r="A1578" s="73"/>
      <c r="B1578" s="31"/>
      <c r="C1578" s="31"/>
      <c r="H1578" s="14"/>
      <c r="I1578" s="14"/>
      <c r="J1578" s="15"/>
    </row>
    <row r="1579" spans="1:10" ht="15">
      <c r="A1579" s="73" t="s">
        <v>1860</v>
      </c>
      <c r="B1579" s="50" t="s">
        <v>37</v>
      </c>
      <c r="C1579" s="31"/>
      <c r="D1579" s="25" t="s">
        <v>38</v>
      </c>
      <c r="E1579" s="21">
        <v>0</v>
      </c>
      <c r="F1579" s="71" t="s">
        <v>9</v>
      </c>
      <c r="G1579" s="21">
        <v>0</v>
      </c>
      <c r="H1579" s="21">
        <v>0</v>
      </c>
      <c r="I1579" s="21">
        <v>0</v>
      </c>
      <c r="J1579" s="15">
        <v>0</v>
      </c>
    </row>
    <row r="1580" spans="1:10" ht="15">
      <c r="A1580" s="73"/>
      <c r="B1580" s="31"/>
      <c r="C1580" s="31"/>
      <c r="E1580" s="21"/>
      <c r="F1580" s="72" t="s">
        <v>35</v>
      </c>
      <c r="G1580" s="21">
        <v>0</v>
      </c>
      <c r="H1580" s="21">
        <v>0</v>
      </c>
      <c r="I1580" s="21">
        <v>0</v>
      </c>
      <c r="J1580" s="15">
        <v>0</v>
      </c>
    </row>
    <row r="1581" spans="1:10" ht="15">
      <c r="A1581" s="73"/>
      <c r="B1581" s="31"/>
      <c r="C1581" s="31"/>
      <c r="E1581" s="21"/>
      <c r="F1581" s="72" t="s">
        <v>36</v>
      </c>
      <c r="G1581" s="21">
        <v>0</v>
      </c>
      <c r="H1581" s="21">
        <v>0</v>
      </c>
      <c r="I1581" s="21">
        <v>0</v>
      </c>
      <c r="J1581" s="15">
        <v>0</v>
      </c>
    </row>
    <row r="1582" spans="1:10" ht="15">
      <c r="A1582" s="73"/>
      <c r="B1582" s="31"/>
      <c r="C1582" s="31"/>
      <c r="E1582" s="21"/>
      <c r="F1582" s="71" t="s">
        <v>10</v>
      </c>
      <c r="G1582" s="21">
        <v>0</v>
      </c>
      <c r="H1582" s="21">
        <v>0</v>
      </c>
      <c r="J1582" s="15"/>
    </row>
    <row r="1583" spans="1:10" ht="15">
      <c r="A1583" s="73"/>
      <c r="B1583" s="31"/>
      <c r="C1583" s="31"/>
      <c r="H1583" s="14"/>
      <c r="I1583" s="14"/>
      <c r="J1583" s="15"/>
    </row>
    <row r="1584" spans="1:10" s="119" customFormat="1" ht="12.75">
      <c r="A1584" s="73"/>
      <c r="B1584" s="159" t="s">
        <v>39</v>
      </c>
      <c r="C1584" s="87" t="s">
        <v>40</v>
      </c>
      <c r="D1584" s="74" t="s">
        <v>177</v>
      </c>
      <c r="E1584" s="75">
        <f>E1574+E1579</f>
        <v>0</v>
      </c>
      <c r="F1584" s="76" t="s">
        <v>9</v>
      </c>
      <c r="G1584" s="95">
        <f aca="true" t="shared" si="91" ref="G1584:J1587">G1574+G1579</f>
        <v>0</v>
      </c>
      <c r="H1584" s="95">
        <f t="shared" si="91"/>
        <v>0</v>
      </c>
      <c r="I1584" s="95">
        <f t="shared" si="91"/>
        <v>0</v>
      </c>
      <c r="J1584" s="96">
        <f t="shared" si="91"/>
        <v>0</v>
      </c>
    </row>
    <row r="1585" spans="1:10" s="119" customFormat="1" ht="12.75">
      <c r="A1585" s="73"/>
      <c r="B1585" s="87"/>
      <c r="C1585" s="87"/>
      <c r="D1585" s="156"/>
      <c r="E1585" s="75"/>
      <c r="F1585" s="79" t="s">
        <v>35</v>
      </c>
      <c r="G1585" s="77">
        <f t="shared" si="91"/>
        <v>0</v>
      </c>
      <c r="H1585" s="77">
        <f t="shared" si="91"/>
        <v>0</v>
      </c>
      <c r="I1585" s="77">
        <f t="shared" si="91"/>
        <v>0</v>
      </c>
      <c r="J1585" s="96">
        <f t="shared" si="91"/>
        <v>0</v>
      </c>
    </row>
    <row r="1586" spans="1:10" s="119" customFormat="1" ht="12.75">
      <c r="A1586" s="73"/>
      <c r="B1586" s="87"/>
      <c r="C1586" s="87"/>
      <c r="D1586" s="156"/>
      <c r="E1586" s="75"/>
      <c r="F1586" s="79" t="s">
        <v>36</v>
      </c>
      <c r="G1586" s="77">
        <f t="shared" si="91"/>
        <v>0</v>
      </c>
      <c r="H1586" s="77">
        <f t="shared" si="91"/>
        <v>0</v>
      </c>
      <c r="I1586" s="77">
        <f t="shared" si="91"/>
        <v>0</v>
      </c>
      <c r="J1586" s="96">
        <f t="shared" si="91"/>
        <v>0</v>
      </c>
    </row>
    <row r="1587" spans="1:10" s="119" customFormat="1" ht="12.75">
      <c r="A1587" s="73"/>
      <c r="B1587" s="87"/>
      <c r="C1587" s="87"/>
      <c r="D1587" s="156"/>
      <c r="E1587" s="75"/>
      <c r="F1587" s="89" t="s">
        <v>10</v>
      </c>
      <c r="G1587" s="77">
        <f t="shared" si="91"/>
        <v>0</v>
      </c>
      <c r="H1587" s="77">
        <f t="shared" si="91"/>
        <v>0</v>
      </c>
      <c r="I1587" s="77"/>
      <c r="J1587" s="96"/>
    </row>
    <row r="1588" spans="1:10" ht="15">
      <c r="A1588" s="582"/>
      <c r="B1588" s="111"/>
      <c r="C1588" s="111"/>
      <c r="D1588" s="35"/>
      <c r="E1588" s="98"/>
      <c r="F1588" s="99"/>
      <c r="G1588" s="36"/>
      <c r="H1588" s="37"/>
      <c r="I1588" s="37"/>
      <c r="J1588" s="38"/>
    </row>
    <row r="1589" spans="1:10" ht="15">
      <c r="A1589" s="73"/>
      <c r="B1589" s="24" t="s">
        <v>31</v>
      </c>
      <c r="C1589" s="31" t="s">
        <v>42</v>
      </c>
      <c r="D1589" s="30" t="s">
        <v>178</v>
      </c>
      <c r="J1589" s="26"/>
    </row>
    <row r="1590" spans="1:10" ht="15">
      <c r="A1590" s="73" t="s">
        <v>1861</v>
      </c>
      <c r="B1590" s="50" t="s">
        <v>33</v>
      </c>
      <c r="C1590" s="31"/>
      <c r="D1590" s="25" t="s">
        <v>34</v>
      </c>
      <c r="E1590" s="21">
        <v>0</v>
      </c>
      <c r="F1590" s="71" t="s">
        <v>9</v>
      </c>
      <c r="G1590" s="21">
        <v>0</v>
      </c>
      <c r="H1590" s="21">
        <v>0</v>
      </c>
      <c r="I1590" s="21">
        <v>0</v>
      </c>
      <c r="J1590" s="15">
        <v>0</v>
      </c>
    </row>
    <row r="1591" spans="1:10" ht="15">
      <c r="A1591" s="73"/>
      <c r="B1591" s="31"/>
      <c r="C1591" s="31"/>
      <c r="E1591" s="21"/>
      <c r="F1591" s="72" t="s">
        <v>35</v>
      </c>
      <c r="G1591" s="21">
        <v>0</v>
      </c>
      <c r="H1591" s="21">
        <v>0</v>
      </c>
      <c r="I1591" s="21">
        <v>0</v>
      </c>
      <c r="J1591" s="15">
        <v>0</v>
      </c>
    </row>
    <row r="1592" spans="1:10" ht="15">
      <c r="A1592" s="73"/>
      <c r="B1592" s="31"/>
      <c r="C1592" s="31"/>
      <c r="E1592" s="21"/>
      <c r="F1592" s="72" t="s">
        <v>36</v>
      </c>
      <c r="G1592" s="21">
        <v>0</v>
      </c>
      <c r="H1592" s="21">
        <v>0</v>
      </c>
      <c r="I1592" s="21">
        <v>0</v>
      </c>
      <c r="J1592" s="15">
        <v>0</v>
      </c>
    </row>
    <row r="1593" spans="1:10" ht="15">
      <c r="A1593" s="73"/>
      <c r="B1593" s="31"/>
      <c r="C1593" s="31"/>
      <c r="E1593" s="21"/>
      <c r="F1593" s="71" t="s">
        <v>10</v>
      </c>
      <c r="G1593" s="21">
        <v>0</v>
      </c>
      <c r="H1593" s="21">
        <v>0</v>
      </c>
      <c r="J1593" s="15"/>
    </row>
    <row r="1594" spans="1:10" ht="15">
      <c r="A1594" s="73"/>
      <c r="B1594" s="31"/>
      <c r="C1594" s="31"/>
      <c r="H1594" s="14"/>
      <c r="I1594" s="14"/>
      <c r="J1594" s="15"/>
    </row>
    <row r="1595" spans="1:10" ht="15">
      <c r="A1595" s="73" t="s">
        <v>1862</v>
      </c>
      <c r="B1595" s="50" t="s">
        <v>37</v>
      </c>
      <c r="C1595" s="31"/>
      <c r="D1595" s="25" t="s">
        <v>38</v>
      </c>
      <c r="E1595" s="21">
        <v>0</v>
      </c>
      <c r="F1595" s="71" t="s">
        <v>9</v>
      </c>
      <c r="G1595" s="21">
        <v>0</v>
      </c>
      <c r="H1595" s="21">
        <v>0</v>
      </c>
      <c r="I1595" s="21">
        <v>0</v>
      </c>
      <c r="J1595" s="15">
        <v>0</v>
      </c>
    </row>
    <row r="1596" spans="1:10" ht="15">
      <c r="A1596" s="73"/>
      <c r="B1596" s="31"/>
      <c r="C1596" s="31"/>
      <c r="E1596" s="21"/>
      <c r="F1596" s="72" t="s">
        <v>35</v>
      </c>
      <c r="G1596" s="21">
        <v>0</v>
      </c>
      <c r="H1596" s="21">
        <v>0</v>
      </c>
      <c r="I1596" s="21">
        <v>0</v>
      </c>
      <c r="J1596" s="15">
        <v>0</v>
      </c>
    </row>
    <row r="1597" spans="1:10" ht="15">
      <c r="A1597" s="73"/>
      <c r="B1597" s="31"/>
      <c r="C1597" s="31"/>
      <c r="E1597" s="21"/>
      <c r="F1597" s="72" t="s">
        <v>36</v>
      </c>
      <c r="G1597" s="21">
        <v>0</v>
      </c>
      <c r="H1597" s="21">
        <v>0</v>
      </c>
      <c r="I1597" s="21">
        <v>0</v>
      </c>
      <c r="J1597" s="15">
        <v>0</v>
      </c>
    </row>
    <row r="1598" spans="1:10" ht="15">
      <c r="A1598" s="73"/>
      <c r="B1598" s="31"/>
      <c r="C1598" s="31"/>
      <c r="E1598" s="21"/>
      <c r="F1598" s="71" t="s">
        <v>10</v>
      </c>
      <c r="G1598" s="21">
        <v>0</v>
      </c>
      <c r="H1598" s="21">
        <v>0</v>
      </c>
      <c r="J1598" s="15"/>
    </row>
    <row r="1599" spans="1:10" ht="15">
      <c r="A1599" s="73"/>
      <c r="B1599" s="31"/>
      <c r="C1599" s="31"/>
      <c r="H1599" s="14"/>
      <c r="I1599" s="14"/>
      <c r="J1599" s="15"/>
    </row>
    <row r="1600" spans="1:10" s="119" customFormat="1" ht="12.75">
      <c r="A1600" s="73"/>
      <c r="B1600" s="159" t="s">
        <v>39</v>
      </c>
      <c r="C1600" s="87" t="s">
        <v>42</v>
      </c>
      <c r="D1600" s="74" t="s">
        <v>178</v>
      </c>
      <c r="E1600" s="75">
        <f>E1590+E1595</f>
        <v>0</v>
      </c>
      <c r="F1600" s="76" t="s">
        <v>9</v>
      </c>
      <c r="G1600" s="95">
        <f aca="true" t="shared" si="92" ref="G1600:J1603">G1590+G1595</f>
        <v>0</v>
      </c>
      <c r="H1600" s="95">
        <f t="shared" si="92"/>
        <v>0</v>
      </c>
      <c r="I1600" s="95">
        <f t="shared" si="92"/>
        <v>0</v>
      </c>
      <c r="J1600" s="96">
        <f t="shared" si="92"/>
        <v>0</v>
      </c>
    </row>
    <row r="1601" spans="1:10" s="119" customFormat="1" ht="12.75">
      <c r="A1601" s="73"/>
      <c r="B1601" s="159"/>
      <c r="C1601" s="87"/>
      <c r="D1601" s="74"/>
      <c r="E1601" s="75"/>
      <c r="F1601" s="79" t="s">
        <v>35</v>
      </c>
      <c r="G1601" s="77">
        <f t="shared" si="92"/>
        <v>0</v>
      </c>
      <c r="H1601" s="77">
        <f t="shared" si="92"/>
        <v>0</v>
      </c>
      <c r="I1601" s="77">
        <f t="shared" si="92"/>
        <v>0</v>
      </c>
      <c r="J1601" s="96">
        <f t="shared" si="92"/>
        <v>0</v>
      </c>
    </row>
    <row r="1602" spans="1:10" s="119" customFormat="1" ht="12.75">
      <c r="A1602" s="73"/>
      <c r="B1602" s="87"/>
      <c r="C1602" s="87"/>
      <c r="D1602" s="156"/>
      <c r="E1602" s="75"/>
      <c r="F1602" s="79" t="s">
        <v>36</v>
      </c>
      <c r="G1602" s="77">
        <f t="shared" si="92"/>
        <v>0</v>
      </c>
      <c r="H1602" s="77">
        <f t="shared" si="92"/>
        <v>0</v>
      </c>
      <c r="I1602" s="77">
        <f t="shared" si="92"/>
        <v>0</v>
      </c>
      <c r="J1602" s="96">
        <f t="shared" si="92"/>
        <v>0</v>
      </c>
    </row>
    <row r="1603" spans="1:10" s="119" customFormat="1" ht="12.75">
      <c r="A1603" s="73"/>
      <c r="B1603" s="87"/>
      <c r="C1603" s="87"/>
      <c r="D1603" s="156"/>
      <c r="E1603" s="75"/>
      <c r="F1603" s="89" t="s">
        <v>10</v>
      </c>
      <c r="G1603" s="77">
        <f t="shared" si="92"/>
        <v>0</v>
      </c>
      <c r="H1603" s="77">
        <f t="shared" si="92"/>
        <v>0</v>
      </c>
      <c r="I1603" s="77"/>
      <c r="J1603" s="96"/>
    </row>
    <row r="1604" spans="1:10" ht="15">
      <c r="A1604" s="12"/>
      <c r="B1604" s="31"/>
      <c r="C1604" s="31"/>
      <c r="H1604" s="14"/>
      <c r="I1604" s="14"/>
      <c r="J1604" s="15"/>
    </row>
    <row r="1605" spans="1:10" ht="15">
      <c r="A1605" s="661"/>
      <c r="B1605" s="661"/>
      <c r="C1605" s="41"/>
      <c r="D1605" s="39"/>
      <c r="E1605" s="40"/>
      <c r="F1605" s="125"/>
      <c r="G1605" s="40"/>
      <c r="H1605" s="42"/>
      <c r="I1605" s="42"/>
      <c r="J1605" s="52"/>
    </row>
    <row r="1606" spans="1:10" s="119" customFormat="1" ht="12.75">
      <c r="A1606" s="127"/>
      <c r="B1606" s="660" t="s">
        <v>179</v>
      </c>
      <c r="C1606" s="660"/>
      <c r="D1606" s="140" t="s">
        <v>175</v>
      </c>
      <c r="E1606" s="53">
        <f>E1600+E1584+E1568</f>
        <v>0</v>
      </c>
      <c r="F1606" s="130" t="s">
        <v>9</v>
      </c>
      <c r="G1606" s="45">
        <f aca="true" t="shared" si="93" ref="G1606:J1609">G1600+G1584+G1568</f>
        <v>0</v>
      </c>
      <c r="H1606" s="45">
        <f t="shared" si="93"/>
        <v>0</v>
      </c>
      <c r="I1606" s="45">
        <f t="shared" si="93"/>
        <v>0</v>
      </c>
      <c r="J1606" s="131">
        <f t="shared" si="93"/>
        <v>0</v>
      </c>
    </row>
    <row r="1607" spans="1:10" s="119" customFormat="1" ht="12.75">
      <c r="A1607" s="127"/>
      <c r="B1607" s="192"/>
      <c r="C1607" s="193"/>
      <c r="D1607" s="129"/>
      <c r="E1607" s="53"/>
      <c r="F1607" s="130" t="s">
        <v>35</v>
      </c>
      <c r="G1607" s="45">
        <f t="shared" si="93"/>
        <v>0</v>
      </c>
      <c r="H1607" s="45">
        <f t="shared" si="93"/>
        <v>0</v>
      </c>
      <c r="I1607" s="45">
        <f t="shared" si="93"/>
        <v>0</v>
      </c>
      <c r="J1607" s="131">
        <f t="shared" si="93"/>
        <v>0</v>
      </c>
    </row>
    <row r="1608" spans="1:10" s="119" customFormat="1" ht="12.75">
      <c r="A1608" s="127"/>
      <c r="B1608" s="192"/>
      <c r="C1608" s="193"/>
      <c r="D1608" s="129"/>
      <c r="E1608" s="53"/>
      <c r="F1608" s="130" t="s">
        <v>36</v>
      </c>
      <c r="G1608" s="45">
        <f t="shared" si="93"/>
        <v>0</v>
      </c>
      <c r="H1608" s="45">
        <f t="shared" si="93"/>
        <v>0</v>
      </c>
      <c r="I1608" s="45">
        <f t="shared" si="93"/>
        <v>0</v>
      </c>
      <c r="J1608" s="131">
        <f t="shared" si="93"/>
        <v>0</v>
      </c>
    </row>
    <row r="1609" spans="1:10" s="119" customFormat="1" ht="12.75">
      <c r="A1609" s="127"/>
      <c r="B1609" s="192"/>
      <c r="C1609" s="193"/>
      <c r="D1609" s="129"/>
      <c r="E1609" s="53"/>
      <c r="F1609" s="130" t="s">
        <v>10</v>
      </c>
      <c r="G1609" s="45">
        <f t="shared" si="93"/>
        <v>0</v>
      </c>
      <c r="H1609" s="45">
        <f t="shared" si="93"/>
        <v>0</v>
      </c>
      <c r="I1609" s="45"/>
      <c r="J1609" s="131"/>
    </row>
    <row r="1610" spans="1:10" ht="15">
      <c r="A1610" s="132"/>
      <c r="B1610" s="133"/>
      <c r="C1610" s="133"/>
      <c r="D1610" s="134"/>
      <c r="E1610" s="141"/>
      <c r="F1610" s="158"/>
      <c r="G1610" s="141"/>
      <c r="H1610" s="135"/>
      <c r="I1610" s="135"/>
      <c r="J1610" s="137"/>
    </row>
    <row r="1611" spans="1:10" ht="15">
      <c r="A1611" s="12"/>
      <c r="B1611" s="31"/>
      <c r="C1611" s="31"/>
      <c r="E1611" s="21"/>
      <c r="F1611" s="71"/>
      <c r="J1611" s="26"/>
    </row>
    <row r="1612" spans="1:10" ht="15">
      <c r="A1612" s="656" t="s">
        <v>28</v>
      </c>
      <c r="B1612" s="656"/>
      <c r="C1612" s="175" t="s">
        <v>180</v>
      </c>
      <c r="D1612" s="143" t="s">
        <v>181</v>
      </c>
      <c r="E1612" s="17"/>
      <c r="F1612" s="139"/>
      <c r="G1612" s="18"/>
      <c r="H1612" s="27"/>
      <c r="I1612" s="27"/>
      <c r="J1612" s="28"/>
    </row>
    <row r="1613" spans="1:10" ht="15">
      <c r="A1613" s="12"/>
      <c r="B1613" s="31"/>
      <c r="C1613" s="31"/>
      <c r="D1613" s="30"/>
      <c r="E1613" s="13"/>
      <c r="F1613" s="69"/>
      <c r="J1613" s="26"/>
    </row>
    <row r="1614" spans="1:10" ht="26.25">
      <c r="A1614" s="73"/>
      <c r="B1614" s="24" t="s">
        <v>31</v>
      </c>
      <c r="C1614" s="31" t="s">
        <v>29</v>
      </c>
      <c r="D1614" s="30" t="s">
        <v>182</v>
      </c>
      <c r="H1614" s="194"/>
      <c r="I1614" s="194"/>
      <c r="J1614" s="195"/>
    </row>
    <row r="1615" spans="1:10" ht="15">
      <c r="A1615" s="73" t="s">
        <v>1863</v>
      </c>
      <c r="B1615" s="50" t="s">
        <v>33</v>
      </c>
      <c r="C1615" s="31"/>
      <c r="D1615" s="25" t="s">
        <v>34</v>
      </c>
      <c r="E1615" s="21">
        <v>0</v>
      </c>
      <c r="F1615" s="71" t="s">
        <v>9</v>
      </c>
      <c r="G1615" s="21">
        <v>0</v>
      </c>
      <c r="H1615" s="21">
        <v>0</v>
      </c>
      <c r="I1615" s="21">
        <v>0</v>
      </c>
      <c r="J1615" s="15">
        <v>0</v>
      </c>
    </row>
    <row r="1616" spans="1:10" ht="15">
      <c r="A1616" s="73"/>
      <c r="B1616" s="31"/>
      <c r="C1616" s="31"/>
      <c r="E1616" s="21"/>
      <c r="F1616" s="72" t="s">
        <v>35</v>
      </c>
      <c r="G1616" s="21">
        <v>0</v>
      </c>
      <c r="H1616" s="21">
        <v>0</v>
      </c>
      <c r="I1616" s="21">
        <v>0</v>
      </c>
      <c r="J1616" s="15">
        <v>0</v>
      </c>
    </row>
    <row r="1617" spans="1:10" ht="15">
      <c r="A1617" s="73"/>
      <c r="B1617" s="31"/>
      <c r="C1617" s="31"/>
      <c r="E1617" s="21"/>
      <c r="F1617" s="72" t="s">
        <v>36</v>
      </c>
      <c r="G1617" s="21">
        <v>0</v>
      </c>
      <c r="H1617" s="21">
        <v>0</v>
      </c>
      <c r="I1617" s="21">
        <v>0</v>
      </c>
      <c r="J1617" s="15">
        <v>0</v>
      </c>
    </row>
    <row r="1618" spans="1:10" ht="15">
      <c r="A1618" s="73"/>
      <c r="B1618" s="31"/>
      <c r="C1618" s="31"/>
      <c r="E1618" s="21"/>
      <c r="F1618" s="71" t="s">
        <v>10</v>
      </c>
      <c r="G1618" s="21">
        <v>0</v>
      </c>
      <c r="H1618" s="21">
        <v>0</v>
      </c>
      <c r="J1618" s="15"/>
    </row>
    <row r="1619" spans="1:10" ht="15">
      <c r="A1619" s="73"/>
      <c r="B1619" s="31"/>
      <c r="C1619" s="31"/>
      <c r="H1619" s="14"/>
      <c r="I1619" s="14"/>
      <c r="J1619" s="15"/>
    </row>
    <row r="1620" spans="1:10" s="119" customFormat="1" ht="25.5">
      <c r="A1620" s="73"/>
      <c r="B1620" s="159" t="s">
        <v>39</v>
      </c>
      <c r="C1620" s="87" t="s">
        <v>29</v>
      </c>
      <c r="D1620" s="74" t="s">
        <v>182</v>
      </c>
      <c r="E1620" s="75">
        <f>E1615</f>
        <v>0</v>
      </c>
      <c r="F1620" s="76" t="s">
        <v>9</v>
      </c>
      <c r="G1620" s="95">
        <f aca="true" t="shared" si="94" ref="G1620:J1623">G1615</f>
        <v>0</v>
      </c>
      <c r="H1620" s="95">
        <f t="shared" si="94"/>
        <v>0</v>
      </c>
      <c r="I1620" s="95">
        <f t="shared" si="94"/>
        <v>0</v>
      </c>
      <c r="J1620" s="96">
        <f t="shared" si="94"/>
        <v>0</v>
      </c>
    </row>
    <row r="1621" spans="1:10" s="119" customFormat="1" ht="12.75">
      <c r="A1621" s="73"/>
      <c r="B1621" s="87"/>
      <c r="C1621" s="87"/>
      <c r="D1621" s="156"/>
      <c r="E1621" s="75"/>
      <c r="F1621" s="79" t="s">
        <v>35</v>
      </c>
      <c r="G1621" s="77">
        <f t="shared" si="94"/>
        <v>0</v>
      </c>
      <c r="H1621" s="77">
        <f t="shared" si="94"/>
        <v>0</v>
      </c>
      <c r="I1621" s="77">
        <f t="shared" si="94"/>
        <v>0</v>
      </c>
      <c r="J1621" s="96">
        <f t="shared" si="94"/>
        <v>0</v>
      </c>
    </row>
    <row r="1622" spans="1:10" s="119" customFormat="1" ht="12.75">
      <c r="A1622" s="73"/>
      <c r="B1622" s="87"/>
      <c r="C1622" s="87"/>
      <c r="D1622" s="156"/>
      <c r="E1622" s="75"/>
      <c r="F1622" s="79" t="s">
        <v>36</v>
      </c>
      <c r="G1622" s="77">
        <f t="shared" si="94"/>
        <v>0</v>
      </c>
      <c r="H1622" s="77">
        <f t="shared" si="94"/>
        <v>0</v>
      </c>
      <c r="I1622" s="77">
        <f t="shared" si="94"/>
        <v>0</v>
      </c>
      <c r="J1622" s="96">
        <f t="shared" si="94"/>
        <v>0</v>
      </c>
    </row>
    <row r="1623" spans="1:10" s="119" customFormat="1" ht="12.75">
      <c r="A1623" s="73"/>
      <c r="B1623" s="87"/>
      <c r="C1623" s="87"/>
      <c r="D1623" s="156"/>
      <c r="E1623" s="75"/>
      <c r="F1623" s="89" t="s">
        <v>10</v>
      </c>
      <c r="G1623" s="77">
        <f t="shared" si="94"/>
        <v>0</v>
      </c>
      <c r="H1623" s="77">
        <f t="shared" si="94"/>
        <v>0</v>
      </c>
      <c r="I1623" s="77"/>
      <c r="J1623" s="96"/>
    </row>
    <row r="1624" spans="1:10" s="123" customFormat="1" ht="12.75">
      <c r="A1624" s="148"/>
      <c r="B1624" s="113"/>
      <c r="C1624" s="113"/>
      <c r="D1624" s="114"/>
      <c r="E1624" s="117"/>
      <c r="F1624" s="178"/>
      <c r="G1624" s="117"/>
      <c r="H1624" s="196"/>
      <c r="I1624" s="196"/>
      <c r="J1624" s="197"/>
    </row>
    <row r="1625" spans="1:10" ht="26.25">
      <c r="A1625" s="73"/>
      <c r="B1625" s="24" t="s">
        <v>31</v>
      </c>
      <c r="C1625" s="31" t="s">
        <v>40</v>
      </c>
      <c r="D1625" s="30" t="s">
        <v>183</v>
      </c>
      <c r="H1625" s="194"/>
      <c r="I1625" s="194"/>
      <c r="J1625" s="195"/>
    </row>
    <row r="1626" spans="1:10" ht="15">
      <c r="A1626" s="73" t="s">
        <v>1864</v>
      </c>
      <c r="B1626" s="50" t="s">
        <v>184</v>
      </c>
      <c r="C1626" s="31"/>
      <c r="D1626" s="25" t="s">
        <v>185</v>
      </c>
      <c r="E1626" s="21">
        <v>0</v>
      </c>
      <c r="F1626" s="71" t="s">
        <v>9</v>
      </c>
      <c r="G1626" s="21">
        <v>0</v>
      </c>
      <c r="H1626" s="21">
        <v>0</v>
      </c>
      <c r="I1626" s="21">
        <v>0</v>
      </c>
      <c r="J1626" s="15">
        <v>0</v>
      </c>
    </row>
    <row r="1627" spans="1:10" ht="15">
      <c r="A1627" s="73"/>
      <c r="B1627" s="31"/>
      <c r="C1627" s="31"/>
      <c r="E1627" s="21"/>
      <c r="F1627" s="72" t="s">
        <v>35</v>
      </c>
      <c r="G1627" s="21">
        <v>0</v>
      </c>
      <c r="H1627" s="21">
        <v>0</v>
      </c>
      <c r="I1627" s="21">
        <v>0</v>
      </c>
      <c r="J1627" s="15">
        <v>0</v>
      </c>
    </row>
    <row r="1628" spans="1:10" ht="15">
      <c r="A1628" s="73"/>
      <c r="B1628" s="31"/>
      <c r="C1628" s="31"/>
      <c r="E1628" s="21"/>
      <c r="F1628" s="72" t="s">
        <v>36</v>
      </c>
      <c r="G1628" s="21">
        <v>0</v>
      </c>
      <c r="H1628" s="21">
        <v>0</v>
      </c>
      <c r="I1628" s="21">
        <v>0</v>
      </c>
      <c r="J1628" s="15">
        <v>0</v>
      </c>
    </row>
    <row r="1629" spans="1:10" ht="15">
      <c r="A1629" s="73"/>
      <c r="B1629" s="31"/>
      <c r="C1629" s="31"/>
      <c r="E1629" s="21"/>
      <c r="F1629" s="71" t="s">
        <v>10</v>
      </c>
      <c r="G1629" s="21">
        <v>0</v>
      </c>
      <c r="H1629" s="21">
        <v>0</v>
      </c>
      <c r="J1629" s="15"/>
    </row>
    <row r="1630" spans="1:10" ht="15">
      <c r="A1630" s="73"/>
      <c r="B1630" s="31"/>
      <c r="C1630" s="31"/>
      <c r="H1630" s="14"/>
      <c r="I1630" s="14"/>
      <c r="J1630" s="15"/>
    </row>
    <row r="1631" spans="1:10" s="119" customFormat="1" ht="25.5">
      <c r="A1631" s="73"/>
      <c r="B1631" s="159" t="s">
        <v>39</v>
      </c>
      <c r="C1631" s="87" t="s">
        <v>40</v>
      </c>
      <c r="D1631" s="74" t="s">
        <v>183</v>
      </c>
      <c r="E1631" s="75">
        <f>E1626</f>
        <v>0</v>
      </c>
      <c r="F1631" s="76" t="s">
        <v>9</v>
      </c>
      <c r="G1631" s="95">
        <f aca="true" t="shared" si="95" ref="G1631:J1634">G1626</f>
        <v>0</v>
      </c>
      <c r="H1631" s="95">
        <f t="shared" si="95"/>
        <v>0</v>
      </c>
      <c r="I1631" s="95">
        <f t="shared" si="95"/>
        <v>0</v>
      </c>
      <c r="J1631" s="96">
        <f t="shared" si="95"/>
        <v>0</v>
      </c>
    </row>
    <row r="1632" spans="1:10" s="119" customFormat="1" ht="12.75">
      <c r="A1632" s="73"/>
      <c r="B1632" s="87"/>
      <c r="C1632" s="87"/>
      <c r="D1632" s="156"/>
      <c r="E1632" s="75"/>
      <c r="F1632" s="79" t="s">
        <v>35</v>
      </c>
      <c r="G1632" s="77">
        <f t="shared" si="95"/>
        <v>0</v>
      </c>
      <c r="H1632" s="77">
        <f t="shared" si="95"/>
        <v>0</v>
      </c>
      <c r="I1632" s="77">
        <f t="shared" si="95"/>
        <v>0</v>
      </c>
      <c r="J1632" s="96">
        <f t="shared" si="95"/>
        <v>0</v>
      </c>
    </row>
    <row r="1633" spans="1:10" s="119" customFormat="1" ht="12.75">
      <c r="A1633" s="73"/>
      <c r="B1633" s="87"/>
      <c r="C1633" s="87"/>
      <c r="D1633" s="156"/>
      <c r="E1633" s="75"/>
      <c r="F1633" s="79" t="s">
        <v>36</v>
      </c>
      <c r="G1633" s="77">
        <f t="shared" si="95"/>
        <v>0</v>
      </c>
      <c r="H1633" s="77">
        <f t="shared" si="95"/>
        <v>0</v>
      </c>
      <c r="I1633" s="77">
        <f t="shared" si="95"/>
        <v>0</v>
      </c>
      <c r="J1633" s="96">
        <f t="shared" si="95"/>
        <v>0</v>
      </c>
    </row>
    <row r="1634" spans="1:10" s="119" customFormat="1" ht="12.75">
      <c r="A1634" s="73"/>
      <c r="B1634" s="87"/>
      <c r="C1634" s="87"/>
      <c r="D1634" s="156"/>
      <c r="E1634" s="75"/>
      <c r="F1634" s="89" t="s">
        <v>10</v>
      </c>
      <c r="G1634" s="77">
        <f t="shared" si="95"/>
        <v>0</v>
      </c>
      <c r="H1634" s="77">
        <f t="shared" si="95"/>
        <v>0</v>
      </c>
      <c r="I1634" s="77"/>
      <c r="J1634" s="96"/>
    </row>
    <row r="1635" spans="1:10" ht="15">
      <c r="A1635" s="12"/>
      <c r="B1635" s="31"/>
      <c r="C1635" s="31"/>
      <c r="H1635" s="14"/>
      <c r="I1635" s="14"/>
      <c r="J1635" s="15"/>
    </row>
    <row r="1636" spans="1:10" ht="15">
      <c r="A1636" s="661"/>
      <c r="B1636" s="661"/>
      <c r="C1636" s="41"/>
      <c r="D1636" s="39"/>
      <c r="E1636" s="40"/>
      <c r="F1636" s="125"/>
      <c r="G1636" s="40"/>
      <c r="H1636" s="42"/>
      <c r="I1636" s="42"/>
      <c r="J1636" s="52"/>
    </row>
    <row r="1637" spans="1:10" s="119" customFormat="1" ht="12.75">
      <c r="A1637" s="127"/>
      <c r="B1637" s="660" t="s">
        <v>186</v>
      </c>
      <c r="C1637" s="660"/>
      <c r="D1637" s="140" t="s">
        <v>181</v>
      </c>
      <c r="E1637" s="53">
        <f>E1631+E1620</f>
        <v>0</v>
      </c>
      <c r="F1637" s="130" t="s">
        <v>9</v>
      </c>
      <c r="G1637" s="45">
        <f aca="true" t="shared" si="96" ref="G1637:J1640">G1631+G1620</f>
        <v>0</v>
      </c>
      <c r="H1637" s="45">
        <f t="shared" si="96"/>
        <v>0</v>
      </c>
      <c r="I1637" s="45">
        <f t="shared" si="96"/>
        <v>0</v>
      </c>
      <c r="J1637" s="131">
        <f t="shared" si="96"/>
        <v>0</v>
      </c>
    </row>
    <row r="1638" spans="1:10" s="119" customFormat="1" ht="12.75">
      <c r="A1638" s="127"/>
      <c r="B1638" s="192"/>
      <c r="C1638" s="193"/>
      <c r="D1638" s="129"/>
      <c r="E1638" s="53"/>
      <c r="F1638" s="130" t="s">
        <v>35</v>
      </c>
      <c r="G1638" s="45">
        <f t="shared" si="96"/>
        <v>0</v>
      </c>
      <c r="H1638" s="45">
        <f t="shared" si="96"/>
        <v>0</v>
      </c>
      <c r="I1638" s="45">
        <f t="shared" si="96"/>
        <v>0</v>
      </c>
      <c r="J1638" s="131">
        <f t="shared" si="96"/>
        <v>0</v>
      </c>
    </row>
    <row r="1639" spans="1:10" s="119" customFormat="1" ht="12.75">
      <c r="A1639" s="127"/>
      <c r="B1639" s="44"/>
      <c r="C1639" s="44"/>
      <c r="D1639" s="129"/>
      <c r="E1639" s="53"/>
      <c r="F1639" s="130" t="s">
        <v>36</v>
      </c>
      <c r="G1639" s="45">
        <f t="shared" si="96"/>
        <v>0</v>
      </c>
      <c r="H1639" s="45">
        <f t="shared" si="96"/>
        <v>0</v>
      </c>
      <c r="I1639" s="45">
        <f t="shared" si="96"/>
        <v>0</v>
      </c>
      <c r="J1639" s="131">
        <f t="shared" si="96"/>
        <v>0</v>
      </c>
    </row>
    <row r="1640" spans="1:10" s="119" customFormat="1" ht="12.75">
      <c r="A1640" s="127"/>
      <c r="B1640" s="44"/>
      <c r="C1640" s="44"/>
      <c r="D1640" s="129"/>
      <c r="E1640" s="53"/>
      <c r="F1640" s="130" t="s">
        <v>10</v>
      </c>
      <c r="G1640" s="45">
        <f t="shared" si="96"/>
        <v>0</v>
      </c>
      <c r="H1640" s="45">
        <f t="shared" si="96"/>
        <v>0</v>
      </c>
      <c r="I1640" s="45"/>
      <c r="J1640" s="131"/>
    </row>
    <row r="1641" spans="1:10" ht="15">
      <c r="A1641" s="132"/>
      <c r="B1641" s="133"/>
      <c r="C1641" s="133"/>
      <c r="D1641" s="134"/>
      <c r="E1641" s="141"/>
      <c r="F1641" s="158"/>
      <c r="G1641" s="141"/>
      <c r="H1641" s="135"/>
      <c r="I1641" s="135"/>
      <c r="J1641" s="137"/>
    </row>
    <row r="1642" spans="1:10" ht="15">
      <c r="A1642" s="12"/>
      <c r="B1642" s="31"/>
      <c r="C1642" s="31"/>
      <c r="H1642" s="194"/>
      <c r="I1642" s="194"/>
      <c r="J1642" s="195"/>
    </row>
    <row r="1643" spans="1:10" ht="15">
      <c r="A1643" s="656" t="s">
        <v>28</v>
      </c>
      <c r="B1643" s="656"/>
      <c r="C1643" s="175" t="s">
        <v>187</v>
      </c>
      <c r="D1643" s="143" t="s">
        <v>188</v>
      </c>
      <c r="E1643" s="17"/>
      <c r="F1643" s="139"/>
      <c r="G1643" s="18"/>
      <c r="H1643" s="27"/>
      <c r="I1643" s="27"/>
      <c r="J1643" s="28"/>
    </row>
    <row r="1644" spans="1:10" ht="15">
      <c r="A1644" s="12"/>
      <c r="B1644" s="31"/>
      <c r="C1644" s="31"/>
      <c r="H1644" s="194"/>
      <c r="I1644" s="194"/>
      <c r="J1644" s="195"/>
    </row>
    <row r="1645" spans="1:10" ht="26.25">
      <c r="A1645" s="73"/>
      <c r="B1645" s="24" t="s">
        <v>31</v>
      </c>
      <c r="C1645" s="31" t="s">
        <v>29</v>
      </c>
      <c r="D1645" s="30" t="s">
        <v>189</v>
      </c>
      <c r="H1645" s="194"/>
      <c r="I1645" s="194"/>
      <c r="J1645" s="195"/>
    </row>
    <row r="1646" spans="1:10" ht="15">
      <c r="A1646" s="73" t="s">
        <v>1865</v>
      </c>
      <c r="B1646" s="50" t="s">
        <v>33</v>
      </c>
      <c r="C1646" s="31"/>
      <c r="D1646" s="25" t="s">
        <v>34</v>
      </c>
      <c r="E1646" s="21">
        <v>0</v>
      </c>
      <c r="F1646" s="71" t="s">
        <v>9</v>
      </c>
      <c r="G1646" s="21">
        <v>0</v>
      </c>
      <c r="H1646" s="21">
        <v>0</v>
      </c>
      <c r="I1646" s="21">
        <v>0</v>
      </c>
      <c r="J1646" s="15">
        <v>0</v>
      </c>
    </row>
    <row r="1647" spans="1:10" ht="15">
      <c r="A1647" s="73"/>
      <c r="B1647" s="31"/>
      <c r="C1647" s="31"/>
      <c r="E1647" s="21"/>
      <c r="F1647" s="72" t="s">
        <v>35</v>
      </c>
      <c r="G1647" s="21">
        <v>0</v>
      </c>
      <c r="H1647" s="21">
        <v>0</v>
      </c>
      <c r="I1647" s="21">
        <v>0</v>
      </c>
      <c r="J1647" s="15">
        <v>0</v>
      </c>
    </row>
    <row r="1648" spans="1:10" ht="15">
      <c r="A1648" s="73"/>
      <c r="B1648" s="31"/>
      <c r="C1648" s="31"/>
      <c r="E1648" s="21"/>
      <c r="F1648" s="72" t="s">
        <v>36</v>
      </c>
      <c r="G1648" s="21">
        <v>0</v>
      </c>
      <c r="H1648" s="21">
        <v>0</v>
      </c>
      <c r="I1648" s="21">
        <v>0</v>
      </c>
      <c r="J1648" s="15">
        <v>0</v>
      </c>
    </row>
    <row r="1649" spans="1:10" ht="15">
      <c r="A1649" s="73"/>
      <c r="B1649" s="31"/>
      <c r="C1649" s="31"/>
      <c r="E1649" s="21"/>
      <c r="F1649" s="71" t="s">
        <v>10</v>
      </c>
      <c r="G1649" s="21">
        <v>0</v>
      </c>
      <c r="H1649" s="21">
        <v>0</v>
      </c>
      <c r="J1649" s="15"/>
    </row>
    <row r="1650" spans="1:10" ht="15">
      <c r="A1650" s="73"/>
      <c r="B1650" s="31"/>
      <c r="C1650" s="31"/>
      <c r="H1650" s="14"/>
      <c r="I1650" s="14"/>
      <c r="J1650" s="15"/>
    </row>
    <row r="1651" spans="1:10" ht="26.25">
      <c r="A1651" s="73" t="s">
        <v>1866</v>
      </c>
      <c r="B1651" s="50" t="s">
        <v>190</v>
      </c>
      <c r="C1651" s="31"/>
      <c r="D1651" s="25" t="s">
        <v>191</v>
      </c>
      <c r="E1651" s="21">
        <v>0</v>
      </c>
      <c r="F1651" s="71" t="s">
        <v>9</v>
      </c>
      <c r="G1651" s="21">
        <v>0</v>
      </c>
      <c r="H1651" s="21">
        <v>0</v>
      </c>
      <c r="I1651" s="21">
        <v>0</v>
      </c>
      <c r="J1651" s="15">
        <v>0</v>
      </c>
    </row>
    <row r="1652" spans="1:10" ht="15">
      <c r="A1652" s="73"/>
      <c r="B1652" s="31"/>
      <c r="C1652" s="31"/>
      <c r="E1652" s="21"/>
      <c r="F1652" s="72" t="s">
        <v>35</v>
      </c>
      <c r="G1652" s="21">
        <v>0</v>
      </c>
      <c r="H1652" s="21">
        <v>0</v>
      </c>
      <c r="I1652" s="21">
        <v>0</v>
      </c>
      <c r="J1652" s="15">
        <v>0</v>
      </c>
    </row>
    <row r="1653" spans="1:10" ht="15">
      <c r="A1653" s="73"/>
      <c r="B1653" s="31"/>
      <c r="C1653" s="31"/>
      <c r="E1653" s="21"/>
      <c r="F1653" s="72" t="s">
        <v>36</v>
      </c>
      <c r="G1653" s="21">
        <v>0</v>
      </c>
      <c r="H1653" s="21">
        <v>0</v>
      </c>
      <c r="I1653" s="21">
        <v>0</v>
      </c>
      <c r="J1653" s="15">
        <v>0</v>
      </c>
    </row>
    <row r="1654" spans="1:10" ht="15">
      <c r="A1654" s="73"/>
      <c r="B1654" s="31"/>
      <c r="C1654" s="31"/>
      <c r="E1654" s="21"/>
      <c r="F1654" s="71" t="s">
        <v>10</v>
      </c>
      <c r="G1654" s="21">
        <v>0</v>
      </c>
      <c r="H1654" s="21">
        <v>0</v>
      </c>
      <c r="J1654" s="15"/>
    </row>
    <row r="1655" spans="1:10" ht="15">
      <c r="A1655" s="73"/>
      <c r="B1655" s="31"/>
      <c r="C1655" s="31"/>
      <c r="H1655" s="14"/>
      <c r="I1655" s="14"/>
      <c r="J1655" s="15"/>
    </row>
    <row r="1656" spans="1:10" ht="15">
      <c r="A1656" s="73"/>
      <c r="B1656" s="31"/>
      <c r="C1656" s="31"/>
      <c r="H1656" s="14"/>
      <c r="I1656" s="14"/>
      <c r="J1656" s="15"/>
    </row>
    <row r="1657" spans="1:10" s="119" customFormat="1" ht="25.5">
      <c r="A1657" s="73"/>
      <c r="B1657" s="159" t="s">
        <v>39</v>
      </c>
      <c r="C1657" s="87" t="s">
        <v>29</v>
      </c>
      <c r="D1657" s="74" t="s">
        <v>189</v>
      </c>
      <c r="E1657" s="75">
        <f>E1646+E1651</f>
        <v>0</v>
      </c>
      <c r="F1657" s="76" t="s">
        <v>9</v>
      </c>
      <c r="G1657" s="95">
        <f aca="true" t="shared" si="97" ref="G1657:J1660">G1646+G1651</f>
        <v>0</v>
      </c>
      <c r="H1657" s="95">
        <f t="shared" si="97"/>
        <v>0</v>
      </c>
      <c r="I1657" s="95">
        <f t="shared" si="97"/>
        <v>0</v>
      </c>
      <c r="J1657" s="96">
        <f t="shared" si="97"/>
        <v>0</v>
      </c>
    </row>
    <row r="1658" spans="1:10" s="119" customFormat="1" ht="12.75">
      <c r="A1658" s="73"/>
      <c r="B1658" s="159"/>
      <c r="C1658" s="87"/>
      <c r="D1658" s="74"/>
      <c r="E1658" s="75"/>
      <c r="F1658" s="79" t="s">
        <v>35</v>
      </c>
      <c r="G1658" s="95">
        <f t="shared" si="97"/>
        <v>0</v>
      </c>
      <c r="H1658" s="77">
        <f t="shared" si="97"/>
        <v>0</v>
      </c>
      <c r="I1658" s="77">
        <f t="shared" si="97"/>
        <v>0</v>
      </c>
      <c r="J1658" s="96">
        <f t="shared" si="97"/>
        <v>0</v>
      </c>
    </row>
    <row r="1659" spans="1:10" s="119" customFormat="1" ht="12.75">
      <c r="A1659" s="73"/>
      <c r="B1659" s="87"/>
      <c r="C1659" s="87"/>
      <c r="D1659" s="156"/>
      <c r="E1659" s="75"/>
      <c r="F1659" s="79" t="s">
        <v>36</v>
      </c>
      <c r="G1659" s="95">
        <f t="shared" si="97"/>
        <v>0</v>
      </c>
      <c r="H1659" s="77">
        <f t="shared" si="97"/>
        <v>0</v>
      </c>
      <c r="I1659" s="77">
        <f t="shared" si="97"/>
        <v>0</v>
      </c>
      <c r="J1659" s="96">
        <f t="shared" si="97"/>
        <v>0</v>
      </c>
    </row>
    <row r="1660" spans="1:10" s="124" customFormat="1" ht="12.75">
      <c r="A1660" s="73"/>
      <c r="B1660" s="87"/>
      <c r="C1660" s="87"/>
      <c r="D1660" s="156"/>
      <c r="E1660" s="75"/>
      <c r="F1660" s="89" t="s">
        <v>10</v>
      </c>
      <c r="G1660" s="95">
        <f t="shared" si="97"/>
        <v>0</v>
      </c>
      <c r="H1660" s="77">
        <f t="shared" si="97"/>
        <v>0</v>
      </c>
      <c r="I1660" s="77"/>
      <c r="J1660" s="96"/>
    </row>
    <row r="1661" spans="1:10" s="120" customFormat="1" ht="12.75">
      <c r="A1661" s="12"/>
      <c r="B1661" s="31"/>
      <c r="C1661" s="31"/>
      <c r="D1661" s="25"/>
      <c r="E1661" s="14"/>
      <c r="F1661" s="56"/>
      <c r="G1661" s="14"/>
      <c r="H1661" s="194"/>
      <c r="I1661" s="194"/>
      <c r="J1661" s="195"/>
    </row>
    <row r="1662" spans="1:10" s="120" customFormat="1" ht="12.75">
      <c r="A1662" s="661"/>
      <c r="B1662" s="661"/>
      <c r="C1662" s="41"/>
      <c r="D1662" s="39"/>
      <c r="E1662" s="40"/>
      <c r="F1662" s="125"/>
      <c r="G1662" s="40"/>
      <c r="H1662" s="42"/>
      <c r="I1662" s="42"/>
      <c r="J1662" s="52"/>
    </row>
    <row r="1663" spans="1:10" s="124" customFormat="1" ht="12.75">
      <c r="A1663" s="127"/>
      <c r="B1663" s="660" t="s">
        <v>192</v>
      </c>
      <c r="C1663" s="660"/>
      <c r="D1663" s="140" t="s">
        <v>188</v>
      </c>
      <c r="E1663" s="53">
        <f>E1657</f>
        <v>0</v>
      </c>
      <c r="F1663" s="130" t="s">
        <v>9</v>
      </c>
      <c r="G1663" s="45">
        <f aca="true" t="shared" si="98" ref="G1663:J1666">G1657</f>
        <v>0</v>
      </c>
      <c r="H1663" s="45">
        <f t="shared" si="98"/>
        <v>0</v>
      </c>
      <c r="I1663" s="45">
        <f t="shared" si="98"/>
        <v>0</v>
      </c>
      <c r="J1663" s="131">
        <f t="shared" si="98"/>
        <v>0</v>
      </c>
    </row>
    <row r="1664" spans="1:10" s="119" customFormat="1" ht="12.75">
      <c r="A1664" s="127"/>
      <c r="B1664" s="192"/>
      <c r="C1664" s="193"/>
      <c r="D1664" s="129"/>
      <c r="E1664" s="53"/>
      <c r="F1664" s="130" t="s">
        <v>35</v>
      </c>
      <c r="G1664" s="45">
        <f t="shared" si="98"/>
        <v>0</v>
      </c>
      <c r="H1664" s="45">
        <f t="shared" si="98"/>
        <v>0</v>
      </c>
      <c r="I1664" s="45">
        <f t="shared" si="98"/>
        <v>0</v>
      </c>
      <c r="J1664" s="131">
        <f t="shared" si="98"/>
        <v>0</v>
      </c>
    </row>
    <row r="1665" spans="1:10" s="119" customFormat="1" ht="12.75">
      <c r="A1665" s="127"/>
      <c r="B1665" s="44"/>
      <c r="C1665" s="44"/>
      <c r="D1665" s="129"/>
      <c r="E1665" s="53"/>
      <c r="F1665" s="130" t="s">
        <v>36</v>
      </c>
      <c r="G1665" s="45">
        <f t="shared" si="98"/>
        <v>0</v>
      </c>
      <c r="H1665" s="45">
        <f t="shared" si="98"/>
        <v>0</v>
      </c>
      <c r="I1665" s="45">
        <f t="shared" si="98"/>
        <v>0</v>
      </c>
      <c r="J1665" s="131">
        <f t="shared" si="98"/>
        <v>0</v>
      </c>
    </row>
    <row r="1666" spans="1:10" s="124" customFormat="1" ht="12.75">
      <c r="A1666" s="127"/>
      <c r="B1666" s="44"/>
      <c r="C1666" s="44"/>
      <c r="D1666" s="129"/>
      <c r="E1666" s="53"/>
      <c r="F1666" s="130" t="s">
        <v>10</v>
      </c>
      <c r="G1666" s="45">
        <f t="shared" si="98"/>
        <v>0</v>
      </c>
      <c r="H1666" s="45">
        <f t="shared" si="98"/>
        <v>0</v>
      </c>
      <c r="I1666" s="45"/>
      <c r="J1666" s="131"/>
    </row>
    <row r="1667" spans="1:10" s="120" customFormat="1" ht="12.75">
      <c r="A1667" s="132"/>
      <c r="B1667" s="133"/>
      <c r="C1667" s="133"/>
      <c r="D1667" s="134"/>
      <c r="E1667" s="141"/>
      <c r="F1667" s="158"/>
      <c r="G1667" s="141"/>
      <c r="H1667" s="135"/>
      <c r="I1667" s="135"/>
      <c r="J1667" s="137"/>
    </row>
    <row r="1668" spans="1:10" ht="15">
      <c r="A1668" s="12"/>
      <c r="B1668" s="31"/>
      <c r="C1668" s="31"/>
      <c r="H1668" s="194"/>
      <c r="I1668" s="194"/>
      <c r="J1668" s="195"/>
    </row>
    <row r="1669" spans="1:10" ht="15">
      <c r="A1669" s="656" t="s">
        <v>28</v>
      </c>
      <c r="B1669" s="656"/>
      <c r="C1669" s="175" t="s">
        <v>193</v>
      </c>
      <c r="D1669" s="143" t="s">
        <v>194</v>
      </c>
      <c r="E1669" s="17"/>
      <c r="F1669" s="139"/>
      <c r="G1669" s="18"/>
      <c r="H1669" s="198"/>
      <c r="I1669" s="198"/>
      <c r="J1669" s="199"/>
    </row>
    <row r="1670" spans="1:10" ht="15">
      <c r="A1670" s="12"/>
      <c r="B1670" s="31"/>
      <c r="C1670" s="31"/>
      <c r="D1670" s="30"/>
      <c r="E1670" s="13"/>
      <c r="F1670" s="69"/>
      <c r="H1670" s="194"/>
      <c r="I1670" s="194"/>
      <c r="J1670" s="195"/>
    </row>
    <row r="1671" spans="1:10" ht="26.25">
      <c r="A1671" s="73"/>
      <c r="B1671" s="24" t="s">
        <v>31</v>
      </c>
      <c r="C1671" s="31" t="s">
        <v>29</v>
      </c>
      <c r="D1671" s="30" t="s">
        <v>195</v>
      </c>
      <c r="J1671" s="26"/>
    </row>
    <row r="1672" spans="1:10" ht="15">
      <c r="A1672" s="201" t="s">
        <v>1867</v>
      </c>
      <c r="B1672" s="50" t="s">
        <v>196</v>
      </c>
      <c r="C1672" s="31"/>
      <c r="D1672" s="25" t="s">
        <v>197</v>
      </c>
      <c r="E1672" s="21">
        <v>0</v>
      </c>
      <c r="F1672" s="71" t="s">
        <v>9</v>
      </c>
      <c r="G1672" s="21">
        <v>0</v>
      </c>
      <c r="H1672" s="21">
        <v>0</v>
      </c>
      <c r="I1672" s="21">
        <v>0</v>
      </c>
      <c r="J1672" s="15">
        <v>0</v>
      </c>
    </row>
    <row r="1673" spans="1:10" ht="15">
      <c r="A1673" s="201"/>
      <c r="B1673" s="31"/>
      <c r="C1673" s="31"/>
      <c r="E1673" s="21"/>
      <c r="F1673" s="72" t="s">
        <v>35</v>
      </c>
      <c r="G1673" s="21">
        <v>0</v>
      </c>
      <c r="H1673" s="21">
        <v>0</v>
      </c>
      <c r="I1673" s="21">
        <v>0</v>
      </c>
      <c r="J1673" s="15">
        <v>0</v>
      </c>
    </row>
    <row r="1674" spans="1:10" ht="15">
      <c r="A1674" s="201"/>
      <c r="B1674" s="31"/>
      <c r="C1674" s="31"/>
      <c r="E1674" s="21"/>
      <c r="F1674" s="72" t="s">
        <v>36</v>
      </c>
      <c r="G1674" s="21">
        <v>0</v>
      </c>
      <c r="H1674" s="21">
        <v>0</v>
      </c>
      <c r="I1674" s="21">
        <v>0</v>
      </c>
      <c r="J1674" s="15">
        <v>0</v>
      </c>
    </row>
    <row r="1675" spans="1:10" s="200" customFormat="1" ht="12.75">
      <c r="A1675" s="201"/>
      <c r="B1675" s="31"/>
      <c r="C1675" s="31"/>
      <c r="D1675" s="25"/>
      <c r="E1675" s="21"/>
      <c r="F1675" s="71" t="s">
        <v>10</v>
      </c>
      <c r="G1675" s="21">
        <v>0</v>
      </c>
      <c r="H1675" s="21">
        <v>0</v>
      </c>
      <c r="I1675" s="21"/>
      <c r="J1675" s="15"/>
    </row>
    <row r="1676" spans="1:10" s="200" customFormat="1" ht="12.75">
      <c r="A1676" s="536"/>
      <c r="B1676" s="31"/>
      <c r="C1676" s="31"/>
      <c r="D1676" s="25"/>
      <c r="E1676" s="14"/>
      <c r="F1676" s="56"/>
      <c r="G1676" s="14"/>
      <c r="H1676" s="14"/>
      <c r="I1676" s="14"/>
      <c r="J1676" s="15"/>
    </row>
    <row r="1677" spans="1:10" s="119" customFormat="1" ht="25.5">
      <c r="A1677" s="201"/>
      <c r="B1677" s="159" t="s">
        <v>39</v>
      </c>
      <c r="C1677" s="87" t="s">
        <v>29</v>
      </c>
      <c r="D1677" s="74" t="s">
        <v>195</v>
      </c>
      <c r="E1677" s="75">
        <f>E1672</f>
        <v>0</v>
      </c>
      <c r="F1677" s="76" t="s">
        <v>9</v>
      </c>
      <c r="G1677" s="95">
        <f aca="true" t="shared" si="99" ref="G1677:J1680">G1672</f>
        <v>0</v>
      </c>
      <c r="H1677" s="95">
        <f t="shared" si="99"/>
        <v>0</v>
      </c>
      <c r="I1677" s="95">
        <f t="shared" si="99"/>
        <v>0</v>
      </c>
      <c r="J1677" s="96">
        <f t="shared" si="99"/>
        <v>0</v>
      </c>
    </row>
    <row r="1678" spans="1:10" s="119" customFormat="1" ht="12.75">
      <c r="A1678" s="201"/>
      <c r="B1678" s="87"/>
      <c r="C1678" s="87"/>
      <c r="D1678" s="156"/>
      <c r="E1678" s="75"/>
      <c r="F1678" s="79" t="s">
        <v>35</v>
      </c>
      <c r="G1678" s="77">
        <f t="shared" si="99"/>
        <v>0</v>
      </c>
      <c r="H1678" s="77">
        <f t="shared" si="99"/>
        <v>0</v>
      </c>
      <c r="I1678" s="77">
        <f t="shared" si="99"/>
        <v>0</v>
      </c>
      <c r="J1678" s="96">
        <f t="shared" si="99"/>
        <v>0</v>
      </c>
    </row>
    <row r="1679" spans="1:10" s="119" customFormat="1" ht="12.75">
      <c r="A1679" s="201"/>
      <c r="B1679" s="87"/>
      <c r="C1679" s="87"/>
      <c r="D1679" s="156"/>
      <c r="E1679" s="75"/>
      <c r="F1679" s="79" t="s">
        <v>36</v>
      </c>
      <c r="G1679" s="77">
        <f t="shared" si="99"/>
        <v>0</v>
      </c>
      <c r="H1679" s="77">
        <f t="shared" si="99"/>
        <v>0</v>
      </c>
      <c r="I1679" s="77">
        <f t="shared" si="99"/>
        <v>0</v>
      </c>
      <c r="J1679" s="96">
        <f t="shared" si="99"/>
        <v>0</v>
      </c>
    </row>
    <row r="1680" spans="1:10" s="119" customFormat="1" ht="12.75">
      <c r="A1680" s="201"/>
      <c r="B1680" s="202"/>
      <c r="C1680" s="203"/>
      <c r="D1680" s="156"/>
      <c r="E1680" s="75"/>
      <c r="F1680" s="89" t="s">
        <v>10</v>
      </c>
      <c r="G1680" s="77">
        <f t="shared" si="99"/>
        <v>0</v>
      </c>
      <c r="H1680" s="77">
        <f t="shared" si="99"/>
        <v>0</v>
      </c>
      <c r="I1680" s="77"/>
      <c r="J1680" s="96"/>
    </row>
    <row r="1681" spans="1:10" s="123" customFormat="1" ht="12.75">
      <c r="A1681" s="587"/>
      <c r="B1681" s="204"/>
      <c r="C1681" s="205"/>
      <c r="D1681" s="114"/>
      <c r="E1681" s="117"/>
      <c r="F1681" s="83"/>
      <c r="G1681" s="117"/>
      <c r="H1681" s="117"/>
      <c r="I1681" s="117"/>
      <c r="J1681" s="122"/>
    </row>
    <row r="1682" spans="1:10" ht="26.25">
      <c r="A1682" s="73"/>
      <c r="B1682" s="24" t="s">
        <v>31</v>
      </c>
      <c r="C1682" s="31" t="s">
        <v>40</v>
      </c>
      <c r="D1682" s="30" t="s">
        <v>198</v>
      </c>
      <c r="J1682" s="26"/>
    </row>
    <row r="1683" spans="1:10" ht="15">
      <c r="A1683" s="201" t="s">
        <v>1868</v>
      </c>
      <c r="B1683" s="50" t="s">
        <v>196</v>
      </c>
      <c r="C1683" s="31"/>
      <c r="D1683" s="25" t="s">
        <v>197</v>
      </c>
      <c r="E1683" s="21">
        <v>0</v>
      </c>
      <c r="F1683" s="71" t="s">
        <v>9</v>
      </c>
      <c r="G1683" s="21">
        <v>0</v>
      </c>
      <c r="H1683" s="21">
        <v>0</v>
      </c>
      <c r="I1683" s="21">
        <v>0</v>
      </c>
      <c r="J1683" s="15">
        <v>0</v>
      </c>
    </row>
    <row r="1684" spans="1:10" ht="15">
      <c r="A1684" s="201"/>
      <c r="B1684" s="31"/>
      <c r="C1684" s="31"/>
      <c r="E1684" s="21"/>
      <c r="F1684" s="72" t="s">
        <v>35</v>
      </c>
      <c r="G1684" s="21">
        <v>0</v>
      </c>
      <c r="H1684" s="21">
        <v>0</v>
      </c>
      <c r="I1684" s="21">
        <v>0</v>
      </c>
      <c r="J1684" s="15">
        <v>0</v>
      </c>
    </row>
    <row r="1685" spans="1:10" ht="15">
      <c r="A1685" s="201"/>
      <c r="B1685" s="31"/>
      <c r="C1685" s="31"/>
      <c r="E1685" s="21"/>
      <c r="F1685" s="72" t="s">
        <v>36</v>
      </c>
      <c r="G1685" s="21">
        <v>0</v>
      </c>
      <c r="H1685" s="21">
        <v>0</v>
      </c>
      <c r="I1685" s="21">
        <v>0</v>
      </c>
      <c r="J1685" s="15">
        <v>0</v>
      </c>
    </row>
    <row r="1686" spans="1:10" ht="15">
      <c r="A1686" s="201"/>
      <c r="B1686" s="31"/>
      <c r="C1686" s="31"/>
      <c r="E1686" s="21"/>
      <c r="F1686" s="71" t="s">
        <v>10</v>
      </c>
      <c r="G1686" s="21">
        <v>0</v>
      </c>
      <c r="H1686" s="21">
        <v>0</v>
      </c>
      <c r="J1686" s="15"/>
    </row>
    <row r="1687" spans="1:10" ht="15">
      <c r="A1687" s="536"/>
      <c r="B1687" s="31"/>
      <c r="C1687" s="31"/>
      <c r="H1687" s="14"/>
      <c r="I1687" s="14"/>
      <c r="J1687" s="15"/>
    </row>
    <row r="1688" spans="1:10" s="119" customFormat="1" ht="25.5">
      <c r="A1688" s="201"/>
      <c r="B1688" s="159" t="s">
        <v>39</v>
      </c>
      <c r="C1688" s="87" t="s">
        <v>40</v>
      </c>
      <c r="D1688" s="74" t="s">
        <v>198</v>
      </c>
      <c r="E1688" s="75">
        <f>E1683</f>
        <v>0</v>
      </c>
      <c r="F1688" s="76" t="s">
        <v>9</v>
      </c>
      <c r="G1688" s="95">
        <f aca="true" t="shared" si="100" ref="G1688:J1691">G1683</f>
        <v>0</v>
      </c>
      <c r="H1688" s="95">
        <f t="shared" si="100"/>
        <v>0</v>
      </c>
      <c r="I1688" s="95">
        <f t="shared" si="100"/>
        <v>0</v>
      </c>
      <c r="J1688" s="96">
        <f t="shared" si="100"/>
        <v>0</v>
      </c>
    </row>
    <row r="1689" spans="1:10" s="119" customFormat="1" ht="12.75">
      <c r="A1689" s="201"/>
      <c r="B1689" s="87"/>
      <c r="C1689" s="87"/>
      <c r="D1689" s="156"/>
      <c r="E1689" s="75"/>
      <c r="F1689" s="79" t="s">
        <v>35</v>
      </c>
      <c r="G1689" s="77">
        <f t="shared" si="100"/>
        <v>0</v>
      </c>
      <c r="H1689" s="77">
        <f t="shared" si="100"/>
        <v>0</v>
      </c>
      <c r="I1689" s="77">
        <f t="shared" si="100"/>
        <v>0</v>
      </c>
      <c r="J1689" s="96">
        <f t="shared" si="100"/>
        <v>0</v>
      </c>
    </row>
    <row r="1690" spans="1:10" s="119" customFormat="1" ht="12.75">
      <c r="A1690" s="201"/>
      <c r="B1690" s="87"/>
      <c r="C1690" s="87"/>
      <c r="D1690" s="156"/>
      <c r="E1690" s="75"/>
      <c r="F1690" s="79" t="s">
        <v>36</v>
      </c>
      <c r="G1690" s="77">
        <f t="shared" si="100"/>
        <v>0</v>
      </c>
      <c r="H1690" s="77">
        <f t="shared" si="100"/>
        <v>0</v>
      </c>
      <c r="I1690" s="77">
        <f t="shared" si="100"/>
        <v>0</v>
      </c>
      <c r="J1690" s="96">
        <f t="shared" si="100"/>
        <v>0</v>
      </c>
    </row>
    <row r="1691" spans="1:10" s="119" customFormat="1" ht="12.75">
      <c r="A1691" s="201"/>
      <c r="B1691" s="202"/>
      <c r="C1691" s="203"/>
      <c r="D1691" s="156"/>
      <c r="E1691" s="75"/>
      <c r="F1691" s="89" t="s">
        <v>10</v>
      </c>
      <c r="G1691" s="77">
        <f t="shared" si="100"/>
        <v>0</v>
      </c>
      <c r="H1691" s="77">
        <f t="shared" si="100"/>
        <v>0</v>
      </c>
      <c r="I1691" s="77"/>
      <c r="J1691" s="96"/>
    </row>
    <row r="1692" spans="1:10" ht="15">
      <c r="A1692" s="19"/>
      <c r="H1692" s="14"/>
      <c r="I1692" s="14"/>
      <c r="J1692" s="15"/>
    </row>
    <row r="1693" spans="1:10" ht="15">
      <c r="A1693" s="661"/>
      <c r="B1693" s="661"/>
      <c r="C1693" s="41"/>
      <c r="D1693" s="39"/>
      <c r="E1693" s="40"/>
      <c r="F1693" s="125"/>
      <c r="G1693" s="40"/>
      <c r="H1693" s="42"/>
      <c r="I1693" s="42"/>
      <c r="J1693" s="52"/>
    </row>
    <row r="1694" spans="1:10" s="206" customFormat="1" ht="15">
      <c r="A1694" s="127"/>
      <c r="B1694" s="660" t="s">
        <v>199</v>
      </c>
      <c r="C1694" s="660"/>
      <c r="D1694" s="140" t="s">
        <v>194</v>
      </c>
      <c r="E1694" s="53">
        <f>E1688+E1677</f>
        <v>0</v>
      </c>
      <c r="F1694" s="130" t="s">
        <v>9</v>
      </c>
      <c r="G1694" s="45">
        <f aca="true" t="shared" si="101" ref="G1694:J1697">G1688+G1677</f>
        <v>0</v>
      </c>
      <c r="H1694" s="45">
        <f t="shared" si="101"/>
        <v>0</v>
      </c>
      <c r="I1694" s="45">
        <f t="shared" si="101"/>
        <v>0</v>
      </c>
      <c r="J1694" s="131">
        <f t="shared" si="101"/>
        <v>0</v>
      </c>
    </row>
    <row r="1695" spans="1:10" s="119" customFormat="1" ht="12.75">
      <c r="A1695" s="127"/>
      <c r="B1695" s="44"/>
      <c r="C1695" s="44"/>
      <c r="D1695" s="129"/>
      <c r="E1695" s="53"/>
      <c r="F1695" s="130" t="s">
        <v>35</v>
      </c>
      <c r="G1695" s="45">
        <f t="shared" si="101"/>
        <v>0</v>
      </c>
      <c r="H1695" s="45">
        <f t="shared" si="101"/>
        <v>0</v>
      </c>
      <c r="I1695" s="45">
        <f t="shared" si="101"/>
        <v>0</v>
      </c>
      <c r="J1695" s="131">
        <f t="shared" si="101"/>
        <v>0</v>
      </c>
    </row>
    <row r="1696" spans="1:10" s="119" customFormat="1" ht="12.75">
      <c r="A1696" s="127"/>
      <c r="B1696" s="44"/>
      <c r="C1696" s="44"/>
      <c r="D1696" s="129"/>
      <c r="E1696" s="53"/>
      <c r="F1696" s="130" t="s">
        <v>36</v>
      </c>
      <c r="G1696" s="45">
        <f t="shared" si="101"/>
        <v>0</v>
      </c>
      <c r="H1696" s="45">
        <f t="shared" si="101"/>
        <v>0</v>
      </c>
      <c r="I1696" s="45">
        <f t="shared" si="101"/>
        <v>0</v>
      </c>
      <c r="J1696" s="131">
        <f t="shared" si="101"/>
        <v>0</v>
      </c>
    </row>
    <row r="1697" spans="1:10" s="119" customFormat="1" ht="12.75">
      <c r="A1697" s="127"/>
      <c r="B1697" s="44"/>
      <c r="C1697" s="44"/>
      <c r="D1697" s="129"/>
      <c r="E1697" s="53"/>
      <c r="F1697" s="130" t="s">
        <v>10</v>
      </c>
      <c r="G1697" s="45">
        <f t="shared" si="101"/>
        <v>0</v>
      </c>
      <c r="H1697" s="45">
        <f t="shared" si="101"/>
        <v>0</v>
      </c>
      <c r="I1697" s="45"/>
      <c r="J1697" s="131"/>
    </row>
    <row r="1698" spans="1:10" ht="15">
      <c r="A1698" s="207"/>
      <c r="B1698" s="208"/>
      <c r="C1698" s="208"/>
      <c r="D1698" s="209"/>
      <c r="E1698" s="210"/>
      <c r="F1698" s="211"/>
      <c r="G1698" s="210"/>
      <c r="H1698" s="212"/>
      <c r="I1698" s="212"/>
      <c r="J1698" s="213"/>
    </row>
    <row r="1699" spans="1:10" ht="15">
      <c r="A1699" s="654"/>
      <c r="B1699" s="654"/>
      <c r="C1699" s="31"/>
      <c r="D1699" s="163"/>
      <c r="E1699" s="13"/>
      <c r="F1699" s="69"/>
      <c r="G1699" s="13"/>
      <c r="H1699" s="184"/>
      <c r="I1699" s="184"/>
      <c r="J1699" s="102"/>
    </row>
    <row r="1700" spans="1:10" s="119" customFormat="1" ht="12.75">
      <c r="A1700" s="214"/>
      <c r="B1700" s="655" t="s">
        <v>200</v>
      </c>
      <c r="C1700" s="655"/>
      <c r="D1700" s="215"/>
      <c r="E1700" s="75">
        <f>E1694+E1663+E1637+E1606+E1554+E1524+E1494+E1463+E1413+E1341+E1248+E1147+E949+E898+E784+E608+E556+E526+E475+E424+E287+E236+E195</f>
        <v>0</v>
      </c>
      <c r="F1700" s="76" t="s">
        <v>9</v>
      </c>
      <c r="G1700" s="95">
        <f aca="true" t="shared" si="102" ref="G1700:J1702">G1694+G1663+G1637+G1606+G1554+G1524+G1494+G1463+G1413+G1341+G1248+G1147+G949+G898+G784+G608+G556+G526+G475+G424+G287+G236+G195</f>
        <v>0</v>
      </c>
      <c r="H1700" s="95">
        <f t="shared" si="102"/>
        <v>0</v>
      </c>
      <c r="I1700" s="95">
        <f t="shared" si="102"/>
        <v>0</v>
      </c>
      <c r="J1700" s="96">
        <f t="shared" si="102"/>
        <v>0</v>
      </c>
    </row>
    <row r="1701" spans="1:10" s="119" customFormat="1" ht="12.75">
      <c r="A1701" s="214"/>
      <c r="B1701" s="216"/>
      <c r="C1701" s="217"/>
      <c r="D1701" s="215"/>
      <c r="E1701" s="75"/>
      <c r="F1701" s="79" t="s">
        <v>35</v>
      </c>
      <c r="G1701" s="77">
        <f t="shared" si="102"/>
        <v>0</v>
      </c>
      <c r="H1701" s="77">
        <f t="shared" si="102"/>
        <v>0</v>
      </c>
      <c r="I1701" s="77">
        <f t="shared" si="102"/>
        <v>0</v>
      </c>
      <c r="J1701" s="96">
        <f t="shared" si="102"/>
        <v>0</v>
      </c>
    </row>
    <row r="1702" spans="1:10" s="119" customFormat="1" ht="12.75">
      <c r="A1702" s="214"/>
      <c r="B1702" s="87"/>
      <c r="C1702" s="87"/>
      <c r="D1702" s="74"/>
      <c r="E1702" s="75"/>
      <c r="F1702" s="79" t="s">
        <v>36</v>
      </c>
      <c r="G1702" s="77">
        <f t="shared" si="102"/>
        <v>0</v>
      </c>
      <c r="H1702" s="77">
        <f t="shared" si="102"/>
        <v>0</v>
      </c>
      <c r="I1702" s="77">
        <f t="shared" si="102"/>
        <v>0</v>
      </c>
      <c r="J1702" s="96">
        <f t="shared" si="102"/>
        <v>0</v>
      </c>
    </row>
    <row r="1703" spans="1:10" s="119" customFormat="1" ht="12.75">
      <c r="A1703" s="214"/>
      <c r="B1703" s="87"/>
      <c r="C1703" s="87"/>
      <c r="D1703" s="74"/>
      <c r="E1703" s="75"/>
      <c r="F1703" s="89" t="s">
        <v>10</v>
      </c>
      <c r="G1703" s="77">
        <f>G1697+G1666+G1640+G1609+G1557+G1527+G1497+G1466+G1416+G1344+G1251+G1150+G952+G901+G787+G611+G559+G529+G478+G427+G290+G239+G198</f>
        <v>0</v>
      </c>
      <c r="H1703" s="77">
        <f>H1697+H1666+H1640+H1609+H1557+H1527+H1497+H1466+H1416+H1344+H1251+H1150+H952+H901+H787+H611+H559+H529+H478+H427+H290+H239+H198</f>
        <v>0</v>
      </c>
      <c r="I1703" s="77"/>
      <c r="J1703" s="96"/>
    </row>
    <row r="1704" spans="1:10" ht="15">
      <c r="A1704" s="16"/>
      <c r="B1704" s="48"/>
      <c r="C1704" s="48"/>
      <c r="D1704" s="49"/>
      <c r="E1704" s="17"/>
      <c r="F1704" s="139"/>
      <c r="G1704" s="17"/>
      <c r="H1704" s="144"/>
      <c r="I1704" s="144"/>
      <c r="J1704" s="218"/>
    </row>
    <row r="1705" spans="1:10" ht="15">
      <c r="A1705" s="654"/>
      <c r="B1705" s="654"/>
      <c r="C1705" s="31"/>
      <c r="D1705" s="163"/>
      <c r="E1705" s="13"/>
      <c r="F1705" s="69"/>
      <c r="G1705" s="13"/>
      <c r="H1705" s="184"/>
      <c r="I1705" s="184"/>
      <c r="J1705" s="102"/>
    </row>
    <row r="1706" spans="1:10" s="119" customFormat="1" ht="12.75">
      <c r="A1706" s="214"/>
      <c r="B1706" s="655" t="s">
        <v>201</v>
      </c>
      <c r="C1706" s="655"/>
      <c r="D1706" s="655"/>
      <c r="E1706" s="75">
        <f>E1700</f>
        <v>0</v>
      </c>
      <c r="F1706" s="76" t="s">
        <v>9</v>
      </c>
      <c r="G1706" s="95">
        <f aca="true" t="shared" si="103" ref="G1706:J1709">G1700</f>
        <v>0</v>
      </c>
      <c r="H1706" s="95">
        <f t="shared" si="103"/>
        <v>0</v>
      </c>
      <c r="I1706" s="95">
        <f t="shared" si="103"/>
        <v>0</v>
      </c>
      <c r="J1706" s="96">
        <f t="shared" si="103"/>
        <v>0</v>
      </c>
    </row>
    <row r="1707" spans="1:10" s="119" customFormat="1" ht="12.75">
      <c r="A1707" s="214"/>
      <c r="B1707" s="216"/>
      <c r="C1707" s="217"/>
      <c r="D1707" s="215"/>
      <c r="E1707" s="75"/>
      <c r="F1707" s="79" t="s">
        <v>35</v>
      </c>
      <c r="G1707" s="77">
        <f t="shared" si="103"/>
        <v>0</v>
      </c>
      <c r="H1707" s="77">
        <f t="shared" si="103"/>
        <v>0</v>
      </c>
      <c r="I1707" s="77">
        <f t="shared" si="103"/>
        <v>0</v>
      </c>
      <c r="J1707" s="96">
        <f t="shared" si="103"/>
        <v>0</v>
      </c>
    </row>
    <row r="1708" spans="1:10" s="119" customFormat="1" ht="12.75">
      <c r="A1708" s="214"/>
      <c r="B1708" s="87"/>
      <c r="C1708" s="87"/>
      <c r="D1708" s="74"/>
      <c r="E1708" s="75"/>
      <c r="F1708" s="79" t="s">
        <v>36</v>
      </c>
      <c r="G1708" s="77">
        <f t="shared" si="103"/>
        <v>0</v>
      </c>
      <c r="H1708" s="77">
        <f t="shared" si="103"/>
        <v>0</v>
      </c>
      <c r="I1708" s="77">
        <f t="shared" si="103"/>
        <v>0</v>
      </c>
      <c r="J1708" s="96">
        <f t="shared" si="103"/>
        <v>0</v>
      </c>
    </row>
    <row r="1709" spans="1:10" s="119" customFormat="1" ht="12.75">
      <c r="A1709" s="214"/>
      <c r="B1709" s="87"/>
      <c r="C1709" s="87"/>
      <c r="D1709" s="74"/>
      <c r="E1709" s="75"/>
      <c r="F1709" s="89" t="s">
        <v>10</v>
      </c>
      <c r="G1709" s="77">
        <f t="shared" si="103"/>
        <v>0</v>
      </c>
      <c r="H1709" s="77">
        <f t="shared" si="103"/>
        <v>0</v>
      </c>
      <c r="I1709" s="77"/>
      <c r="J1709" s="96"/>
    </row>
    <row r="1710" spans="1:10" ht="15">
      <c r="A1710" s="656"/>
      <c r="B1710" s="656"/>
      <c r="C1710" s="48"/>
      <c r="D1710" s="138"/>
      <c r="E1710" s="17"/>
      <c r="F1710" s="139"/>
      <c r="G1710" s="17"/>
      <c r="H1710" s="144"/>
      <c r="I1710" s="144"/>
      <c r="J1710" s="218"/>
    </row>
    <row r="1712" spans="1:10" ht="15">
      <c r="A1712" s="657"/>
      <c r="B1712" s="658"/>
      <c r="C1712" s="658"/>
      <c r="D1712" s="658"/>
      <c r="E1712" s="658"/>
      <c r="F1712" s="658"/>
      <c r="G1712" s="658"/>
      <c r="H1712" s="658"/>
      <c r="I1712" s="658"/>
      <c r="J1712" s="658"/>
    </row>
    <row r="1713" ht="15">
      <c r="A1713" s="219"/>
    </row>
    <row r="1714" spans="1:10" ht="12.75" customHeight="1">
      <c r="A1714" s="659"/>
      <c r="B1714" s="659"/>
      <c r="C1714" s="659"/>
      <c r="D1714" s="659"/>
      <c r="E1714" s="659"/>
      <c r="F1714" s="659"/>
      <c r="G1714" s="659"/>
      <c r="H1714" s="659"/>
      <c r="I1714" s="659"/>
      <c r="J1714" s="659"/>
    </row>
    <row r="1716" spans="1:10" ht="12.75" customHeight="1">
      <c r="A1716" s="625"/>
      <c r="B1716" s="625"/>
      <c r="C1716" s="625"/>
      <c r="D1716" s="625"/>
      <c r="E1716" s="625"/>
      <c r="F1716" s="625"/>
      <c r="G1716" s="625"/>
      <c r="H1716" s="625"/>
      <c r="I1716" s="625"/>
      <c r="J1716" s="625"/>
    </row>
  </sheetData>
  <sheetProtection sheet="1"/>
  <mergeCells count="88">
    <mergeCell ref="A2:J2"/>
    <mergeCell ref="A3:J3"/>
    <mergeCell ref="A5:A8"/>
    <mergeCell ref="B5:D8"/>
    <mergeCell ref="E5:E8"/>
    <mergeCell ref="F5:F8"/>
    <mergeCell ref="G5:G8"/>
    <mergeCell ref="H5:H8"/>
    <mergeCell ref="I5:I8"/>
    <mergeCell ref="J5:J8"/>
    <mergeCell ref="A10:B10"/>
    <mergeCell ref="D45:E45"/>
    <mergeCell ref="A194:B194"/>
    <mergeCell ref="B195:C195"/>
    <mergeCell ref="A201:B201"/>
    <mergeCell ref="A235:B235"/>
    <mergeCell ref="B236:C236"/>
    <mergeCell ref="A242:B242"/>
    <mergeCell ref="A286:B286"/>
    <mergeCell ref="B287:C287"/>
    <mergeCell ref="A294:B294"/>
    <mergeCell ref="A423:B423"/>
    <mergeCell ref="B424:C424"/>
    <mergeCell ref="A430:B430"/>
    <mergeCell ref="A474:B474"/>
    <mergeCell ref="B475:C475"/>
    <mergeCell ref="A481:B481"/>
    <mergeCell ref="A525:B525"/>
    <mergeCell ref="B526:C526"/>
    <mergeCell ref="A532:B532"/>
    <mergeCell ref="A555:B555"/>
    <mergeCell ref="B556:C556"/>
    <mergeCell ref="A562:B562"/>
    <mergeCell ref="A607:B607"/>
    <mergeCell ref="B608:C608"/>
    <mergeCell ref="A614:B614"/>
    <mergeCell ref="B784:C784"/>
    <mergeCell ref="B786:C786"/>
    <mergeCell ref="A790:B790"/>
    <mergeCell ref="A897:B897"/>
    <mergeCell ref="B898:C898"/>
    <mergeCell ref="A904:B904"/>
    <mergeCell ref="A948:B948"/>
    <mergeCell ref="B949:C949"/>
    <mergeCell ref="A955:B955"/>
    <mergeCell ref="A1146:B1146"/>
    <mergeCell ref="B1147:C1147"/>
    <mergeCell ref="A1153:B1153"/>
    <mergeCell ref="A1247:B1247"/>
    <mergeCell ref="B1248:C1248"/>
    <mergeCell ref="A1254:B1254"/>
    <mergeCell ref="A1340:B1340"/>
    <mergeCell ref="B1341:C1341"/>
    <mergeCell ref="A1347:B1347"/>
    <mergeCell ref="A1412:B1412"/>
    <mergeCell ref="B1413:C1413"/>
    <mergeCell ref="A1418:B1418"/>
    <mergeCell ref="A1462:B1462"/>
    <mergeCell ref="B1463:C1463"/>
    <mergeCell ref="A1469:B1469"/>
    <mergeCell ref="A1493:B1493"/>
    <mergeCell ref="B1494:C1494"/>
    <mergeCell ref="A1500:B1500"/>
    <mergeCell ref="A1523:B1523"/>
    <mergeCell ref="B1524:C1524"/>
    <mergeCell ref="A1530:B1530"/>
    <mergeCell ref="A1553:B1553"/>
    <mergeCell ref="B1554:C1554"/>
    <mergeCell ref="A1560:B1560"/>
    <mergeCell ref="A1605:B1605"/>
    <mergeCell ref="B1606:C1606"/>
    <mergeCell ref="A1612:B1612"/>
    <mergeCell ref="A1636:B1636"/>
    <mergeCell ref="B1637:C1637"/>
    <mergeCell ref="A1643:B1643"/>
    <mergeCell ref="A1662:B1662"/>
    <mergeCell ref="B1663:C1663"/>
    <mergeCell ref="A1669:B1669"/>
    <mergeCell ref="A1693:B1693"/>
    <mergeCell ref="B1694:C1694"/>
    <mergeCell ref="A1699:B1699"/>
    <mergeCell ref="B1700:C1700"/>
    <mergeCell ref="A1705:B1705"/>
    <mergeCell ref="B1706:D1706"/>
    <mergeCell ref="A1710:B1710"/>
    <mergeCell ref="A1712:J1712"/>
    <mergeCell ref="A1714:J1714"/>
    <mergeCell ref="A1716:J1716"/>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Roman,Normale"&amp;12Pagina &amp;P</oddFooter>
  </headerFooter>
</worksheet>
</file>

<file path=xl/worksheets/sheet12.xml><?xml version="1.0" encoding="utf-8"?>
<worksheet xmlns="http://schemas.openxmlformats.org/spreadsheetml/2006/main" xmlns:r="http://schemas.openxmlformats.org/officeDocument/2006/relationships">
  <dimension ref="A1:J1716"/>
  <sheetViews>
    <sheetView zoomScale="90" zoomScaleNormal="90" zoomScalePageLayoutView="0" workbookViewId="0" topLeftCell="A1674">
      <selection activeCell="F14" sqref="F14"/>
    </sheetView>
  </sheetViews>
  <sheetFormatPr defaultColWidth="11.57421875" defaultRowHeight="15"/>
  <cols>
    <col min="1" max="1" width="7.7109375" style="54" customWidth="1"/>
    <col min="2" max="2" width="15.28125" style="55" customWidth="1"/>
    <col min="3" max="3" width="5.28125" style="22" customWidth="1"/>
    <col min="4" max="4" width="30.57421875" style="25" customWidth="1"/>
    <col min="5" max="5" width="23.00390625" style="14" customWidth="1"/>
    <col min="6" max="6" width="28.57421875" style="56" customWidth="1"/>
    <col min="7" max="7" width="23.00390625" style="14" customWidth="1"/>
    <col min="8" max="9" width="23.00390625" style="21" customWidth="1"/>
    <col min="10" max="10" width="23.00390625" style="57" customWidth="1"/>
    <col min="11" max="254" width="9.140625" style="20" customWidth="1"/>
  </cols>
  <sheetData>
    <row r="1" spans="1:10" s="7" customFormat="1" ht="15" hidden="1">
      <c r="A1" s="22" t="s">
        <v>0</v>
      </c>
      <c r="B1" s="20"/>
      <c r="C1" s="25"/>
      <c r="D1" s="58"/>
      <c r="E1" s="14" t="s">
        <v>1</v>
      </c>
      <c r="F1" s="59"/>
      <c r="G1" s="14" t="s">
        <v>3</v>
      </c>
      <c r="H1" s="21" t="s">
        <v>4</v>
      </c>
      <c r="I1" s="21" t="s">
        <v>5</v>
      </c>
      <c r="J1" s="21" t="s">
        <v>6</v>
      </c>
    </row>
    <row r="2" spans="1:10" ht="21">
      <c r="A2" s="677" t="s">
        <v>1880</v>
      </c>
      <c r="B2" s="678"/>
      <c r="C2" s="678"/>
      <c r="D2" s="678"/>
      <c r="E2" s="678"/>
      <c r="F2" s="678"/>
      <c r="G2" s="678"/>
      <c r="H2" s="678"/>
      <c r="I2" s="678"/>
      <c r="J2" s="679"/>
    </row>
    <row r="3" spans="1:10" ht="21">
      <c r="A3" s="677" t="s">
        <v>336</v>
      </c>
      <c r="B3" s="678"/>
      <c r="C3" s="678"/>
      <c r="D3" s="678"/>
      <c r="E3" s="678"/>
      <c r="F3" s="678"/>
      <c r="G3" s="678"/>
      <c r="H3" s="678"/>
      <c r="I3" s="678"/>
      <c r="J3" s="679"/>
    </row>
    <row r="4" ht="15.75" thickBot="1"/>
    <row r="5" spans="1:10" ht="15.75" thickTop="1">
      <c r="A5" s="680" t="s">
        <v>26</v>
      </c>
      <c r="B5" s="683" t="s">
        <v>27</v>
      </c>
      <c r="C5" s="684"/>
      <c r="D5" s="685"/>
      <c r="E5" s="692" t="s">
        <v>1947</v>
      </c>
      <c r="F5" s="680" t="s">
        <v>7</v>
      </c>
      <c r="G5" s="695" t="s">
        <v>1948</v>
      </c>
      <c r="H5" s="695" t="s">
        <v>1949</v>
      </c>
      <c r="I5" s="695" t="s">
        <v>1950</v>
      </c>
      <c r="J5" s="695" t="s">
        <v>1951</v>
      </c>
    </row>
    <row r="6" spans="1:10" ht="15">
      <c r="A6" s="681"/>
      <c r="B6" s="686"/>
      <c r="C6" s="687"/>
      <c r="D6" s="688"/>
      <c r="E6" s="693"/>
      <c r="F6" s="681"/>
      <c r="G6" s="696"/>
      <c r="H6" s="696"/>
      <c r="I6" s="696"/>
      <c r="J6" s="696"/>
    </row>
    <row r="7" spans="1:10" ht="15">
      <c r="A7" s="681"/>
      <c r="B7" s="686"/>
      <c r="C7" s="687"/>
      <c r="D7" s="688"/>
      <c r="E7" s="693"/>
      <c r="F7" s="681"/>
      <c r="G7" s="696"/>
      <c r="H7" s="696"/>
      <c r="I7" s="696"/>
      <c r="J7" s="696"/>
    </row>
    <row r="8" spans="1:10" ht="15.75" thickBot="1">
      <c r="A8" s="682"/>
      <c r="B8" s="689"/>
      <c r="C8" s="690"/>
      <c r="D8" s="691"/>
      <c r="E8" s="694"/>
      <c r="F8" s="682"/>
      <c r="G8" s="697"/>
      <c r="H8" s="697"/>
      <c r="I8" s="697"/>
      <c r="J8" s="697"/>
    </row>
    <row r="9" spans="1:10" ht="16.5" thickBot="1" thickTop="1">
      <c r="A9" s="47"/>
      <c r="B9" s="61"/>
      <c r="C9" s="61"/>
      <c r="D9" s="61"/>
      <c r="E9" s="18"/>
      <c r="F9" s="62"/>
      <c r="G9" s="18"/>
      <c r="H9" s="18"/>
      <c r="I9" s="18"/>
      <c r="J9" s="63"/>
    </row>
    <row r="10" spans="1:10" ht="16.5" thickBot="1" thickTop="1">
      <c r="A10" s="669" t="s">
        <v>28</v>
      </c>
      <c r="B10" s="698"/>
      <c r="C10" s="64" t="s">
        <v>29</v>
      </c>
      <c r="D10" s="65" t="s">
        <v>30</v>
      </c>
      <c r="E10" s="66"/>
      <c r="F10" s="67"/>
      <c r="G10" s="29"/>
      <c r="H10" s="27"/>
      <c r="I10" s="27"/>
      <c r="J10" s="28"/>
    </row>
    <row r="11" spans="1:10" ht="15.75" thickTop="1">
      <c r="A11" s="68"/>
      <c r="B11" s="31"/>
      <c r="C11" s="31"/>
      <c r="D11" s="30"/>
      <c r="F11" s="69"/>
      <c r="G11" s="70"/>
      <c r="J11" s="23"/>
    </row>
    <row r="12" spans="1:10" ht="15">
      <c r="A12" s="12"/>
      <c r="B12" s="24" t="s">
        <v>31</v>
      </c>
      <c r="C12" s="31" t="s">
        <v>29</v>
      </c>
      <c r="D12" s="30" t="s">
        <v>32</v>
      </c>
      <c r="E12" s="21"/>
      <c r="F12" s="71"/>
      <c r="J12" s="26"/>
    </row>
    <row r="13" spans="1:10" ht="15">
      <c r="A13" s="73" t="s">
        <v>1675</v>
      </c>
      <c r="B13" s="50" t="s">
        <v>33</v>
      </c>
      <c r="C13" s="31"/>
      <c r="D13" s="25" t="s">
        <v>34</v>
      </c>
      <c r="E13" s="21">
        <v>0</v>
      </c>
      <c r="F13" s="71" t="s">
        <v>9</v>
      </c>
      <c r="G13" s="60">
        <v>0</v>
      </c>
      <c r="H13" s="60">
        <v>0</v>
      </c>
      <c r="I13" s="60">
        <v>0</v>
      </c>
      <c r="J13" s="15">
        <v>0</v>
      </c>
    </row>
    <row r="14" spans="1:10" ht="15">
      <c r="A14" s="73"/>
      <c r="B14" s="31"/>
      <c r="C14" s="31"/>
      <c r="E14" s="21"/>
      <c r="F14" s="72" t="s">
        <v>35</v>
      </c>
      <c r="G14" s="60">
        <v>0</v>
      </c>
      <c r="H14" s="60">
        <v>0</v>
      </c>
      <c r="I14" s="60">
        <v>0</v>
      </c>
      <c r="J14" s="15">
        <v>0</v>
      </c>
    </row>
    <row r="15" spans="1:10" ht="15">
      <c r="A15" s="73"/>
      <c r="B15" s="31"/>
      <c r="C15" s="31"/>
      <c r="E15" s="21"/>
      <c r="F15" s="72" t="s">
        <v>36</v>
      </c>
      <c r="G15" s="60">
        <v>0</v>
      </c>
      <c r="H15" s="60">
        <v>0</v>
      </c>
      <c r="I15" s="60">
        <v>0</v>
      </c>
      <c r="J15" s="15">
        <v>0</v>
      </c>
    </row>
    <row r="16" spans="1:10" ht="15">
      <c r="A16" s="73"/>
      <c r="B16" s="31"/>
      <c r="C16" s="31"/>
      <c r="E16" s="21"/>
      <c r="F16" s="71" t="s">
        <v>10</v>
      </c>
      <c r="G16" s="60">
        <v>0</v>
      </c>
      <c r="H16" s="60">
        <v>0</v>
      </c>
      <c r="I16" s="60"/>
      <c r="J16" s="15"/>
    </row>
    <row r="17" spans="1:10" ht="15">
      <c r="A17" s="73"/>
      <c r="B17" s="31"/>
      <c r="C17" s="31"/>
      <c r="E17" s="21"/>
      <c r="F17" s="71"/>
      <c r="H17" s="14"/>
      <c r="I17" s="14"/>
      <c r="J17" s="15"/>
    </row>
    <row r="18" spans="1:10" ht="15">
      <c r="A18" s="73" t="s">
        <v>1676</v>
      </c>
      <c r="B18" s="50" t="s">
        <v>37</v>
      </c>
      <c r="C18" s="31"/>
      <c r="D18" s="25" t="s">
        <v>38</v>
      </c>
      <c r="E18" s="21">
        <v>0</v>
      </c>
      <c r="F18" s="71" t="s">
        <v>9</v>
      </c>
      <c r="G18" s="60">
        <v>0</v>
      </c>
      <c r="H18" s="60">
        <v>0</v>
      </c>
      <c r="I18" s="60">
        <v>0</v>
      </c>
      <c r="J18" s="15">
        <v>0</v>
      </c>
    </row>
    <row r="19" spans="1:10" ht="15">
      <c r="A19" s="73"/>
      <c r="B19" s="31"/>
      <c r="C19" s="31"/>
      <c r="E19" s="21"/>
      <c r="F19" s="72" t="s">
        <v>35</v>
      </c>
      <c r="G19" s="60">
        <v>0</v>
      </c>
      <c r="H19" s="60">
        <v>0</v>
      </c>
      <c r="I19" s="60">
        <v>0</v>
      </c>
      <c r="J19" s="15">
        <v>0</v>
      </c>
    </row>
    <row r="20" spans="1:10" ht="15">
      <c r="A20" s="73"/>
      <c r="B20" s="31"/>
      <c r="C20" s="31"/>
      <c r="E20" s="21"/>
      <c r="F20" s="72" t="s">
        <v>36</v>
      </c>
      <c r="G20" s="60">
        <v>0</v>
      </c>
      <c r="H20" s="60">
        <v>0</v>
      </c>
      <c r="I20" s="60">
        <v>0</v>
      </c>
      <c r="J20" s="15">
        <v>0</v>
      </c>
    </row>
    <row r="21" spans="1:10" ht="15">
      <c r="A21" s="73"/>
      <c r="B21" s="31"/>
      <c r="C21" s="31"/>
      <c r="E21" s="21"/>
      <c r="F21" s="71" t="s">
        <v>10</v>
      </c>
      <c r="G21" s="60">
        <v>0</v>
      </c>
      <c r="H21" s="60">
        <v>0</v>
      </c>
      <c r="I21" s="60"/>
      <c r="J21" s="15"/>
    </row>
    <row r="22" spans="1:10" ht="15">
      <c r="A22" s="73"/>
      <c r="B22" s="31"/>
      <c r="C22" s="31"/>
      <c r="E22" s="21"/>
      <c r="F22" s="71"/>
      <c r="J22" s="26"/>
    </row>
    <row r="23" spans="1:10" s="74" customFormat="1" ht="25.5">
      <c r="A23" s="73"/>
      <c r="B23" s="74" t="s">
        <v>39</v>
      </c>
      <c r="C23" s="74" t="s">
        <v>29</v>
      </c>
      <c r="D23" s="74" t="s">
        <v>32</v>
      </c>
      <c r="E23" s="75">
        <f>E13+E18</f>
        <v>0</v>
      </c>
      <c r="F23" s="76" t="s">
        <v>9</v>
      </c>
      <c r="G23" s="77">
        <f aca="true" t="shared" si="0" ref="G23:J26">G13+G18</f>
        <v>0</v>
      </c>
      <c r="H23" s="77">
        <f t="shared" si="0"/>
        <v>0</v>
      </c>
      <c r="I23" s="77">
        <f t="shared" si="0"/>
        <v>0</v>
      </c>
      <c r="J23" s="78">
        <f t="shared" si="0"/>
        <v>0</v>
      </c>
    </row>
    <row r="24" spans="1:10" s="74" customFormat="1" ht="12.75">
      <c r="A24" s="73"/>
      <c r="E24" s="75"/>
      <c r="F24" s="79" t="s">
        <v>35</v>
      </c>
      <c r="G24" s="77">
        <f t="shared" si="0"/>
        <v>0</v>
      </c>
      <c r="H24" s="77">
        <f t="shared" si="0"/>
        <v>0</v>
      </c>
      <c r="I24" s="77">
        <f t="shared" si="0"/>
        <v>0</v>
      </c>
      <c r="J24" s="78">
        <f t="shared" si="0"/>
        <v>0</v>
      </c>
    </row>
    <row r="25" spans="1:10" s="74" customFormat="1" ht="12.75">
      <c r="A25" s="73"/>
      <c r="E25" s="75"/>
      <c r="F25" s="79" t="s">
        <v>36</v>
      </c>
      <c r="G25" s="77">
        <f t="shared" si="0"/>
        <v>0</v>
      </c>
      <c r="H25" s="77">
        <f t="shared" si="0"/>
        <v>0</v>
      </c>
      <c r="I25" s="77">
        <f t="shared" si="0"/>
        <v>0</v>
      </c>
      <c r="J25" s="78">
        <f t="shared" si="0"/>
        <v>0</v>
      </c>
    </row>
    <row r="26" spans="1:10" s="74" customFormat="1" ht="12.75">
      <c r="A26" s="73"/>
      <c r="E26" s="75"/>
      <c r="F26" s="76" t="s">
        <v>10</v>
      </c>
      <c r="G26" s="77">
        <f t="shared" si="0"/>
        <v>0</v>
      </c>
      <c r="H26" s="77">
        <f t="shared" si="0"/>
        <v>0</v>
      </c>
      <c r="I26" s="77"/>
      <c r="J26" s="78"/>
    </row>
    <row r="27" spans="1:10" s="81" customFormat="1" ht="12.75">
      <c r="A27" s="148"/>
      <c r="E27" s="82"/>
      <c r="F27" s="83"/>
      <c r="G27" s="82"/>
      <c r="H27" s="82"/>
      <c r="I27" s="82"/>
      <c r="J27" s="84"/>
    </row>
    <row r="28" spans="1:10" ht="15">
      <c r="A28" s="73"/>
      <c r="B28" s="24" t="s">
        <v>31</v>
      </c>
      <c r="C28" s="31" t="s">
        <v>40</v>
      </c>
      <c r="D28" s="85" t="s">
        <v>41</v>
      </c>
      <c r="E28" s="86"/>
      <c r="F28" s="71"/>
      <c r="G28" s="21"/>
      <c r="J28" s="26"/>
    </row>
    <row r="29" spans="1:10" ht="15">
      <c r="A29" s="73" t="s">
        <v>1677</v>
      </c>
      <c r="B29" s="50" t="s">
        <v>33</v>
      </c>
      <c r="C29" s="31"/>
      <c r="D29" s="25" t="s">
        <v>34</v>
      </c>
      <c r="E29" s="21">
        <v>0</v>
      </c>
      <c r="F29" s="71" t="s">
        <v>9</v>
      </c>
      <c r="G29" s="60">
        <v>0</v>
      </c>
      <c r="H29" s="60">
        <v>0</v>
      </c>
      <c r="I29" s="60">
        <v>0</v>
      </c>
      <c r="J29" s="15">
        <v>0</v>
      </c>
    </row>
    <row r="30" spans="1:10" ht="15">
      <c r="A30" s="73"/>
      <c r="B30" s="50"/>
      <c r="C30" s="31"/>
      <c r="E30" s="21"/>
      <c r="F30" s="72" t="s">
        <v>35</v>
      </c>
      <c r="G30" s="60">
        <v>0</v>
      </c>
      <c r="H30" s="60">
        <v>0</v>
      </c>
      <c r="I30" s="60">
        <v>0</v>
      </c>
      <c r="J30" s="15">
        <v>0</v>
      </c>
    </row>
    <row r="31" spans="1:10" ht="15">
      <c r="A31" s="73"/>
      <c r="B31" s="31"/>
      <c r="C31" s="31"/>
      <c r="E31" s="21"/>
      <c r="F31" s="72" t="s">
        <v>36</v>
      </c>
      <c r="G31" s="60">
        <v>0</v>
      </c>
      <c r="H31" s="60">
        <v>0</v>
      </c>
      <c r="I31" s="60">
        <v>0</v>
      </c>
      <c r="J31" s="15">
        <v>0</v>
      </c>
    </row>
    <row r="32" spans="1:10" ht="15">
      <c r="A32" s="73"/>
      <c r="B32" s="31"/>
      <c r="C32" s="31"/>
      <c r="E32" s="21"/>
      <c r="F32" s="71" t="s">
        <v>10</v>
      </c>
      <c r="G32" s="60">
        <v>0</v>
      </c>
      <c r="H32" s="60">
        <v>0</v>
      </c>
      <c r="I32" s="60"/>
      <c r="J32" s="15"/>
    </row>
    <row r="33" spans="1:10" ht="15">
      <c r="A33" s="73"/>
      <c r="B33" s="31"/>
      <c r="C33" s="31"/>
      <c r="E33" s="21"/>
      <c r="F33" s="71"/>
      <c r="J33" s="26"/>
    </row>
    <row r="34" spans="1:10" ht="15">
      <c r="A34" s="73" t="s">
        <v>1678</v>
      </c>
      <c r="B34" s="50" t="s">
        <v>37</v>
      </c>
      <c r="C34" s="31"/>
      <c r="D34" s="25" t="s">
        <v>38</v>
      </c>
      <c r="E34" s="21">
        <v>0</v>
      </c>
      <c r="F34" s="71" t="s">
        <v>9</v>
      </c>
      <c r="G34" s="60">
        <v>0</v>
      </c>
      <c r="H34" s="60">
        <v>0</v>
      </c>
      <c r="I34" s="60">
        <v>0</v>
      </c>
      <c r="J34" s="15">
        <v>0</v>
      </c>
    </row>
    <row r="35" spans="1:10" ht="15">
      <c r="A35" s="73"/>
      <c r="B35" s="31"/>
      <c r="C35" s="31"/>
      <c r="E35" s="21"/>
      <c r="F35" s="72" t="s">
        <v>35</v>
      </c>
      <c r="G35" s="60">
        <v>0</v>
      </c>
      <c r="H35" s="60">
        <v>0</v>
      </c>
      <c r="I35" s="60">
        <v>0</v>
      </c>
      <c r="J35" s="15">
        <v>0</v>
      </c>
    </row>
    <row r="36" spans="1:10" ht="15">
      <c r="A36" s="73"/>
      <c r="B36" s="31"/>
      <c r="C36" s="31"/>
      <c r="E36" s="21"/>
      <c r="F36" s="72" t="s">
        <v>36</v>
      </c>
      <c r="G36" s="60">
        <v>0</v>
      </c>
      <c r="H36" s="60">
        <v>0</v>
      </c>
      <c r="I36" s="60">
        <v>0</v>
      </c>
      <c r="J36" s="15">
        <v>0</v>
      </c>
    </row>
    <row r="37" spans="1:10" ht="15">
      <c r="A37" s="73"/>
      <c r="B37" s="31"/>
      <c r="C37" s="31"/>
      <c r="E37" s="21"/>
      <c r="F37" s="71" t="s">
        <v>10</v>
      </c>
      <c r="G37" s="60">
        <v>0</v>
      </c>
      <c r="H37" s="60">
        <v>0</v>
      </c>
      <c r="I37" s="60"/>
      <c r="J37" s="15"/>
    </row>
    <row r="38" spans="1:10" s="30" customFormat="1" ht="12.75">
      <c r="A38" s="73"/>
      <c r="E38" s="13"/>
      <c r="F38" s="69"/>
      <c r="G38" s="13"/>
      <c r="H38" s="13"/>
      <c r="I38" s="13"/>
      <c r="J38" s="15"/>
    </row>
    <row r="39" spans="1:10" s="74" customFormat="1" ht="25.5">
      <c r="A39" s="73"/>
      <c r="B39" s="74" t="s">
        <v>39</v>
      </c>
      <c r="C39" s="74" t="s">
        <v>40</v>
      </c>
      <c r="D39" s="88" t="s">
        <v>41</v>
      </c>
      <c r="E39" s="75">
        <f>E29+E34</f>
        <v>0</v>
      </c>
      <c r="F39" s="76" t="s">
        <v>9</v>
      </c>
      <c r="G39" s="77">
        <f aca="true" t="shared" si="1" ref="G39:J42">G29+G34</f>
        <v>0</v>
      </c>
      <c r="H39" s="77">
        <f t="shared" si="1"/>
        <v>0</v>
      </c>
      <c r="I39" s="77">
        <f t="shared" si="1"/>
        <v>0</v>
      </c>
      <c r="J39" s="78">
        <f t="shared" si="1"/>
        <v>0</v>
      </c>
    </row>
    <row r="40" spans="1:10" s="74" customFormat="1" ht="12.75">
      <c r="A40" s="73"/>
      <c r="E40" s="75"/>
      <c r="F40" s="79" t="s">
        <v>35</v>
      </c>
      <c r="G40" s="77">
        <f t="shared" si="1"/>
        <v>0</v>
      </c>
      <c r="H40" s="77">
        <f t="shared" si="1"/>
        <v>0</v>
      </c>
      <c r="I40" s="77">
        <f t="shared" si="1"/>
        <v>0</v>
      </c>
      <c r="J40" s="78">
        <f t="shared" si="1"/>
        <v>0</v>
      </c>
    </row>
    <row r="41" spans="1:10" s="74" customFormat="1" ht="12.75">
      <c r="A41" s="73"/>
      <c r="E41" s="75"/>
      <c r="F41" s="79" t="s">
        <v>36</v>
      </c>
      <c r="G41" s="77">
        <f t="shared" si="1"/>
        <v>0</v>
      </c>
      <c r="H41" s="77">
        <f t="shared" si="1"/>
        <v>0</v>
      </c>
      <c r="I41" s="77">
        <f t="shared" si="1"/>
        <v>0</v>
      </c>
      <c r="J41" s="78">
        <f t="shared" si="1"/>
        <v>0</v>
      </c>
    </row>
    <row r="42" spans="1:10" s="74" customFormat="1" ht="12.75">
      <c r="A42" s="73"/>
      <c r="E42" s="75"/>
      <c r="F42" s="89" t="s">
        <v>10</v>
      </c>
      <c r="G42" s="77">
        <f t="shared" si="1"/>
        <v>0</v>
      </c>
      <c r="H42" s="77">
        <f t="shared" si="1"/>
        <v>0</v>
      </c>
      <c r="I42" s="77"/>
      <c r="J42" s="78"/>
    </row>
    <row r="43" spans="1:10" s="30" customFormat="1" ht="12.75">
      <c r="A43" s="73"/>
      <c r="E43" s="13"/>
      <c r="F43" s="69"/>
      <c r="G43" s="13"/>
      <c r="H43" s="13"/>
      <c r="I43" s="13"/>
      <c r="J43" s="90"/>
    </row>
    <row r="44" spans="1:10" s="30" customFormat="1" ht="12.75">
      <c r="A44" s="148"/>
      <c r="B44" s="81"/>
      <c r="C44" s="81"/>
      <c r="D44" s="81"/>
      <c r="E44" s="82"/>
      <c r="F44" s="83"/>
      <c r="G44" s="82"/>
      <c r="H44" s="82"/>
      <c r="I44" s="82"/>
      <c r="J44" s="91"/>
    </row>
    <row r="45" spans="1:10" ht="15">
      <c r="A45" s="201"/>
      <c r="B45" s="92" t="s">
        <v>31</v>
      </c>
      <c r="C45" s="31" t="s">
        <v>42</v>
      </c>
      <c r="D45" s="699" t="s">
        <v>43</v>
      </c>
      <c r="E45" s="699"/>
      <c r="F45" s="71"/>
      <c r="J45" s="26"/>
    </row>
    <row r="46" spans="1:10" s="50" customFormat="1" ht="12.75">
      <c r="A46" s="73" t="s">
        <v>1679</v>
      </c>
      <c r="B46" s="50" t="s">
        <v>33</v>
      </c>
      <c r="C46" s="31"/>
      <c r="D46" s="25" t="s">
        <v>34</v>
      </c>
      <c r="E46" s="21">
        <v>0</v>
      </c>
      <c r="F46" s="71" t="s">
        <v>9</v>
      </c>
      <c r="G46" s="60">
        <v>0</v>
      </c>
      <c r="H46" s="60">
        <v>0</v>
      </c>
      <c r="I46" s="60">
        <v>0</v>
      </c>
      <c r="J46" s="15">
        <v>0</v>
      </c>
    </row>
    <row r="47" spans="1:10" s="50" customFormat="1" ht="12.75">
      <c r="A47" s="73"/>
      <c r="B47" s="31"/>
      <c r="C47" s="31"/>
      <c r="D47" s="25"/>
      <c r="E47" s="21"/>
      <c r="F47" s="72" t="s">
        <v>35</v>
      </c>
      <c r="G47" s="60">
        <v>0</v>
      </c>
      <c r="H47" s="60">
        <v>0</v>
      </c>
      <c r="I47" s="60">
        <v>0</v>
      </c>
      <c r="J47" s="15">
        <v>0</v>
      </c>
    </row>
    <row r="48" spans="1:10" s="50" customFormat="1" ht="12.75">
      <c r="A48" s="73"/>
      <c r="B48" s="31"/>
      <c r="C48" s="31"/>
      <c r="D48" s="25"/>
      <c r="E48" s="21"/>
      <c r="F48" s="72" t="s">
        <v>36</v>
      </c>
      <c r="G48" s="60">
        <v>0</v>
      </c>
      <c r="H48" s="60">
        <v>0</v>
      </c>
      <c r="I48" s="60">
        <v>0</v>
      </c>
      <c r="J48" s="15">
        <v>0</v>
      </c>
    </row>
    <row r="49" spans="1:10" s="50" customFormat="1" ht="12.75">
      <c r="A49" s="73"/>
      <c r="B49" s="31"/>
      <c r="C49" s="31"/>
      <c r="D49" s="25"/>
      <c r="E49" s="21"/>
      <c r="F49" s="71" t="s">
        <v>10</v>
      </c>
      <c r="G49" s="60">
        <v>0</v>
      </c>
      <c r="H49" s="60">
        <v>0</v>
      </c>
      <c r="I49" s="60"/>
      <c r="J49" s="15"/>
    </row>
    <row r="50" spans="1:10" s="50" customFormat="1" ht="12.75">
      <c r="A50" s="73"/>
      <c r="B50" s="31"/>
      <c r="C50" s="31"/>
      <c r="D50" s="25"/>
      <c r="E50" s="21"/>
      <c r="F50" s="71"/>
      <c r="G50" s="14"/>
      <c r="H50" s="14"/>
      <c r="I50" s="14"/>
      <c r="J50" s="15"/>
    </row>
    <row r="51" spans="1:10" s="50" customFormat="1" ht="12.75">
      <c r="A51" s="73" t="s">
        <v>1680</v>
      </c>
      <c r="B51" s="50" t="s">
        <v>37</v>
      </c>
      <c r="C51" s="31"/>
      <c r="D51" s="25" t="s">
        <v>38</v>
      </c>
      <c r="E51" s="21">
        <v>0</v>
      </c>
      <c r="F51" s="71" t="s">
        <v>9</v>
      </c>
      <c r="G51" s="60">
        <v>0</v>
      </c>
      <c r="H51" s="60">
        <v>0</v>
      </c>
      <c r="I51" s="60">
        <v>0</v>
      </c>
      <c r="J51" s="15">
        <v>0</v>
      </c>
    </row>
    <row r="52" spans="1:10" s="50" customFormat="1" ht="12.75">
      <c r="A52" s="73"/>
      <c r="B52" s="31"/>
      <c r="C52" s="31"/>
      <c r="D52" s="25"/>
      <c r="E52" s="21"/>
      <c r="F52" s="72" t="s">
        <v>35</v>
      </c>
      <c r="G52" s="60">
        <v>0</v>
      </c>
      <c r="H52" s="60">
        <v>0</v>
      </c>
      <c r="I52" s="60">
        <v>0</v>
      </c>
      <c r="J52" s="15">
        <v>0</v>
      </c>
    </row>
    <row r="53" spans="1:10" s="50" customFormat="1" ht="12.75">
      <c r="A53" s="73"/>
      <c r="B53" s="31"/>
      <c r="C53" s="31"/>
      <c r="D53" s="25"/>
      <c r="E53" s="21"/>
      <c r="F53" s="72" t="s">
        <v>36</v>
      </c>
      <c r="G53" s="60">
        <v>0</v>
      </c>
      <c r="H53" s="60">
        <v>0</v>
      </c>
      <c r="I53" s="60">
        <v>0</v>
      </c>
      <c r="J53" s="15">
        <v>0</v>
      </c>
    </row>
    <row r="54" spans="1:10" s="50" customFormat="1" ht="12.75">
      <c r="A54" s="73"/>
      <c r="B54" s="31"/>
      <c r="C54" s="31"/>
      <c r="D54" s="25"/>
      <c r="E54" s="21"/>
      <c r="F54" s="71" t="s">
        <v>10</v>
      </c>
      <c r="G54" s="60">
        <v>0</v>
      </c>
      <c r="H54" s="60">
        <v>0</v>
      </c>
      <c r="I54" s="60"/>
      <c r="J54" s="15"/>
    </row>
    <row r="55" spans="1:10" s="50" customFormat="1" ht="12.75">
      <c r="A55" s="73"/>
      <c r="B55" s="31"/>
      <c r="C55" s="31"/>
      <c r="D55" s="25"/>
      <c r="E55" s="21"/>
      <c r="F55" s="71"/>
      <c r="G55" s="14"/>
      <c r="H55" s="14"/>
      <c r="I55" s="14"/>
      <c r="J55" s="15"/>
    </row>
    <row r="56" spans="1:10" s="50" customFormat="1" ht="25.5">
      <c r="A56" s="73" t="s">
        <v>1681</v>
      </c>
      <c r="B56" s="50" t="s">
        <v>44</v>
      </c>
      <c r="C56" s="31"/>
      <c r="D56" s="25" t="s">
        <v>45</v>
      </c>
      <c r="E56" s="21">
        <v>0</v>
      </c>
      <c r="F56" s="71" t="s">
        <v>9</v>
      </c>
      <c r="G56" s="93">
        <v>0</v>
      </c>
      <c r="H56" s="93">
        <v>0</v>
      </c>
      <c r="I56" s="93">
        <v>0</v>
      </c>
      <c r="J56" s="15">
        <v>0</v>
      </c>
    </row>
    <row r="57" spans="1:10" s="50" customFormat="1" ht="12.75">
      <c r="A57" s="73"/>
      <c r="B57" s="31"/>
      <c r="C57" s="31"/>
      <c r="D57" s="25"/>
      <c r="E57" s="21"/>
      <c r="F57" s="72" t="s">
        <v>35</v>
      </c>
      <c r="G57" s="60">
        <v>0</v>
      </c>
      <c r="H57" s="60">
        <v>0</v>
      </c>
      <c r="I57" s="60">
        <v>0</v>
      </c>
      <c r="J57" s="15">
        <v>0</v>
      </c>
    </row>
    <row r="58" spans="1:10" s="50" customFormat="1" ht="12.75">
      <c r="A58" s="73"/>
      <c r="B58" s="31"/>
      <c r="C58" s="31"/>
      <c r="D58" s="25"/>
      <c r="E58" s="21"/>
      <c r="F58" s="72" t="s">
        <v>36</v>
      </c>
      <c r="G58" s="60">
        <v>0</v>
      </c>
      <c r="H58" s="60">
        <v>0</v>
      </c>
      <c r="I58" s="60">
        <v>0</v>
      </c>
      <c r="J58" s="15">
        <v>0</v>
      </c>
    </row>
    <row r="59" spans="1:10" s="50" customFormat="1" ht="12.75">
      <c r="A59" s="73"/>
      <c r="B59" s="31"/>
      <c r="C59" s="31"/>
      <c r="D59" s="25"/>
      <c r="E59" s="21"/>
      <c r="F59" s="71" t="s">
        <v>10</v>
      </c>
      <c r="G59" s="60">
        <v>0</v>
      </c>
      <c r="H59" s="60">
        <v>0</v>
      </c>
      <c r="I59" s="60"/>
      <c r="J59" s="15"/>
    </row>
    <row r="60" spans="1:10" s="50" customFormat="1" ht="12.75">
      <c r="A60" s="73"/>
      <c r="B60" s="31"/>
      <c r="C60" s="31"/>
      <c r="D60" s="25"/>
      <c r="E60" s="21"/>
      <c r="F60" s="71"/>
      <c r="G60" s="60"/>
      <c r="H60" s="60"/>
      <c r="I60" s="60"/>
      <c r="J60" s="94"/>
    </row>
    <row r="61" spans="1:10" s="74" customFormat="1" ht="25.5">
      <c r="A61" s="73"/>
      <c r="B61" s="74" t="s">
        <v>39</v>
      </c>
      <c r="C61" s="74" t="s">
        <v>42</v>
      </c>
      <c r="D61" s="88" t="s">
        <v>46</v>
      </c>
      <c r="E61" s="75">
        <f>E46+E51+E56</f>
        <v>0</v>
      </c>
      <c r="F61" s="76" t="s">
        <v>9</v>
      </c>
      <c r="G61" s="95">
        <f aca="true" t="shared" si="2" ref="G61:J64">G46+G51+G56</f>
        <v>0</v>
      </c>
      <c r="H61" s="95">
        <f t="shared" si="2"/>
        <v>0</v>
      </c>
      <c r="I61" s="95">
        <f t="shared" si="2"/>
        <v>0</v>
      </c>
      <c r="J61" s="96">
        <f t="shared" si="2"/>
        <v>0</v>
      </c>
    </row>
    <row r="62" spans="1:10" s="74" customFormat="1" ht="12.75">
      <c r="A62" s="73"/>
      <c r="E62" s="75"/>
      <c r="F62" s="79" t="s">
        <v>35</v>
      </c>
      <c r="G62" s="77">
        <f t="shared" si="2"/>
        <v>0</v>
      </c>
      <c r="H62" s="77">
        <f t="shared" si="2"/>
        <v>0</v>
      </c>
      <c r="I62" s="77">
        <f t="shared" si="2"/>
        <v>0</v>
      </c>
      <c r="J62" s="78">
        <f t="shared" si="2"/>
        <v>0</v>
      </c>
    </row>
    <row r="63" spans="1:10" s="74" customFormat="1" ht="12.75">
      <c r="A63" s="73"/>
      <c r="E63" s="75"/>
      <c r="F63" s="79" t="s">
        <v>36</v>
      </c>
      <c r="G63" s="77">
        <f t="shared" si="2"/>
        <v>0</v>
      </c>
      <c r="H63" s="77">
        <f t="shared" si="2"/>
        <v>0</v>
      </c>
      <c r="I63" s="77">
        <f t="shared" si="2"/>
        <v>0</v>
      </c>
      <c r="J63" s="78">
        <f t="shared" si="2"/>
        <v>0</v>
      </c>
    </row>
    <row r="64" spans="1:10" s="74" customFormat="1" ht="12.75">
      <c r="A64" s="73"/>
      <c r="E64" s="75"/>
      <c r="F64" s="89" t="s">
        <v>10</v>
      </c>
      <c r="G64" s="77">
        <f t="shared" si="2"/>
        <v>0</v>
      </c>
      <c r="H64" s="77">
        <f t="shared" si="2"/>
        <v>0</v>
      </c>
      <c r="I64" s="77"/>
      <c r="J64" s="78"/>
    </row>
    <row r="65" spans="1:10" s="30" customFormat="1" ht="12.75">
      <c r="A65" s="582"/>
      <c r="B65" s="97"/>
      <c r="C65" s="97"/>
      <c r="D65" s="97"/>
      <c r="E65" s="98"/>
      <c r="F65" s="99"/>
      <c r="G65" s="98"/>
      <c r="H65" s="98"/>
      <c r="I65" s="98"/>
      <c r="J65" s="100"/>
    </row>
    <row r="66" spans="1:10" s="50" customFormat="1" ht="25.5">
      <c r="A66" s="73"/>
      <c r="B66" s="24" t="s">
        <v>31</v>
      </c>
      <c r="C66" s="31" t="s">
        <v>47</v>
      </c>
      <c r="D66" s="30" t="s">
        <v>48</v>
      </c>
      <c r="E66" s="21"/>
      <c r="F66" s="71"/>
      <c r="G66" s="14"/>
      <c r="H66" s="21"/>
      <c r="I66" s="21"/>
      <c r="J66" s="26"/>
    </row>
    <row r="67" spans="1:10" s="50" customFormat="1" ht="12.75">
      <c r="A67" s="73" t="s">
        <v>1682</v>
      </c>
      <c r="B67" s="50" t="s">
        <v>33</v>
      </c>
      <c r="C67" s="31"/>
      <c r="D67" s="25" t="s">
        <v>34</v>
      </c>
      <c r="E67" s="21">
        <v>0</v>
      </c>
      <c r="F67" s="71" t="s">
        <v>9</v>
      </c>
      <c r="G67" s="60">
        <v>0</v>
      </c>
      <c r="H67" s="60">
        <v>0</v>
      </c>
      <c r="I67" s="60">
        <v>0</v>
      </c>
      <c r="J67" s="15">
        <v>0</v>
      </c>
    </row>
    <row r="68" spans="1:10" s="50" customFormat="1" ht="12.75">
      <c r="A68" s="73"/>
      <c r="B68" s="31"/>
      <c r="C68" s="31"/>
      <c r="D68" s="25"/>
      <c r="E68" s="21"/>
      <c r="F68" s="72" t="s">
        <v>35</v>
      </c>
      <c r="G68" s="60">
        <v>0</v>
      </c>
      <c r="H68" s="60">
        <v>0</v>
      </c>
      <c r="I68" s="60">
        <v>0</v>
      </c>
      <c r="J68" s="15">
        <v>0</v>
      </c>
    </row>
    <row r="69" spans="1:10" s="50" customFormat="1" ht="12.75">
      <c r="A69" s="73"/>
      <c r="B69" s="31"/>
      <c r="C69" s="31"/>
      <c r="D69" s="25"/>
      <c r="E69" s="21"/>
      <c r="F69" s="72" t="s">
        <v>36</v>
      </c>
      <c r="G69" s="60">
        <v>0</v>
      </c>
      <c r="H69" s="60">
        <v>0</v>
      </c>
      <c r="I69" s="60">
        <v>0</v>
      </c>
      <c r="J69" s="15">
        <v>0</v>
      </c>
    </row>
    <row r="70" spans="1:10" s="50" customFormat="1" ht="12.75">
      <c r="A70" s="73"/>
      <c r="B70" s="31"/>
      <c r="C70" s="31"/>
      <c r="D70" s="25"/>
      <c r="E70" s="21"/>
      <c r="F70" s="71" t="s">
        <v>10</v>
      </c>
      <c r="G70" s="60">
        <v>0</v>
      </c>
      <c r="H70" s="60">
        <v>0</v>
      </c>
      <c r="I70" s="60"/>
      <c r="J70" s="15"/>
    </row>
    <row r="71" spans="1:10" s="50" customFormat="1" ht="12.75">
      <c r="A71" s="73"/>
      <c r="B71" s="31"/>
      <c r="C71" s="31"/>
      <c r="D71" s="25"/>
      <c r="E71" s="21"/>
      <c r="F71" s="71"/>
      <c r="G71" s="14"/>
      <c r="H71" s="14"/>
      <c r="I71" s="14"/>
      <c r="J71" s="15"/>
    </row>
    <row r="72" spans="1:10" s="50" customFormat="1" ht="12.75">
      <c r="A72" s="73" t="s">
        <v>1683</v>
      </c>
      <c r="B72" s="50" t="s">
        <v>37</v>
      </c>
      <c r="C72" s="31"/>
      <c r="D72" s="25" t="s">
        <v>38</v>
      </c>
      <c r="E72" s="21">
        <v>0</v>
      </c>
      <c r="F72" s="71" t="s">
        <v>9</v>
      </c>
      <c r="G72" s="60">
        <v>0</v>
      </c>
      <c r="H72" s="60">
        <v>0</v>
      </c>
      <c r="I72" s="60">
        <v>0</v>
      </c>
      <c r="J72" s="15">
        <v>0</v>
      </c>
    </row>
    <row r="73" spans="1:10" s="50" customFormat="1" ht="12.75">
      <c r="A73" s="73"/>
      <c r="B73" s="31"/>
      <c r="C73" s="31"/>
      <c r="D73" s="25"/>
      <c r="E73" s="21"/>
      <c r="F73" s="72" t="s">
        <v>35</v>
      </c>
      <c r="G73" s="60">
        <v>0</v>
      </c>
      <c r="H73" s="60">
        <v>0</v>
      </c>
      <c r="I73" s="60">
        <v>0</v>
      </c>
      <c r="J73" s="15">
        <v>0</v>
      </c>
    </row>
    <row r="74" spans="1:10" s="50" customFormat="1" ht="12.75">
      <c r="A74" s="73"/>
      <c r="B74" s="31"/>
      <c r="C74" s="31"/>
      <c r="D74" s="25"/>
      <c r="E74" s="21"/>
      <c r="F74" s="72" t="s">
        <v>36</v>
      </c>
      <c r="G74" s="60">
        <v>0</v>
      </c>
      <c r="H74" s="60">
        <v>0</v>
      </c>
      <c r="I74" s="60">
        <v>0</v>
      </c>
      <c r="J74" s="15">
        <v>0</v>
      </c>
    </row>
    <row r="75" spans="1:10" s="50" customFormat="1" ht="12.75">
      <c r="A75" s="73"/>
      <c r="B75" s="31"/>
      <c r="C75" s="31"/>
      <c r="D75" s="25"/>
      <c r="E75" s="21"/>
      <c r="F75" s="71" t="s">
        <v>10</v>
      </c>
      <c r="G75" s="60">
        <v>0</v>
      </c>
      <c r="H75" s="60">
        <v>0</v>
      </c>
      <c r="I75" s="60"/>
      <c r="J75" s="15"/>
    </row>
    <row r="76" spans="1:10" s="50" customFormat="1" ht="12.75">
      <c r="A76" s="73"/>
      <c r="B76" s="31"/>
      <c r="C76" s="31"/>
      <c r="D76" s="25"/>
      <c r="E76" s="21"/>
      <c r="F76" s="71"/>
      <c r="G76" s="14"/>
      <c r="H76" s="14"/>
      <c r="I76" s="14"/>
      <c r="J76" s="15"/>
    </row>
    <row r="77" spans="1:10" s="101" customFormat="1" ht="25.5">
      <c r="A77" s="73"/>
      <c r="B77" s="74" t="s">
        <v>39</v>
      </c>
      <c r="C77" s="74" t="s">
        <v>47</v>
      </c>
      <c r="D77" s="74" t="s">
        <v>48</v>
      </c>
      <c r="E77" s="75">
        <f>E67+E72</f>
        <v>0</v>
      </c>
      <c r="F77" s="76" t="s">
        <v>9</v>
      </c>
      <c r="G77" s="95">
        <f aca="true" t="shared" si="3" ref="G77:J80">G67+G72</f>
        <v>0</v>
      </c>
      <c r="H77" s="95">
        <f t="shared" si="3"/>
        <v>0</v>
      </c>
      <c r="I77" s="95">
        <f t="shared" si="3"/>
        <v>0</v>
      </c>
      <c r="J77" s="96">
        <f t="shared" si="3"/>
        <v>0</v>
      </c>
    </row>
    <row r="78" spans="1:10" s="101" customFormat="1" ht="12.75">
      <c r="A78" s="73"/>
      <c r="B78" s="74"/>
      <c r="C78" s="74"/>
      <c r="D78" s="74"/>
      <c r="E78" s="75"/>
      <c r="F78" s="79" t="s">
        <v>35</v>
      </c>
      <c r="G78" s="77">
        <f t="shared" si="3"/>
        <v>0</v>
      </c>
      <c r="H78" s="77">
        <f t="shared" si="3"/>
        <v>0</v>
      </c>
      <c r="I78" s="77">
        <f t="shared" si="3"/>
        <v>0</v>
      </c>
      <c r="J78" s="78">
        <f t="shared" si="3"/>
        <v>0</v>
      </c>
    </row>
    <row r="79" spans="1:10" s="101" customFormat="1" ht="12.75">
      <c r="A79" s="73"/>
      <c r="B79" s="74"/>
      <c r="C79" s="74"/>
      <c r="D79" s="74"/>
      <c r="E79" s="75"/>
      <c r="F79" s="79" t="s">
        <v>36</v>
      </c>
      <c r="G79" s="77">
        <f t="shared" si="3"/>
        <v>0</v>
      </c>
      <c r="H79" s="77">
        <f t="shared" si="3"/>
        <v>0</v>
      </c>
      <c r="I79" s="77">
        <f t="shared" si="3"/>
        <v>0</v>
      </c>
      <c r="J79" s="78">
        <f t="shared" si="3"/>
        <v>0</v>
      </c>
    </row>
    <row r="80" spans="1:10" s="101" customFormat="1" ht="12.75">
      <c r="A80" s="73"/>
      <c r="B80" s="74"/>
      <c r="C80" s="74"/>
      <c r="D80" s="74"/>
      <c r="E80" s="75"/>
      <c r="F80" s="89" t="s">
        <v>10</v>
      </c>
      <c r="G80" s="77">
        <f t="shared" si="3"/>
        <v>0</v>
      </c>
      <c r="H80" s="77">
        <f t="shared" si="3"/>
        <v>0</v>
      </c>
      <c r="I80" s="77"/>
      <c r="J80" s="78"/>
    </row>
    <row r="81" spans="1:10" s="50" customFormat="1" ht="12.75">
      <c r="A81" s="73"/>
      <c r="B81" s="30"/>
      <c r="C81" s="30"/>
      <c r="D81" s="30"/>
      <c r="E81" s="13"/>
      <c r="F81" s="69"/>
      <c r="G81" s="13"/>
      <c r="H81" s="13"/>
      <c r="I81" s="13"/>
      <c r="J81" s="102"/>
    </row>
    <row r="82" spans="1:10" s="50" customFormat="1" ht="25.5">
      <c r="A82" s="583"/>
      <c r="B82" s="103" t="s">
        <v>31</v>
      </c>
      <c r="C82" s="104" t="s">
        <v>49</v>
      </c>
      <c r="D82" s="105" t="s">
        <v>50</v>
      </c>
      <c r="E82" s="106"/>
      <c r="F82" s="107"/>
      <c r="G82" s="108"/>
      <c r="H82" s="106"/>
      <c r="I82" s="106"/>
      <c r="J82" s="109"/>
    </row>
    <row r="83" spans="1:10" s="30" customFormat="1" ht="12.75">
      <c r="A83" s="73" t="s">
        <v>1684</v>
      </c>
      <c r="B83" s="50" t="s">
        <v>33</v>
      </c>
      <c r="C83" s="31"/>
      <c r="D83" s="25" t="s">
        <v>34</v>
      </c>
      <c r="E83" s="21">
        <v>0</v>
      </c>
      <c r="F83" s="71" t="s">
        <v>9</v>
      </c>
      <c r="G83" s="21">
        <v>0</v>
      </c>
      <c r="H83" s="21">
        <v>0</v>
      </c>
      <c r="I83" s="21">
        <v>0</v>
      </c>
      <c r="J83" s="15">
        <v>0</v>
      </c>
    </row>
    <row r="84" spans="1:10" s="30" customFormat="1" ht="12.75">
      <c r="A84" s="73"/>
      <c r="B84" s="31"/>
      <c r="C84" s="31"/>
      <c r="D84" s="25"/>
      <c r="E84" s="21"/>
      <c r="F84" s="72" t="s">
        <v>35</v>
      </c>
      <c r="G84" s="21">
        <v>0</v>
      </c>
      <c r="H84" s="21">
        <v>0</v>
      </c>
      <c r="I84" s="21">
        <v>0</v>
      </c>
      <c r="J84" s="15">
        <v>0</v>
      </c>
    </row>
    <row r="85" spans="1:10" s="30" customFormat="1" ht="12.75">
      <c r="A85" s="73"/>
      <c r="B85" s="31"/>
      <c r="C85" s="31"/>
      <c r="D85" s="25"/>
      <c r="E85" s="21"/>
      <c r="F85" s="72" t="s">
        <v>36</v>
      </c>
      <c r="G85" s="21">
        <v>0</v>
      </c>
      <c r="H85" s="21">
        <v>0</v>
      </c>
      <c r="I85" s="21">
        <v>0</v>
      </c>
      <c r="J85" s="15">
        <v>0</v>
      </c>
    </row>
    <row r="86" spans="1:10" s="24" customFormat="1" ht="12.75">
      <c r="A86" s="73"/>
      <c r="B86" s="31"/>
      <c r="C86" s="31"/>
      <c r="D86" s="25"/>
      <c r="E86" s="21"/>
      <c r="F86" s="71" t="s">
        <v>10</v>
      </c>
      <c r="G86" s="21">
        <v>0</v>
      </c>
      <c r="H86" s="21">
        <v>0</v>
      </c>
      <c r="I86" s="21"/>
      <c r="J86" s="15"/>
    </row>
    <row r="87" spans="1:10" s="50" customFormat="1" ht="12.75">
      <c r="A87" s="73"/>
      <c r="B87" s="31"/>
      <c r="C87" s="31"/>
      <c r="D87" s="25"/>
      <c r="E87" s="21"/>
      <c r="F87" s="71"/>
      <c r="G87" s="14"/>
      <c r="H87" s="14"/>
      <c r="I87" s="14"/>
      <c r="J87" s="15"/>
    </row>
    <row r="88" spans="1:10" s="50" customFormat="1" ht="12.75">
      <c r="A88" s="73" t="s">
        <v>1685</v>
      </c>
      <c r="B88" s="50" t="s">
        <v>37</v>
      </c>
      <c r="C88" s="31"/>
      <c r="D88" s="25" t="s">
        <v>38</v>
      </c>
      <c r="E88" s="21">
        <v>0</v>
      </c>
      <c r="F88" s="71" t="s">
        <v>9</v>
      </c>
      <c r="G88" s="21">
        <v>0</v>
      </c>
      <c r="H88" s="21">
        <v>0</v>
      </c>
      <c r="I88" s="21">
        <v>0</v>
      </c>
      <c r="J88" s="15">
        <v>0</v>
      </c>
    </row>
    <row r="89" spans="1:10" s="50" customFormat="1" ht="12.75">
      <c r="A89" s="73"/>
      <c r="B89" s="31"/>
      <c r="C89" s="31"/>
      <c r="D89" s="25"/>
      <c r="E89" s="21"/>
      <c r="F89" s="72" t="s">
        <v>35</v>
      </c>
      <c r="G89" s="21">
        <v>0</v>
      </c>
      <c r="H89" s="21">
        <v>0</v>
      </c>
      <c r="I89" s="21">
        <v>0</v>
      </c>
      <c r="J89" s="15">
        <v>0</v>
      </c>
    </row>
    <row r="90" spans="1:10" s="50" customFormat="1" ht="12.75">
      <c r="A90" s="73"/>
      <c r="B90" s="31"/>
      <c r="C90" s="31"/>
      <c r="D90" s="25"/>
      <c r="E90" s="21"/>
      <c r="F90" s="72" t="s">
        <v>36</v>
      </c>
      <c r="G90" s="21">
        <v>0</v>
      </c>
      <c r="H90" s="21">
        <v>0</v>
      </c>
      <c r="I90" s="21">
        <v>0</v>
      </c>
      <c r="J90" s="15">
        <v>0</v>
      </c>
    </row>
    <row r="91" spans="1:10" s="50" customFormat="1" ht="12.75">
      <c r="A91" s="73"/>
      <c r="B91" s="31"/>
      <c r="C91" s="31"/>
      <c r="D91" s="25"/>
      <c r="E91" s="21"/>
      <c r="F91" s="71" t="s">
        <v>10</v>
      </c>
      <c r="G91" s="21">
        <v>0</v>
      </c>
      <c r="H91" s="21">
        <v>0</v>
      </c>
      <c r="I91" s="21"/>
      <c r="J91" s="15"/>
    </row>
    <row r="92" spans="1:10" s="30" customFormat="1" ht="12.75">
      <c r="A92" s="73"/>
      <c r="B92" s="31"/>
      <c r="C92" s="31"/>
      <c r="D92" s="25"/>
      <c r="E92" s="21"/>
      <c r="F92" s="71"/>
      <c r="G92" s="60"/>
      <c r="H92" s="60"/>
      <c r="I92" s="60"/>
      <c r="J92" s="110"/>
    </row>
    <row r="93" spans="1:10" s="101" customFormat="1" ht="25.5">
      <c r="A93" s="73"/>
      <c r="B93" s="74" t="s">
        <v>39</v>
      </c>
      <c r="C93" s="74" t="s">
        <v>49</v>
      </c>
      <c r="D93" s="74" t="s">
        <v>50</v>
      </c>
      <c r="E93" s="75">
        <f>E83+E88</f>
        <v>0</v>
      </c>
      <c r="F93" s="76" t="s">
        <v>9</v>
      </c>
      <c r="G93" s="95">
        <f aca="true" t="shared" si="4" ref="G93:J96">G83+G88</f>
        <v>0</v>
      </c>
      <c r="H93" s="95">
        <f t="shared" si="4"/>
        <v>0</v>
      </c>
      <c r="I93" s="95">
        <f t="shared" si="4"/>
        <v>0</v>
      </c>
      <c r="J93" s="96">
        <f t="shared" si="4"/>
        <v>0</v>
      </c>
    </row>
    <row r="94" spans="1:10" s="101" customFormat="1" ht="12.75">
      <c r="A94" s="73"/>
      <c r="B94" s="74"/>
      <c r="C94" s="74"/>
      <c r="D94" s="74"/>
      <c r="E94" s="75"/>
      <c r="F94" s="79" t="s">
        <v>35</v>
      </c>
      <c r="G94" s="77">
        <f t="shared" si="4"/>
        <v>0</v>
      </c>
      <c r="H94" s="77">
        <f t="shared" si="4"/>
        <v>0</v>
      </c>
      <c r="I94" s="77">
        <f t="shared" si="4"/>
        <v>0</v>
      </c>
      <c r="J94" s="78">
        <f t="shared" si="4"/>
        <v>0</v>
      </c>
    </row>
    <row r="95" spans="1:10" s="101" customFormat="1" ht="12.75">
      <c r="A95" s="73"/>
      <c r="B95" s="74"/>
      <c r="C95" s="74"/>
      <c r="D95" s="74"/>
      <c r="E95" s="75"/>
      <c r="F95" s="79" t="s">
        <v>36</v>
      </c>
      <c r="G95" s="77">
        <f t="shared" si="4"/>
        <v>0</v>
      </c>
      <c r="H95" s="77">
        <f t="shared" si="4"/>
        <v>0</v>
      </c>
      <c r="I95" s="77">
        <f t="shared" si="4"/>
        <v>0</v>
      </c>
      <c r="J95" s="78">
        <f t="shared" si="4"/>
        <v>0</v>
      </c>
    </row>
    <row r="96" spans="1:10" s="101" customFormat="1" ht="12.75">
      <c r="A96" s="73"/>
      <c r="B96" s="87"/>
      <c r="C96" s="87"/>
      <c r="D96" s="74"/>
      <c r="E96" s="75"/>
      <c r="F96" s="89" t="s">
        <v>10</v>
      </c>
      <c r="G96" s="77">
        <f t="shared" si="4"/>
        <v>0</v>
      </c>
      <c r="H96" s="77">
        <f t="shared" si="4"/>
        <v>0</v>
      </c>
      <c r="I96" s="77"/>
      <c r="J96" s="78"/>
    </row>
    <row r="97" spans="1:10" s="50" customFormat="1" ht="12.75">
      <c r="A97" s="582"/>
      <c r="B97" s="111"/>
      <c r="C97" s="111"/>
      <c r="D97" s="35"/>
      <c r="E97" s="37"/>
      <c r="F97" s="112"/>
      <c r="G97" s="36"/>
      <c r="H97" s="37"/>
      <c r="I97" s="37"/>
      <c r="J97" s="38"/>
    </row>
    <row r="98" spans="1:10" s="50" customFormat="1" ht="12.75">
      <c r="A98" s="73"/>
      <c r="B98" s="24" t="s">
        <v>31</v>
      </c>
      <c r="C98" s="31" t="s">
        <v>51</v>
      </c>
      <c r="D98" s="30" t="s">
        <v>52</v>
      </c>
      <c r="E98" s="21"/>
      <c r="F98" s="71"/>
      <c r="G98" s="14"/>
      <c r="H98" s="21"/>
      <c r="I98" s="21"/>
      <c r="J98" s="26"/>
    </row>
    <row r="99" spans="1:10" s="50" customFormat="1" ht="12.75">
      <c r="A99" s="73" t="s">
        <v>1686</v>
      </c>
      <c r="B99" s="50" t="s">
        <v>33</v>
      </c>
      <c r="C99" s="31"/>
      <c r="D99" s="25" t="s">
        <v>34</v>
      </c>
      <c r="E99" s="21">
        <v>0</v>
      </c>
      <c r="F99" s="71" t="s">
        <v>9</v>
      </c>
      <c r="G99" s="21">
        <v>0</v>
      </c>
      <c r="H99" s="21">
        <v>0</v>
      </c>
      <c r="I99" s="21">
        <v>0</v>
      </c>
      <c r="J99" s="15">
        <v>0</v>
      </c>
    </row>
    <row r="100" spans="1:10" s="50" customFormat="1" ht="12.75">
      <c r="A100" s="73"/>
      <c r="B100" s="31"/>
      <c r="C100" s="31"/>
      <c r="D100" s="25"/>
      <c r="E100" s="21"/>
      <c r="F100" s="72" t="s">
        <v>35</v>
      </c>
      <c r="G100" s="21">
        <v>0</v>
      </c>
      <c r="H100" s="21">
        <v>0</v>
      </c>
      <c r="I100" s="21">
        <v>0</v>
      </c>
      <c r="J100" s="15">
        <v>0</v>
      </c>
    </row>
    <row r="101" spans="1:10" s="50" customFormat="1" ht="12.75">
      <c r="A101" s="73"/>
      <c r="B101" s="31"/>
      <c r="C101" s="31"/>
      <c r="D101" s="25"/>
      <c r="E101" s="21"/>
      <c r="F101" s="72" t="s">
        <v>36</v>
      </c>
      <c r="G101" s="21">
        <v>0</v>
      </c>
      <c r="H101" s="21">
        <v>0</v>
      </c>
      <c r="I101" s="21">
        <v>0</v>
      </c>
      <c r="J101" s="15">
        <v>0</v>
      </c>
    </row>
    <row r="102" spans="1:10" s="50" customFormat="1" ht="12.75">
      <c r="A102" s="73"/>
      <c r="B102" s="31"/>
      <c r="C102" s="31"/>
      <c r="D102" s="25"/>
      <c r="E102" s="21"/>
      <c r="F102" s="71" t="s">
        <v>10</v>
      </c>
      <c r="G102" s="21">
        <v>0</v>
      </c>
      <c r="H102" s="21">
        <v>0</v>
      </c>
      <c r="I102" s="21"/>
      <c r="J102" s="15"/>
    </row>
    <row r="103" spans="1:10" s="50" customFormat="1" ht="12.75">
      <c r="A103" s="73"/>
      <c r="B103" s="31"/>
      <c r="C103" s="31"/>
      <c r="D103" s="25"/>
      <c r="E103" s="21"/>
      <c r="F103" s="71"/>
      <c r="G103" s="14"/>
      <c r="H103" s="14"/>
      <c r="I103" s="14"/>
      <c r="J103" s="15"/>
    </row>
    <row r="104" spans="1:10" s="50" customFormat="1" ht="12.75">
      <c r="A104" s="73" t="s">
        <v>1687</v>
      </c>
      <c r="B104" s="50" t="s">
        <v>37</v>
      </c>
      <c r="C104" s="31"/>
      <c r="D104" s="25" t="s">
        <v>38</v>
      </c>
      <c r="E104" s="21">
        <v>0</v>
      </c>
      <c r="F104" s="71" t="s">
        <v>9</v>
      </c>
      <c r="G104" s="21">
        <v>0</v>
      </c>
      <c r="H104" s="21">
        <v>0</v>
      </c>
      <c r="I104" s="21">
        <v>0</v>
      </c>
      <c r="J104" s="15">
        <v>0</v>
      </c>
    </row>
    <row r="105" spans="1:10" s="30" customFormat="1" ht="12.75">
      <c r="A105" s="73"/>
      <c r="B105" s="31"/>
      <c r="C105" s="31"/>
      <c r="D105" s="25"/>
      <c r="E105" s="21"/>
      <c r="F105" s="72" t="s">
        <v>35</v>
      </c>
      <c r="G105" s="21">
        <v>0</v>
      </c>
      <c r="H105" s="21">
        <v>0</v>
      </c>
      <c r="I105" s="21">
        <v>0</v>
      </c>
      <c r="J105" s="15">
        <v>0</v>
      </c>
    </row>
    <row r="106" spans="1:10" s="30" customFormat="1" ht="12.75">
      <c r="A106" s="73"/>
      <c r="B106" s="31"/>
      <c r="C106" s="31"/>
      <c r="D106" s="25"/>
      <c r="E106" s="21"/>
      <c r="F106" s="72" t="s">
        <v>36</v>
      </c>
      <c r="G106" s="21">
        <v>0</v>
      </c>
      <c r="H106" s="21">
        <v>0</v>
      </c>
      <c r="I106" s="21">
        <v>0</v>
      </c>
      <c r="J106" s="15">
        <v>0</v>
      </c>
    </row>
    <row r="107" spans="1:10" s="30" customFormat="1" ht="12.75">
      <c r="A107" s="73"/>
      <c r="B107" s="31"/>
      <c r="C107" s="31"/>
      <c r="D107" s="25"/>
      <c r="E107" s="21"/>
      <c r="F107" s="71" t="s">
        <v>10</v>
      </c>
      <c r="G107" s="21">
        <v>0</v>
      </c>
      <c r="H107" s="21">
        <v>0</v>
      </c>
      <c r="I107" s="21"/>
      <c r="J107" s="15"/>
    </row>
    <row r="108" spans="1:10" s="30" customFormat="1" ht="12.75">
      <c r="A108" s="73"/>
      <c r="B108" s="31"/>
      <c r="C108" s="31"/>
      <c r="D108" s="25"/>
      <c r="E108" s="21"/>
      <c r="F108" s="71"/>
      <c r="G108" s="14"/>
      <c r="H108" s="14"/>
      <c r="I108" s="14"/>
      <c r="J108" s="26"/>
    </row>
    <row r="109" spans="1:10" s="101" customFormat="1" ht="25.5">
      <c r="A109" s="73"/>
      <c r="B109" s="74" t="s">
        <v>39</v>
      </c>
      <c r="C109" s="74" t="s">
        <v>51</v>
      </c>
      <c r="D109" s="74" t="s">
        <v>52</v>
      </c>
      <c r="E109" s="75">
        <f>E99+E104</f>
        <v>0</v>
      </c>
      <c r="F109" s="76" t="s">
        <v>9</v>
      </c>
      <c r="G109" s="95">
        <f aca="true" t="shared" si="5" ref="G109:J112">G99+G104</f>
        <v>0</v>
      </c>
      <c r="H109" s="95">
        <f t="shared" si="5"/>
        <v>0</v>
      </c>
      <c r="I109" s="95">
        <f t="shared" si="5"/>
        <v>0</v>
      </c>
      <c r="J109" s="78">
        <f t="shared" si="5"/>
        <v>0</v>
      </c>
    </row>
    <row r="110" spans="1:10" s="101" customFormat="1" ht="12.75">
      <c r="A110" s="73"/>
      <c r="B110" s="74"/>
      <c r="C110" s="74"/>
      <c r="D110" s="74"/>
      <c r="E110" s="75"/>
      <c r="F110" s="79" t="s">
        <v>35</v>
      </c>
      <c r="G110" s="77">
        <f t="shared" si="5"/>
        <v>0</v>
      </c>
      <c r="H110" s="77">
        <f t="shared" si="5"/>
        <v>0</v>
      </c>
      <c r="I110" s="77">
        <f t="shared" si="5"/>
        <v>0</v>
      </c>
      <c r="J110" s="78">
        <f t="shared" si="5"/>
        <v>0</v>
      </c>
    </row>
    <row r="111" spans="1:10" s="101" customFormat="1" ht="12.75">
      <c r="A111" s="73"/>
      <c r="B111" s="74"/>
      <c r="C111" s="74"/>
      <c r="D111" s="74"/>
      <c r="E111" s="75"/>
      <c r="F111" s="79" t="s">
        <v>36</v>
      </c>
      <c r="G111" s="77">
        <f t="shared" si="5"/>
        <v>0</v>
      </c>
      <c r="H111" s="77">
        <f t="shared" si="5"/>
        <v>0</v>
      </c>
      <c r="I111" s="77">
        <f t="shared" si="5"/>
        <v>0</v>
      </c>
      <c r="J111" s="78">
        <f t="shared" si="5"/>
        <v>0</v>
      </c>
    </row>
    <row r="112" spans="1:10" s="101" customFormat="1" ht="12.75">
      <c r="A112" s="73"/>
      <c r="B112" s="74"/>
      <c r="C112" s="74"/>
      <c r="D112" s="74"/>
      <c r="E112" s="75"/>
      <c r="F112" s="89" t="s">
        <v>10</v>
      </c>
      <c r="G112" s="77">
        <f t="shared" si="5"/>
        <v>0</v>
      </c>
      <c r="H112" s="77">
        <f t="shared" si="5"/>
        <v>0</v>
      </c>
      <c r="I112" s="77"/>
      <c r="J112" s="78"/>
    </row>
    <row r="113" spans="1:10" s="118" customFormat="1" ht="12.75">
      <c r="A113" s="148"/>
      <c r="B113" s="113"/>
      <c r="C113" s="113"/>
      <c r="D113" s="114"/>
      <c r="E113" s="115"/>
      <c r="F113" s="116"/>
      <c r="G113" s="117"/>
      <c r="H113" s="115"/>
      <c r="I113" s="115"/>
      <c r="J113" s="84"/>
    </row>
    <row r="114" spans="1:10" s="50" customFormat="1" ht="25.5">
      <c r="A114" s="73"/>
      <c r="B114" s="24" t="s">
        <v>31</v>
      </c>
      <c r="C114" s="31" t="s">
        <v>53</v>
      </c>
      <c r="D114" s="30" t="s">
        <v>54</v>
      </c>
      <c r="E114" s="21"/>
      <c r="F114" s="71"/>
      <c r="G114" s="14"/>
      <c r="H114" s="21"/>
      <c r="I114" s="21"/>
      <c r="J114" s="26"/>
    </row>
    <row r="115" spans="1:10" s="50" customFormat="1" ht="12.75">
      <c r="A115" s="73" t="s">
        <v>1688</v>
      </c>
      <c r="B115" s="50" t="s">
        <v>33</v>
      </c>
      <c r="C115" s="31"/>
      <c r="D115" s="25" t="s">
        <v>34</v>
      </c>
      <c r="E115" s="21">
        <v>0</v>
      </c>
      <c r="F115" s="71" t="s">
        <v>9</v>
      </c>
      <c r="G115" s="21">
        <v>0</v>
      </c>
      <c r="H115" s="21">
        <v>0</v>
      </c>
      <c r="I115" s="21">
        <v>0</v>
      </c>
      <c r="J115" s="15">
        <v>0</v>
      </c>
    </row>
    <row r="116" spans="1:10" s="50" customFormat="1" ht="12.75">
      <c r="A116" s="73"/>
      <c r="B116" s="31"/>
      <c r="C116" s="31"/>
      <c r="D116" s="25"/>
      <c r="E116" s="21"/>
      <c r="F116" s="72" t="s">
        <v>35</v>
      </c>
      <c r="G116" s="21">
        <v>0</v>
      </c>
      <c r="H116" s="21">
        <v>0</v>
      </c>
      <c r="I116" s="21">
        <v>0</v>
      </c>
      <c r="J116" s="15">
        <v>0</v>
      </c>
    </row>
    <row r="117" spans="1:10" s="50" customFormat="1" ht="12.75">
      <c r="A117" s="73"/>
      <c r="B117" s="31"/>
      <c r="C117" s="31"/>
      <c r="D117" s="25"/>
      <c r="E117" s="21"/>
      <c r="F117" s="72" t="s">
        <v>36</v>
      </c>
      <c r="G117" s="21">
        <v>0</v>
      </c>
      <c r="H117" s="21">
        <v>0</v>
      </c>
      <c r="I117" s="21">
        <v>0</v>
      </c>
      <c r="J117" s="15">
        <v>0</v>
      </c>
    </row>
    <row r="118" spans="1:10" s="50" customFormat="1" ht="12.75">
      <c r="A118" s="73"/>
      <c r="B118" s="31"/>
      <c r="C118" s="31"/>
      <c r="D118" s="25"/>
      <c r="E118" s="21"/>
      <c r="F118" s="71" t="s">
        <v>10</v>
      </c>
      <c r="G118" s="21">
        <v>0</v>
      </c>
      <c r="H118" s="21">
        <v>0</v>
      </c>
      <c r="I118" s="21"/>
      <c r="J118" s="15"/>
    </row>
    <row r="119" spans="1:10" s="50" customFormat="1" ht="12.75">
      <c r="A119" s="73"/>
      <c r="B119" s="31"/>
      <c r="C119" s="31"/>
      <c r="D119" s="25"/>
      <c r="E119" s="21"/>
      <c r="F119" s="71"/>
      <c r="G119" s="14"/>
      <c r="H119" s="14"/>
      <c r="I119" s="14"/>
      <c r="J119" s="15"/>
    </row>
    <row r="120" spans="1:10" s="50" customFormat="1" ht="12.75">
      <c r="A120" s="73" t="s">
        <v>1689</v>
      </c>
      <c r="B120" s="50" t="s">
        <v>37</v>
      </c>
      <c r="C120" s="31"/>
      <c r="D120" s="25" t="s">
        <v>38</v>
      </c>
      <c r="E120" s="21">
        <v>0</v>
      </c>
      <c r="F120" s="71" t="s">
        <v>9</v>
      </c>
      <c r="G120" s="21">
        <v>0</v>
      </c>
      <c r="H120" s="21">
        <v>0</v>
      </c>
      <c r="I120" s="21">
        <v>0</v>
      </c>
      <c r="J120" s="15">
        <v>0</v>
      </c>
    </row>
    <row r="121" spans="1:10" s="30" customFormat="1" ht="12.75">
      <c r="A121" s="73"/>
      <c r="B121" s="31"/>
      <c r="C121" s="31"/>
      <c r="D121" s="25"/>
      <c r="E121" s="21"/>
      <c r="F121" s="72" t="s">
        <v>35</v>
      </c>
      <c r="G121" s="21">
        <v>0</v>
      </c>
      <c r="H121" s="21">
        <v>0</v>
      </c>
      <c r="I121" s="21">
        <v>0</v>
      </c>
      <c r="J121" s="15">
        <v>0</v>
      </c>
    </row>
    <row r="122" spans="1:10" s="30" customFormat="1" ht="12.75">
      <c r="A122" s="73"/>
      <c r="B122" s="31"/>
      <c r="C122" s="31"/>
      <c r="D122" s="25"/>
      <c r="E122" s="21"/>
      <c r="F122" s="72" t="s">
        <v>36</v>
      </c>
      <c r="G122" s="21">
        <v>0</v>
      </c>
      <c r="H122" s="21">
        <v>0</v>
      </c>
      <c r="I122" s="21">
        <v>0</v>
      </c>
      <c r="J122" s="15">
        <v>0</v>
      </c>
    </row>
    <row r="123" spans="1:10" s="30" customFormat="1" ht="12.75">
      <c r="A123" s="73"/>
      <c r="B123" s="31"/>
      <c r="C123" s="31"/>
      <c r="D123" s="25"/>
      <c r="E123" s="21"/>
      <c r="F123" s="71" t="s">
        <v>10</v>
      </c>
      <c r="G123" s="21">
        <v>0</v>
      </c>
      <c r="H123" s="21">
        <v>0</v>
      </c>
      <c r="I123" s="21"/>
      <c r="J123" s="15"/>
    </row>
    <row r="124" spans="1:10" s="30" customFormat="1" ht="12.75">
      <c r="A124" s="73"/>
      <c r="B124" s="31"/>
      <c r="C124" s="31"/>
      <c r="D124" s="25"/>
      <c r="E124" s="21"/>
      <c r="F124" s="71"/>
      <c r="G124" s="14"/>
      <c r="H124" s="14"/>
      <c r="I124" s="14"/>
      <c r="J124" s="15"/>
    </row>
    <row r="125" spans="1:10" s="101" customFormat="1" ht="25.5">
      <c r="A125" s="73"/>
      <c r="B125" s="74" t="s">
        <v>39</v>
      </c>
      <c r="C125" s="74" t="s">
        <v>53</v>
      </c>
      <c r="D125" s="74" t="s">
        <v>54</v>
      </c>
      <c r="E125" s="75">
        <f>E115+E120</f>
        <v>0</v>
      </c>
      <c r="F125" s="76" t="s">
        <v>9</v>
      </c>
      <c r="G125" s="95">
        <f aca="true" t="shared" si="6" ref="G125:J128">G115+G120</f>
        <v>0</v>
      </c>
      <c r="H125" s="95">
        <f t="shared" si="6"/>
        <v>0</v>
      </c>
      <c r="I125" s="95">
        <f t="shared" si="6"/>
        <v>0</v>
      </c>
      <c r="J125" s="78">
        <f t="shared" si="6"/>
        <v>0</v>
      </c>
    </row>
    <row r="126" spans="1:10" s="101" customFormat="1" ht="12.75">
      <c r="A126" s="73"/>
      <c r="B126" s="74"/>
      <c r="C126" s="74"/>
      <c r="D126" s="74"/>
      <c r="E126" s="75"/>
      <c r="F126" s="79" t="s">
        <v>35</v>
      </c>
      <c r="G126" s="77">
        <f t="shared" si="6"/>
        <v>0</v>
      </c>
      <c r="H126" s="77">
        <f t="shared" si="6"/>
        <v>0</v>
      </c>
      <c r="I126" s="77">
        <f t="shared" si="6"/>
        <v>0</v>
      </c>
      <c r="J126" s="78">
        <f t="shared" si="6"/>
        <v>0</v>
      </c>
    </row>
    <row r="127" spans="1:10" s="119" customFormat="1" ht="12.75">
      <c r="A127" s="73"/>
      <c r="B127" s="74"/>
      <c r="C127" s="74"/>
      <c r="D127" s="74"/>
      <c r="E127" s="75"/>
      <c r="F127" s="79" t="s">
        <v>36</v>
      </c>
      <c r="G127" s="77">
        <f t="shared" si="6"/>
        <v>0</v>
      </c>
      <c r="H127" s="77">
        <f t="shared" si="6"/>
        <v>0</v>
      </c>
      <c r="I127" s="77">
        <f t="shared" si="6"/>
        <v>0</v>
      </c>
      <c r="J127" s="78">
        <f t="shared" si="6"/>
        <v>0</v>
      </c>
    </row>
    <row r="128" spans="1:10" s="119" customFormat="1" ht="12.75">
      <c r="A128" s="73"/>
      <c r="B128" s="74"/>
      <c r="C128" s="74"/>
      <c r="D128" s="74"/>
      <c r="E128" s="75"/>
      <c r="F128" s="89" t="s">
        <v>10</v>
      </c>
      <c r="G128" s="77">
        <f t="shared" si="6"/>
        <v>0</v>
      </c>
      <c r="H128" s="77">
        <f t="shared" si="6"/>
        <v>0</v>
      </c>
      <c r="I128" s="77"/>
      <c r="J128" s="78"/>
    </row>
    <row r="129" spans="1:10" ht="15">
      <c r="A129" s="582"/>
      <c r="B129" s="111"/>
      <c r="C129" s="111"/>
      <c r="D129" s="35"/>
      <c r="E129" s="37"/>
      <c r="F129" s="112"/>
      <c r="G129" s="36"/>
      <c r="H129" s="37"/>
      <c r="I129" s="37"/>
      <c r="J129" s="38"/>
    </row>
    <row r="130" spans="1:10" ht="15">
      <c r="A130" s="73"/>
      <c r="B130" s="24" t="s">
        <v>31</v>
      </c>
      <c r="C130" s="31" t="s">
        <v>55</v>
      </c>
      <c r="D130" s="30" t="s">
        <v>56</v>
      </c>
      <c r="E130" s="21"/>
      <c r="F130" s="71"/>
      <c r="J130" s="26"/>
    </row>
    <row r="131" spans="1:10" ht="15">
      <c r="A131" s="73" t="s">
        <v>1690</v>
      </c>
      <c r="B131" s="50" t="s">
        <v>33</v>
      </c>
      <c r="C131" s="31"/>
      <c r="D131" s="25" t="s">
        <v>34</v>
      </c>
      <c r="E131" s="21">
        <v>0</v>
      </c>
      <c r="F131" s="71" t="s">
        <v>9</v>
      </c>
      <c r="G131" s="21">
        <v>0</v>
      </c>
      <c r="H131" s="21">
        <v>0</v>
      </c>
      <c r="I131" s="21">
        <v>0</v>
      </c>
      <c r="J131" s="15">
        <v>0</v>
      </c>
    </row>
    <row r="132" spans="1:10" ht="15">
      <c r="A132" s="73"/>
      <c r="B132" s="31"/>
      <c r="C132" s="31"/>
      <c r="E132" s="21"/>
      <c r="F132" s="72" t="s">
        <v>35</v>
      </c>
      <c r="G132" s="21">
        <v>0</v>
      </c>
      <c r="H132" s="21">
        <v>0</v>
      </c>
      <c r="I132" s="21">
        <v>0</v>
      </c>
      <c r="J132" s="15">
        <v>0</v>
      </c>
    </row>
    <row r="133" spans="1:10" ht="15">
      <c r="A133" s="73"/>
      <c r="B133" s="31"/>
      <c r="C133" s="31"/>
      <c r="E133" s="21"/>
      <c r="F133" s="72" t="s">
        <v>36</v>
      </c>
      <c r="G133" s="21">
        <v>0</v>
      </c>
      <c r="H133" s="21">
        <v>0</v>
      </c>
      <c r="I133" s="21">
        <v>0</v>
      </c>
      <c r="J133" s="15">
        <v>0</v>
      </c>
    </row>
    <row r="134" spans="1:10" ht="15">
      <c r="A134" s="73"/>
      <c r="B134" s="31"/>
      <c r="C134" s="31"/>
      <c r="E134" s="21"/>
      <c r="F134" s="71" t="s">
        <v>10</v>
      </c>
      <c r="G134" s="21">
        <v>0</v>
      </c>
      <c r="H134" s="21">
        <v>0</v>
      </c>
      <c r="J134" s="15"/>
    </row>
    <row r="135" spans="1:10" ht="15">
      <c r="A135" s="73"/>
      <c r="B135" s="31"/>
      <c r="C135" s="31"/>
      <c r="E135" s="21"/>
      <c r="F135" s="71"/>
      <c r="H135" s="14"/>
      <c r="I135" s="14"/>
      <c r="J135" s="15"/>
    </row>
    <row r="136" spans="1:10" ht="15">
      <c r="A136" s="73" t="s">
        <v>1691</v>
      </c>
      <c r="B136" s="50" t="s">
        <v>37</v>
      </c>
      <c r="C136" s="31"/>
      <c r="D136" s="25" t="s">
        <v>38</v>
      </c>
      <c r="E136" s="21">
        <v>0</v>
      </c>
      <c r="F136" s="71" t="s">
        <v>9</v>
      </c>
      <c r="G136" s="21">
        <v>0</v>
      </c>
      <c r="H136" s="21">
        <v>0</v>
      </c>
      <c r="I136" s="21">
        <v>0</v>
      </c>
      <c r="J136" s="15">
        <v>0</v>
      </c>
    </row>
    <row r="137" spans="1:10" s="30" customFormat="1" ht="12.75">
      <c r="A137" s="73"/>
      <c r="B137" s="31"/>
      <c r="C137" s="31"/>
      <c r="D137" s="25"/>
      <c r="E137" s="21"/>
      <c r="F137" s="72" t="s">
        <v>35</v>
      </c>
      <c r="G137" s="21">
        <v>0</v>
      </c>
      <c r="H137" s="21">
        <v>0</v>
      </c>
      <c r="I137" s="21">
        <v>0</v>
      </c>
      <c r="J137" s="15">
        <v>0</v>
      </c>
    </row>
    <row r="138" spans="1:10" s="30" customFormat="1" ht="12.75">
      <c r="A138" s="73"/>
      <c r="B138" s="31"/>
      <c r="C138" s="31"/>
      <c r="D138" s="25"/>
      <c r="E138" s="21"/>
      <c r="F138" s="72" t="s">
        <v>36</v>
      </c>
      <c r="G138" s="21">
        <v>0</v>
      </c>
      <c r="H138" s="21">
        <v>0</v>
      </c>
      <c r="I138" s="21">
        <v>0</v>
      </c>
      <c r="J138" s="15">
        <v>0</v>
      </c>
    </row>
    <row r="139" spans="1:10" s="30" customFormat="1" ht="12.75">
      <c r="A139" s="73"/>
      <c r="B139" s="31"/>
      <c r="C139" s="31"/>
      <c r="D139" s="25"/>
      <c r="E139" s="21"/>
      <c r="F139" s="71" t="s">
        <v>10</v>
      </c>
      <c r="G139" s="21">
        <v>0</v>
      </c>
      <c r="H139" s="21">
        <v>0</v>
      </c>
      <c r="I139" s="21"/>
      <c r="J139" s="15"/>
    </row>
    <row r="140" spans="1:10" s="120" customFormat="1" ht="12.75">
      <c r="A140" s="73"/>
      <c r="B140" s="31"/>
      <c r="C140" s="31"/>
      <c r="D140" s="25"/>
      <c r="E140" s="21"/>
      <c r="F140" s="71"/>
      <c r="G140" s="14"/>
      <c r="H140" s="14"/>
      <c r="I140" s="14"/>
      <c r="J140" s="15"/>
    </row>
    <row r="141" spans="1:10" s="119" customFormat="1" ht="25.5">
      <c r="A141" s="73"/>
      <c r="B141" s="74" t="s">
        <v>39</v>
      </c>
      <c r="C141" s="74" t="s">
        <v>55</v>
      </c>
      <c r="D141" s="74" t="s">
        <v>56</v>
      </c>
      <c r="E141" s="75">
        <f>E131+E136</f>
        <v>0</v>
      </c>
      <c r="F141" s="76" t="s">
        <v>9</v>
      </c>
      <c r="G141" s="95">
        <f aca="true" t="shared" si="7" ref="G141:J144">G131+G136</f>
        <v>0</v>
      </c>
      <c r="H141" s="95">
        <f t="shared" si="7"/>
        <v>0</v>
      </c>
      <c r="I141" s="95">
        <f t="shared" si="7"/>
        <v>0</v>
      </c>
      <c r="J141" s="78">
        <f t="shared" si="7"/>
        <v>0</v>
      </c>
    </row>
    <row r="142" spans="1:10" s="119" customFormat="1" ht="12.75">
      <c r="A142" s="73"/>
      <c r="B142" s="74"/>
      <c r="C142" s="74"/>
      <c r="D142" s="74"/>
      <c r="E142" s="75"/>
      <c r="F142" s="79" t="s">
        <v>35</v>
      </c>
      <c r="G142" s="77">
        <f t="shared" si="7"/>
        <v>0</v>
      </c>
      <c r="H142" s="77">
        <f t="shared" si="7"/>
        <v>0</v>
      </c>
      <c r="I142" s="77">
        <f t="shared" si="7"/>
        <v>0</v>
      </c>
      <c r="J142" s="78">
        <f t="shared" si="7"/>
        <v>0</v>
      </c>
    </row>
    <row r="143" spans="1:10" s="119" customFormat="1" ht="12.75">
      <c r="A143" s="73"/>
      <c r="B143" s="74"/>
      <c r="C143" s="74"/>
      <c r="D143" s="74"/>
      <c r="E143" s="75"/>
      <c r="F143" s="79" t="s">
        <v>36</v>
      </c>
      <c r="G143" s="77">
        <f t="shared" si="7"/>
        <v>0</v>
      </c>
      <c r="H143" s="77">
        <f t="shared" si="7"/>
        <v>0</v>
      </c>
      <c r="I143" s="77">
        <f t="shared" si="7"/>
        <v>0</v>
      </c>
      <c r="J143" s="78">
        <f t="shared" si="7"/>
        <v>0</v>
      </c>
    </row>
    <row r="144" spans="1:10" s="119" customFormat="1" ht="12.75">
      <c r="A144" s="73"/>
      <c r="B144" s="74"/>
      <c r="C144" s="74"/>
      <c r="D144" s="74"/>
      <c r="E144" s="75"/>
      <c r="F144" s="89" t="s">
        <v>10</v>
      </c>
      <c r="G144" s="77">
        <f t="shared" si="7"/>
        <v>0</v>
      </c>
      <c r="H144" s="77">
        <f t="shared" si="7"/>
        <v>0</v>
      </c>
      <c r="I144" s="77"/>
      <c r="J144" s="78"/>
    </row>
    <row r="145" spans="1:10" s="123" customFormat="1" ht="12.75">
      <c r="A145" s="148"/>
      <c r="B145" s="121"/>
      <c r="C145" s="113"/>
      <c r="D145" s="81"/>
      <c r="E145" s="115"/>
      <c r="F145" s="116"/>
      <c r="G145" s="117"/>
      <c r="H145" s="117"/>
      <c r="I145" s="117"/>
      <c r="J145" s="122"/>
    </row>
    <row r="146" spans="1:10" ht="26.25">
      <c r="A146" s="73"/>
      <c r="B146" s="24" t="s">
        <v>31</v>
      </c>
      <c r="C146" s="31" t="s">
        <v>57</v>
      </c>
      <c r="D146" s="30" t="s">
        <v>58</v>
      </c>
      <c r="E146" s="21"/>
      <c r="F146" s="71"/>
      <c r="J146" s="26"/>
    </row>
    <row r="147" spans="1:10" ht="15">
      <c r="A147" s="73" t="s">
        <v>1692</v>
      </c>
      <c r="B147" s="50" t="s">
        <v>33</v>
      </c>
      <c r="C147" s="31"/>
      <c r="D147" s="25" t="s">
        <v>34</v>
      </c>
      <c r="E147" s="21">
        <v>0</v>
      </c>
      <c r="F147" s="71" t="s">
        <v>9</v>
      </c>
      <c r="G147" s="21">
        <v>0</v>
      </c>
      <c r="H147" s="21">
        <v>0</v>
      </c>
      <c r="I147" s="21">
        <v>0</v>
      </c>
      <c r="J147" s="15">
        <v>0</v>
      </c>
    </row>
    <row r="148" spans="1:10" ht="15">
      <c r="A148" s="73"/>
      <c r="B148" s="50"/>
      <c r="C148" s="31"/>
      <c r="E148" s="21"/>
      <c r="F148" s="72" t="s">
        <v>35</v>
      </c>
      <c r="G148" s="21">
        <v>0</v>
      </c>
      <c r="H148" s="21">
        <v>0</v>
      </c>
      <c r="I148" s="21">
        <v>0</v>
      </c>
      <c r="J148" s="15">
        <v>0</v>
      </c>
    </row>
    <row r="149" spans="1:10" ht="15">
      <c r="A149" s="73"/>
      <c r="B149" s="50"/>
      <c r="C149" s="31"/>
      <c r="E149" s="21"/>
      <c r="F149" s="72" t="s">
        <v>36</v>
      </c>
      <c r="G149" s="21">
        <v>0</v>
      </c>
      <c r="H149" s="21">
        <v>0</v>
      </c>
      <c r="I149" s="21">
        <v>0</v>
      </c>
      <c r="J149" s="15">
        <v>0</v>
      </c>
    </row>
    <row r="150" spans="1:10" ht="15">
      <c r="A150" s="73"/>
      <c r="B150" s="31"/>
      <c r="C150" s="31"/>
      <c r="E150" s="21"/>
      <c r="F150" s="71" t="s">
        <v>10</v>
      </c>
      <c r="G150" s="21">
        <v>0</v>
      </c>
      <c r="H150" s="21">
        <v>0</v>
      </c>
      <c r="J150" s="15"/>
    </row>
    <row r="151" spans="1:10" ht="15">
      <c r="A151" s="73"/>
      <c r="B151" s="31"/>
      <c r="C151" s="31"/>
      <c r="E151" s="21"/>
      <c r="F151" s="71"/>
      <c r="H151" s="14"/>
      <c r="I151" s="14"/>
      <c r="J151" s="15"/>
    </row>
    <row r="152" spans="1:10" ht="15">
      <c r="A152" s="73" t="s">
        <v>1693</v>
      </c>
      <c r="B152" s="50" t="s">
        <v>37</v>
      </c>
      <c r="C152" s="31"/>
      <c r="D152" s="25" t="s">
        <v>38</v>
      </c>
      <c r="E152" s="21">
        <v>0</v>
      </c>
      <c r="F152" s="71" t="s">
        <v>9</v>
      </c>
      <c r="G152" s="21">
        <v>0</v>
      </c>
      <c r="H152" s="21">
        <v>0</v>
      </c>
      <c r="I152" s="21">
        <v>0</v>
      </c>
      <c r="J152" s="15">
        <v>0</v>
      </c>
    </row>
    <row r="153" spans="1:10" s="30" customFormat="1" ht="12.75">
      <c r="A153" s="73"/>
      <c r="B153" s="50"/>
      <c r="C153" s="31"/>
      <c r="D153" s="25"/>
      <c r="E153" s="21"/>
      <c r="F153" s="72" t="s">
        <v>35</v>
      </c>
      <c r="G153" s="21">
        <v>0</v>
      </c>
      <c r="H153" s="21">
        <v>0</v>
      </c>
      <c r="I153" s="21">
        <v>0</v>
      </c>
      <c r="J153" s="15">
        <v>0</v>
      </c>
    </row>
    <row r="154" spans="1:10" s="30" customFormat="1" ht="12.75">
      <c r="A154" s="73"/>
      <c r="B154" s="50"/>
      <c r="C154" s="31"/>
      <c r="D154" s="25"/>
      <c r="E154" s="21"/>
      <c r="F154" s="72" t="s">
        <v>36</v>
      </c>
      <c r="G154" s="21">
        <v>0</v>
      </c>
      <c r="H154" s="21">
        <v>0</v>
      </c>
      <c r="I154" s="21">
        <v>0</v>
      </c>
      <c r="J154" s="15">
        <v>0</v>
      </c>
    </row>
    <row r="155" spans="1:10" s="30" customFormat="1" ht="12.75">
      <c r="A155" s="73"/>
      <c r="B155" s="31"/>
      <c r="C155" s="31"/>
      <c r="D155" s="25"/>
      <c r="E155" s="21"/>
      <c r="F155" s="71" t="s">
        <v>10</v>
      </c>
      <c r="G155" s="21">
        <v>0</v>
      </c>
      <c r="H155" s="21">
        <v>0</v>
      </c>
      <c r="I155" s="21"/>
      <c r="J155" s="15"/>
    </row>
    <row r="156" spans="1:10" s="30" customFormat="1" ht="12.75">
      <c r="A156" s="73"/>
      <c r="B156" s="31"/>
      <c r="C156" s="31"/>
      <c r="D156" s="25"/>
      <c r="E156" s="21"/>
      <c r="F156" s="71"/>
      <c r="G156" s="14"/>
      <c r="H156" s="14"/>
      <c r="I156" s="14"/>
      <c r="J156" s="26"/>
    </row>
    <row r="157" spans="1:10" s="119" customFormat="1" ht="25.5">
      <c r="A157" s="73"/>
      <c r="B157" s="74" t="s">
        <v>39</v>
      </c>
      <c r="C157" s="74" t="s">
        <v>57</v>
      </c>
      <c r="D157" s="74" t="s">
        <v>58</v>
      </c>
      <c r="E157" s="75">
        <f>E147+E152</f>
        <v>0</v>
      </c>
      <c r="F157" s="76" t="s">
        <v>9</v>
      </c>
      <c r="G157" s="95">
        <f aca="true" t="shared" si="8" ref="G157:J160">G147+G152</f>
        <v>0</v>
      </c>
      <c r="H157" s="95">
        <f t="shared" si="8"/>
        <v>0</v>
      </c>
      <c r="I157" s="95">
        <f t="shared" si="8"/>
        <v>0</v>
      </c>
      <c r="J157" s="78">
        <f t="shared" si="8"/>
        <v>0</v>
      </c>
    </row>
    <row r="158" spans="1:10" s="119" customFormat="1" ht="12.75">
      <c r="A158" s="73"/>
      <c r="B158" s="74"/>
      <c r="C158" s="74"/>
      <c r="D158" s="74"/>
      <c r="E158" s="75"/>
      <c r="F158" s="79" t="s">
        <v>35</v>
      </c>
      <c r="G158" s="77">
        <f t="shared" si="8"/>
        <v>0</v>
      </c>
      <c r="H158" s="77">
        <f t="shared" si="8"/>
        <v>0</v>
      </c>
      <c r="I158" s="77">
        <f t="shared" si="8"/>
        <v>0</v>
      </c>
      <c r="J158" s="78">
        <f t="shared" si="8"/>
        <v>0</v>
      </c>
    </row>
    <row r="159" spans="1:10" s="119" customFormat="1" ht="12.75">
      <c r="A159" s="73"/>
      <c r="B159" s="74"/>
      <c r="C159" s="74"/>
      <c r="D159" s="74"/>
      <c r="E159" s="75"/>
      <c r="F159" s="79" t="s">
        <v>36</v>
      </c>
      <c r="G159" s="77">
        <f t="shared" si="8"/>
        <v>0</v>
      </c>
      <c r="H159" s="77">
        <f t="shared" si="8"/>
        <v>0</v>
      </c>
      <c r="I159" s="77">
        <f t="shared" si="8"/>
        <v>0</v>
      </c>
      <c r="J159" s="78">
        <f t="shared" si="8"/>
        <v>0</v>
      </c>
    </row>
    <row r="160" spans="1:10" s="119" customFormat="1" ht="12.75">
      <c r="A160" s="73"/>
      <c r="B160" s="87"/>
      <c r="C160" s="87"/>
      <c r="D160" s="74"/>
      <c r="E160" s="75"/>
      <c r="F160" s="89" t="s">
        <v>10</v>
      </c>
      <c r="G160" s="77">
        <f t="shared" si="8"/>
        <v>0</v>
      </c>
      <c r="H160" s="77">
        <f t="shared" si="8"/>
        <v>0</v>
      </c>
      <c r="I160" s="77"/>
      <c r="J160" s="78"/>
    </row>
    <row r="161" spans="1:10" s="123" customFormat="1" ht="12.75">
      <c r="A161" s="148"/>
      <c r="B161" s="113"/>
      <c r="C161" s="113"/>
      <c r="D161" s="114"/>
      <c r="E161" s="115"/>
      <c r="F161" s="116"/>
      <c r="G161" s="117"/>
      <c r="H161" s="115"/>
      <c r="I161" s="115"/>
      <c r="J161" s="84"/>
    </row>
    <row r="162" spans="1:10" ht="15">
      <c r="A162" s="73"/>
      <c r="B162" s="24" t="s">
        <v>31</v>
      </c>
      <c r="C162" s="31" t="s">
        <v>59</v>
      </c>
      <c r="D162" s="30" t="s">
        <v>60</v>
      </c>
      <c r="E162" s="21"/>
      <c r="F162" s="71"/>
      <c r="J162" s="26"/>
    </row>
    <row r="163" spans="1:10" ht="15">
      <c r="A163" s="73" t="s">
        <v>1694</v>
      </c>
      <c r="B163" s="50" t="s">
        <v>33</v>
      </c>
      <c r="C163" s="31"/>
      <c r="D163" s="25" t="s">
        <v>34</v>
      </c>
      <c r="E163" s="21">
        <v>0</v>
      </c>
      <c r="F163" s="71" t="s">
        <v>9</v>
      </c>
      <c r="G163" s="21">
        <v>0</v>
      </c>
      <c r="H163" s="21">
        <v>0</v>
      </c>
      <c r="I163" s="21">
        <v>0</v>
      </c>
      <c r="J163" s="15">
        <v>0</v>
      </c>
    </row>
    <row r="164" spans="1:10" ht="15">
      <c r="A164" s="73"/>
      <c r="B164" s="31"/>
      <c r="C164" s="31"/>
      <c r="E164" s="21"/>
      <c r="F164" s="72" t="s">
        <v>35</v>
      </c>
      <c r="G164" s="21">
        <v>0</v>
      </c>
      <c r="H164" s="21">
        <v>0</v>
      </c>
      <c r="I164" s="21">
        <v>0</v>
      </c>
      <c r="J164" s="15">
        <v>0</v>
      </c>
    </row>
    <row r="165" spans="1:10" ht="15">
      <c r="A165" s="73"/>
      <c r="B165" s="31"/>
      <c r="C165" s="31"/>
      <c r="E165" s="21"/>
      <c r="F165" s="72" t="s">
        <v>36</v>
      </c>
      <c r="G165" s="21">
        <v>0</v>
      </c>
      <c r="H165" s="21">
        <v>0</v>
      </c>
      <c r="I165" s="21">
        <v>0</v>
      </c>
      <c r="J165" s="15">
        <v>0</v>
      </c>
    </row>
    <row r="166" spans="1:10" ht="15">
      <c r="A166" s="73"/>
      <c r="B166" s="31"/>
      <c r="C166" s="31"/>
      <c r="E166" s="21"/>
      <c r="F166" s="71" t="s">
        <v>10</v>
      </c>
      <c r="G166" s="21">
        <v>0</v>
      </c>
      <c r="H166" s="21">
        <v>0</v>
      </c>
      <c r="J166" s="15"/>
    </row>
    <row r="167" spans="1:10" ht="15">
      <c r="A167" s="73"/>
      <c r="B167" s="31"/>
      <c r="C167" s="31"/>
      <c r="E167" s="21"/>
      <c r="F167" s="71"/>
      <c r="H167" s="14"/>
      <c r="I167" s="14"/>
      <c r="J167" s="15"/>
    </row>
    <row r="168" spans="1:10" ht="15">
      <c r="A168" s="73" t="s">
        <v>1695</v>
      </c>
      <c r="B168" s="50" t="s">
        <v>37</v>
      </c>
      <c r="C168" s="31"/>
      <c r="D168" s="25" t="s">
        <v>38</v>
      </c>
      <c r="E168" s="21">
        <v>0</v>
      </c>
      <c r="F168" s="71" t="s">
        <v>9</v>
      </c>
      <c r="G168" s="21">
        <v>0</v>
      </c>
      <c r="H168" s="21">
        <v>0</v>
      </c>
      <c r="I168" s="21">
        <v>0</v>
      </c>
      <c r="J168" s="15">
        <v>0</v>
      </c>
    </row>
    <row r="169" spans="1:10" s="30" customFormat="1" ht="12.75">
      <c r="A169" s="73"/>
      <c r="B169" s="31"/>
      <c r="C169" s="31"/>
      <c r="D169" s="25"/>
      <c r="E169" s="21"/>
      <c r="F169" s="72" t="s">
        <v>35</v>
      </c>
      <c r="G169" s="21">
        <v>0</v>
      </c>
      <c r="H169" s="21">
        <v>0</v>
      </c>
      <c r="I169" s="21">
        <v>0</v>
      </c>
      <c r="J169" s="15">
        <v>0</v>
      </c>
    </row>
    <row r="170" spans="1:10" s="30" customFormat="1" ht="12.75">
      <c r="A170" s="73"/>
      <c r="B170" s="31"/>
      <c r="C170" s="31"/>
      <c r="D170" s="25"/>
      <c r="E170" s="21"/>
      <c r="F170" s="72" t="s">
        <v>36</v>
      </c>
      <c r="G170" s="21">
        <v>0</v>
      </c>
      <c r="H170" s="21">
        <v>0</v>
      </c>
      <c r="I170" s="21">
        <v>0</v>
      </c>
      <c r="J170" s="15">
        <v>0</v>
      </c>
    </row>
    <row r="171" spans="1:10" s="30" customFormat="1" ht="12.75">
      <c r="A171" s="73"/>
      <c r="B171" s="31"/>
      <c r="C171" s="31"/>
      <c r="D171" s="25"/>
      <c r="E171" s="21"/>
      <c r="F171" s="71" t="s">
        <v>10</v>
      </c>
      <c r="G171" s="21">
        <v>0</v>
      </c>
      <c r="H171" s="21">
        <v>0</v>
      </c>
      <c r="I171" s="21"/>
      <c r="J171" s="15"/>
    </row>
    <row r="172" spans="1:10" s="30" customFormat="1" ht="12.75">
      <c r="A172" s="73"/>
      <c r="B172" s="31"/>
      <c r="C172" s="31"/>
      <c r="D172" s="25"/>
      <c r="E172" s="21"/>
      <c r="F172" s="71"/>
      <c r="G172" s="14"/>
      <c r="H172" s="14"/>
      <c r="I172" s="14"/>
      <c r="J172" s="15"/>
    </row>
    <row r="173" spans="1:10" s="74" customFormat="1" ht="25.5">
      <c r="A173" s="73"/>
      <c r="B173" s="74" t="s">
        <v>39</v>
      </c>
      <c r="C173" s="74" t="s">
        <v>59</v>
      </c>
      <c r="D173" s="74" t="s">
        <v>60</v>
      </c>
      <c r="E173" s="75">
        <f>E163+E168</f>
        <v>0</v>
      </c>
      <c r="F173" s="76" t="s">
        <v>9</v>
      </c>
      <c r="G173" s="95">
        <f aca="true" t="shared" si="9" ref="G173:J176">G163+G168</f>
        <v>0</v>
      </c>
      <c r="H173" s="95">
        <f t="shared" si="9"/>
        <v>0</v>
      </c>
      <c r="I173" s="95">
        <f t="shared" si="9"/>
        <v>0</v>
      </c>
      <c r="J173" s="78">
        <f t="shared" si="9"/>
        <v>0</v>
      </c>
    </row>
    <row r="174" spans="1:10" s="74" customFormat="1" ht="12.75">
      <c r="A174" s="73"/>
      <c r="E174" s="75"/>
      <c r="F174" s="79" t="s">
        <v>35</v>
      </c>
      <c r="G174" s="77">
        <f t="shared" si="9"/>
        <v>0</v>
      </c>
      <c r="H174" s="77">
        <f t="shared" si="9"/>
        <v>0</v>
      </c>
      <c r="I174" s="77">
        <f t="shared" si="9"/>
        <v>0</v>
      </c>
      <c r="J174" s="78">
        <f t="shared" si="9"/>
        <v>0</v>
      </c>
    </row>
    <row r="175" spans="1:10" s="74" customFormat="1" ht="12.75">
      <c r="A175" s="73"/>
      <c r="E175" s="75"/>
      <c r="F175" s="79" t="s">
        <v>36</v>
      </c>
      <c r="G175" s="77">
        <f t="shared" si="9"/>
        <v>0</v>
      </c>
      <c r="H175" s="77">
        <f t="shared" si="9"/>
        <v>0</v>
      </c>
      <c r="I175" s="77">
        <f t="shared" si="9"/>
        <v>0</v>
      </c>
      <c r="J175" s="78">
        <f t="shared" si="9"/>
        <v>0</v>
      </c>
    </row>
    <row r="176" spans="1:10" s="74" customFormat="1" ht="12.75">
      <c r="A176" s="73"/>
      <c r="E176" s="75"/>
      <c r="F176" s="89" t="s">
        <v>10</v>
      </c>
      <c r="G176" s="77">
        <f t="shared" si="9"/>
        <v>0</v>
      </c>
      <c r="H176" s="77">
        <f t="shared" si="9"/>
        <v>0</v>
      </c>
      <c r="I176" s="77"/>
      <c r="J176" s="78"/>
    </row>
    <row r="177" spans="1:10" s="81" customFormat="1" ht="12.75">
      <c r="A177" s="148"/>
      <c r="B177" s="113"/>
      <c r="C177" s="113"/>
      <c r="D177" s="114"/>
      <c r="E177" s="115"/>
      <c r="F177" s="116"/>
      <c r="G177" s="117"/>
      <c r="H177" s="115"/>
      <c r="I177" s="115"/>
      <c r="J177" s="84"/>
    </row>
    <row r="178" spans="1:10" s="30" customFormat="1" ht="12.75">
      <c r="A178" s="73"/>
      <c r="B178" s="24" t="s">
        <v>31</v>
      </c>
      <c r="C178" s="31" t="s">
        <v>61</v>
      </c>
      <c r="D178" s="30" t="s">
        <v>62</v>
      </c>
      <c r="E178" s="21"/>
      <c r="F178" s="71"/>
      <c r="G178" s="14"/>
      <c r="H178" s="21"/>
      <c r="I178" s="21"/>
      <c r="J178" s="26"/>
    </row>
    <row r="179" spans="1:10" s="30" customFormat="1" ht="12.75">
      <c r="A179" s="73" t="s">
        <v>1696</v>
      </c>
      <c r="B179" s="50" t="s">
        <v>33</v>
      </c>
      <c r="C179" s="31"/>
      <c r="D179" s="25" t="s">
        <v>34</v>
      </c>
      <c r="E179" s="21">
        <v>0</v>
      </c>
      <c r="F179" s="71" t="s">
        <v>9</v>
      </c>
      <c r="G179" s="21">
        <v>0</v>
      </c>
      <c r="H179" s="21">
        <v>0</v>
      </c>
      <c r="I179" s="21">
        <v>0</v>
      </c>
      <c r="J179" s="15">
        <v>0</v>
      </c>
    </row>
    <row r="180" spans="1:10" s="30" customFormat="1" ht="12.75">
      <c r="A180" s="73"/>
      <c r="B180" s="31"/>
      <c r="C180" s="31"/>
      <c r="D180" s="25"/>
      <c r="E180" s="21"/>
      <c r="F180" s="72" t="s">
        <v>35</v>
      </c>
      <c r="G180" s="21">
        <v>0</v>
      </c>
      <c r="H180" s="21">
        <v>0</v>
      </c>
      <c r="I180" s="21">
        <v>0</v>
      </c>
      <c r="J180" s="15">
        <v>0</v>
      </c>
    </row>
    <row r="181" spans="1:10" s="30" customFormat="1" ht="12.75">
      <c r="A181" s="73"/>
      <c r="B181" s="31"/>
      <c r="C181" s="31"/>
      <c r="D181" s="25"/>
      <c r="E181" s="21"/>
      <c r="F181" s="72" t="s">
        <v>36</v>
      </c>
      <c r="G181" s="21">
        <v>0</v>
      </c>
      <c r="H181" s="21">
        <v>0</v>
      </c>
      <c r="I181" s="21">
        <v>0</v>
      </c>
      <c r="J181" s="15">
        <v>0</v>
      </c>
    </row>
    <row r="182" spans="1:10" s="30" customFormat="1" ht="12.75">
      <c r="A182" s="73"/>
      <c r="B182" s="31"/>
      <c r="C182" s="31"/>
      <c r="D182" s="25"/>
      <c r="E182" s="21"/>
      <c r="F182" s="71" t="s">
        <v>10</v>
      </c>
      <c r="G182" s="21">
        <v>0</v>
      </c>
      <c r="H182" s="21">
        <v>0</v>
      </c>
      <c r="I182" s="21"/>
      <c r="J182" s="15"/>
    </row>
    <row r="183" spans="1:10" s="30" customFormat="1" ht="12.75">
      <c r="A183" s="73"/>
      <c r="B183" s="31"/>
      <c r="C183" s="31"/>
      <c r="D183" s="25"/>
      <c r="E183" s="21"/>
      <c r="F183" s="71"/>
      <c r="G183" s="14"/>
      <c r="H183" s="14"/>
      <c r="I183" s="14"/>
      <c r="J183" s="15"/>
    </row>
    <row r="184" spans="1:10" s="30" customFormat="1" ht="12.75">
      <c r="A184" s="73" t="s">
        <v>1697</v>
      </c>
      <c r="B184" s="50" t="s">
        <v>37</v>
      </c>
      <c r="C184" s="31"/>
      <c r="D184" s="25" t="s">
        <v>38</v>
      </c>
      <c r="E184" s="21">
        <v>0</v>
      </c>
      <c r="F184" s="71" t="s">
        <v>9</v>
      </c>
      <c r="G184" s="21">
        <v>0</v>
      </c>
      <c r="H184" s="21">
        <v>0</v>
      </c>
      <c r="I184" s="21">
        <v>0</v>
      </c>
      <c r="J184" s="15">
        <v>0</v>
      </c>
    </row>
    <row r="185" spans="1:10" s="30" customFormat="1" ht="12.75">
      <c r="A185" s="73"/>
      <c r="B185" s="31"/>
      <c r="C185" s="31"/>
      <c r="D185" s="25"/>
      <c r="E185" s="21"/>
      <c r="F185" s="72" t="s">
        <v>35</v>
      </c>
      <c r="G185" s="21">
        <v>0</v>
      </c>
      <c r="H185" s="21">
        <v>0</v>
      </c>
      <c r="I185" s="21">
        <v>0</v>
      </c>
      <c r="J185" s="15">
        <v>0</v>
      </c>
    </row>
    <row r="186" spans="1:10" s="30" customFormat="1" ht="12.75">
      <c r="A186" s="73"/>
      <c r="B186" s="31"/>
      <c r="C186" s="31"/>
      <c r="D186" s="25"/>
      <c r="E186" s="21"/>
      <c r="F186" s="72" t="s">
        <v>36</v>
      </c>
      <c r="G186" s="21">
        <v>0</v>
      </c>
      <c r="H186" s="21">
        <v>0</v>
      </c>
      <c r="I186" s="21">
        <v>0</v>
      </c>
      <c r="J186" s="15">
        <v>0</v>
      </c>
    </row>
    <row r="187" spans="1:10" s="30" customFormat="1" ht="12.75">
      <c r="A187" s="73"/>
      <c r="B187" s="31"/>
      <c r="C187" s="31"/>
      <c r="D187" s="25"/>
      <c r="E187" s="21"/>
      <c r="F187" s="71" t="s">
        <v>10</v>
      </c>
      <c r="G187" s="21">
        <v>0</v>
      </c>
      <c r="H187" s="21">
        <v>0</v>
      </c>
      <c r="I187" s="21"/>
      <c r="J187" s="15"/>
    </row>
    <row r="188" spans="1:10" s="30" customFormat="1" ht="12.75">
      <c r="A188" s="73"/>
      <c r="B188" s="31"/>
      <c r="C188" s="31"/>
      <c r="D188" s="25"/>
      <c r="E188" s="21"/>
      <c r="F188" s="71"/>
      <c r="G188" s="14"/>
      <c r="H188" s="14"/>
      <c r="I188" s="14"/>
      <c r="J188" s="15"/>
    </row>
    <row r="189" spans="1:10" s="74" customFormat="1" ht="25.5">
      <c r="A189" s="73"/>
      <c r="B189" s="74" t="s">
        <v>39</v>
      </c>
      <c r="C189" s="74" t="s">
        <v>61</v>
      </c>
      <c r="D189" s="74" t="s">
        <v>62</v>
      </c>
      <c r="E189" s="75">
        <f>E179+E184</f>
        <v>0</v>
      </c>
      <c r="F189" s="76" t="s">
        <v>9</v>
      </c>
      <c r="G189" s="95">
        <f aca="true" t="shared" si="10" ref="G189:J192">G179+G184</f>
        <v>0</v>
      </c>
      <c r="H189" s="95">
        <f t="shared" si="10"/>
        <v>0</v>
      </c>
      <c r="I189" s="95">
        <f t="shared" si="10"/>
        <v>0</v>
      </c>
      <c r="J189" s="78">
        <f t="shared" si="10"/>
        <v>0</v>
      </c>
    </row>
    <row r="190" spans="1:10" s="124" customFormat="1" ht="12.75">
      <c r="A190" s="73"/>
      <c r="B190" s="74"/>
      <c r="C190" s="74"/>
      <c r="D190" s="74"/>
      <c r="E190" s="75"/>
      <c r="F190" s="79" t="s">
        <v>35</v>
      </c>
      <c r="G190" s="77">
        <f t="shared" si="10"/>
        <v>0</v>
      </c>
      <c r="H190" s="77">
        <f t="shared" si="10"/>
        <v>0</v>
      </c>
      <c r="I190" s="77">
        <f t="shared" si="10"/>
        <v>0</v>
      </c>
      <c r="J190" s="78">
        <f t="shared" si="10"/>
        <v>0</v>
      </c>
    </row>
    <row r="191" spans="1:10" s="124" customFormat="1" ht="12.75">
      <c r="A191" s="73"/>
      <c r="B191" s="74"/>
      <c r="C191" s="74"/>
      <c r="D191" s="74"/>
      <c r="E191" s="75"/>
      <c r="F191" s="79" t="s">
        <v>36</v>
      </c>
      <c r="G191" s="77">
        <f t="shared" si="10"/>
        <v>0</v>
      </c>
      <c r="H191" s="77">
        <f t="shared" si="10"/>
        <v>0</v>
      </c>
      <c r="I191" s="77">
        <f t="shared" si="10"/>
        <v>0</v>
      </c>
      <c r="J191" s="78">
        <f t="shared" si="10"/>
        <v>0</v>
      </c>
    </row>
    <row r="192" spans="1:10" s="124" customFormat="1" ht="12.75">
      <c r="A192" s="73"/>
      <c r="B192" s="74"/>
      <c r="C192" s="74"/>
      <c r="D192" s="74"/>
      <c r="E192" s="75"/>
      <c r="F192" s="89" t="s">
        <v>10</v>
      </c>
      <c r="G192" s="77">
        <f t="shared" si="10"/>
        <v>0</v>
      </c>
      <c r="H192" s="77">
        <f t="shared" si="10"/>
        <v>0</v>
      </c>
      <c r="I192" s="77"/>
      <c r="J192" s="78"/>
    </row>
    <row r="193" spans="1:10" ht="15">
      <c r="A193" s="73"/>
      <c r="B193" s="30"/>
      <c r="C193" s="30"/>
      <c r="D193" s="30"/>
      <c r="E193" s="13"/>
      <c r="F193" s="69"/>
      <c r="G193" s="13"/>
      <c r="H193" s="13"/>
      <c r="I193" s="13"/>
      <c r="J193" s="26"/>
    </row>
    <row r="194" spans="1:10" s="30" customFormat="1" ht="12.75">
      <c r="A194" s="661"/>
      <c r="B194" s="700"/>
      <c r="C194" s="41"/>
      <c r="D194" s="39"/>
      <c r="E194" s="42"/>
      <c r="F194" s="125"/>
      <c r="G194" s="40"/>
      <c r="H194" s="40"/>
      <c r="I194" s="40"/>
      <c r="J194" s="126"/>
    </row>
    <row r="195" spans="1:10" s="74" customFormat="1" ht="25.5">
      <c r="A195" s="127"/>
      <c r="B195" s="660" t="s">
        <v>63</v>
      </c>
      <c r="C195" s="660"/>
      <c r="D195" s="129" t="s">
        <v>30</v>
      </c>
      <c r="E195" s="53">
        <f>E189+E173+E157+E141+E125+E109+E93+E77+E61+E39+E23</f>
        <v>0</v>
      </c>
      <c r="F195" s="130" t="s">
        <v>9</v>
      </c>
      <c r="G195" s="45">
        <f aca="true" t="shared" si="11" ref="G195:J198">G189+G173+G157+G141+G125+G109+G93+G77+G61+G39+G23</f>
        <v>0</v>
      </c>
      <c r="H195" s="45">
        <f t="shared" si="11"/>
        <v>0</v>
      </c>
      <c r="I195" s="45">
        <f t="shared" si="11"/>
        <v>0</v>
      </c>
      <c r="J195" s="131">
        <f t="shared" si="11"/>
        <v>0</v>
      </c>
    </row>
    <row r="196" spans="1:10" s="74" customFormat="1" ht="12.75">
      <c r="A196" s="127"/>
      <c r="B196" s="44"/>
      <c r="C196" s="44"/>
      <c r="D196" s="129"/>
      <c r="E196" s="53"/>
      <c r="F196" s="130" t="s">
        <v>35</v>
      </c>
      <c r="G196" s="45">
        <f t="shared" si="11"/>
        <v>0</v>
      </c>
      <c r="H196" s="45">
        <f t="shared" si="11"/>
        <v>0</v>
      </c>
      <c r="I196" s="45">
        <f t="shared" si="11"/>
        <v>0</v>
      </c>
      <c r="J196" s="131">
        <f t="shared" si="11"/>
        <v>0</v>
      </c>
    </row>
    <row r="197" spans="1:10" s="74" customFormat="1" ht="12.75">
      <c r="A197" s="127"/>
      <c r="B197" s="44"/>
      <c r="C197" s="44"/>
      <c r="D197" s="129"/>
      <c r="E197" s="53"/>
      <c r="F197" s="130" t="s">
        <v>36</v>
      </c>
      <c r="G197" s="45">
        <f t="shared" si="11"/>
        <v>0</v>
      </c>
      <c r="H197" s="45">
        <f t="shared" si="11"/>
        <v>0</v>
      </c>
      <c r="I197" s="45">
        <f t="shared" si="11"/>
        <v>0</v>
      </c>
      <c r="J197" s="131">
        <f t="shared" si="11"/>
        <v>0</v>
      </c>
    </row>
    <row r="198" spans="1:10" s="119" customFormat="1" ht="12.75">
      <c r="A198" s="127"/>
      <c r="B198" s="44"/>
      <c r="C198" s="44"/>
      <c r="D198" s="129"/>
      <c r="E198" s="53"/>
      <c r="F198" s="130" t="s">
        <v>10</v>
      </c>
      <c r="G198" s="45">
        <f t="shared" si="11"/>
        <v>0</v>
      </c>
      <c r="H198" s="45">
        <f t="shared" si="11"/>
        <v>0</v>
      </c>
      <c r="I198" s="45"/>
      <c r="J198" s="131"/>
    </row>
    <row r="199" spans="1:10" ht="15">
      <c r="A199" s="132"/>
      <c r="B199" s="133"/>
      <c r="C199" s="133"/>
      <c r="D199" s="134"/>
      <c r="E199" s="135"/>
      <c r="F199" s="136"/>
      <c r="G199" s="135"/>
      <c r="H199" s="135"/>
      <c r="I199" s="135"/>
      <c r="J199" s="137"/>
    </row>
    <row r="200" spans="1:10" ht="15">
      <c r="A200" s="12"/>
      <c r="B200" s="31"/>
      <c r="C200" s="31"/>
      <c r="J200" s="26"/>
    </row>
    <row r="201" spans="1:10" ht="15.75" thickBot="1">
      <c r="A201" s="665" t="s">
        <v>28</v>
      </c>
      <c r="B201" s="701"/>
      <c r="C201" s="64" t="s">
        <v>40</v>
      </c>
      <c r="D201" s="138" t="s">
        <v>64</v>
      </c>
      <c r="E201" s="17"/>
      <c r="F201" s="139"/>
      <c r="G201" s="18"/>
      <c r="H201" s="27"/>
      <c r="I201" s="27"/>
      <c r="J201" s="28"/>
    </row>
    <row r="202" spans="1:10" ht="15.75" thickTop="1">
      <c r="A202" s="12"/>
      <c r="B202" s="31"/>
      <c r="C202" s="31"/>
      <c r="D202" s="30"/>
      <c r="E202" s="13"/>
      <c r="F202" s="69"/>
      <c r="J202" s="26"/>
    </row>
    <row r="203" spans="1:10" ht="15">
      <c r="A203" s="12"/>
      <c r="B203" s="24" t="s">
        <v>31</v>
      </c>
      <c r="C203" s="31" t="s">
        <v>29</v>
      </c>
      <c r="D203" s="30" t="s">
        <v>65</v>
      </c>
      <c r="E203" s="21"/>
      <c r="F203" s="71"/>
      <c r="J203" s="26"/>
    </row>
    <row r="204" spans="1:10" ht="15">
      <c r="A204" s="73" t="s">
        <v>1698</v>
      </c>
      <c r="B204" s="50" t="s">
        <v>33</v>
      </c>
      <c r="C204" s="31"/>
      <c r="D204" s="25" t="s">
        <v>34</v>
      </c>
      <c r="E204" s="21">
        <v>0</v>
      </c>
      <c r="F204" s="71" t="s">
        <v>9</v>
      </c>
      <c r="G204" s="21">
        <v>0</v>
      </c>
      <c r="H204" s="21">
        <v>0</v>
      </c>
      <c r="I204" s="21">
        <v>0</v>
      </c>
      <c r="J204" s="15">
        <v>0</v>
      </c>
    </row>
    <row r="205" spans="1:10" ht="15">
      <c r="A205" s="73"/>
      <c r="B205" s="31"/>
      <c r="C205" s="31"/>
      <c r="E205" s="21"/>
      <c r="F205" s="72" t="s">
        <v>35</v>
      </c>
      <c r="G205" s="21">
        <v>0</v>
      </c>
      <c r="H205" s="21">
        <v>0</v>
      </c>
      <c r="I205" s="21">
        <v>0</v>
      </c>
      <c r="J205" s="15">
        <v>0</v>
      </c>
    </row>
    <row r="206" spans="1:10" ht="15">
      <c r="A206" s="73"/>
      <c r="B206" s="31"/>
      <c r="C206" s="31"/>
      <c r="E206" s="21"/>
      <c r="F206" s="72" t="s">
        <v>36</v>
      </c>
      <c r="G206" s="21">
        <v>0</v>
      </c>
      <c r="H206" s="21">
        <v>0</v>
      </c>
      <c r="I206" s="21">
        <v>0</v>
      </c>
      <c r="J206" s="15">
        <v>0</v>
      </c>
    </row>
    <row r="207" spans="1:10" ht="15">
      <c r="A207" s="73"/>
      <c r="B207" s="31"/>
      <c r="C207" s="31"/>
      <c r="E207" s="21"/>
      <c r="F207" s="71" t="s">
        <v>10</v>
      </c>
      <c r="G207" s="21">
        <v>0</v>
      </c>
      <c r="H207" s="21">
        <v>0</v>
      </c>
      <c r="J207" s="15"/>
    </row>
    <row r="208" spans="1:10" ht="15">
      <c r="A208" s="73"/>
      <c r="B208" s="31"/>
      <c r="C208" s="31"/>
      <c r="E208" s="21"/>
      <c r="F208" s="71"/>
      <c r="H208" s="14"/>
      <c r="I208" s="14"/>
      <c r="J208" s="15"/>
    </row>
    <row r="209" spans="1:10" ht="15">
      <c r="A209" s="73" t="s">
        <v>1699</v>
      </c>
      <c r="B209" s="50" t="s">
        <v>37</v>
      </c>
      <c r="C209" s="31"/>
      <c r="D209" s="25" t="s">
        <v>38</v>
      </c>
      <c r="E209" s="21">
        <v>0</v>
      </c>
      <c r="F209" s="71" t="s">
        <v>9</v>
      </c>
      <c r="G209" s="21">
        <v>0</v>
      </c>
      <c r="H209" s="21">
        <v>0</v>
      </c>
      <c r="I209" s="21">
        <v>0</v>
      </c>
      <c r="J209" s="15">
        <v>0</v>
      </c>
    </row>
    <row r="210" spans="1:10" s="30" customFormat="1" ht="12.75">
      <c r="A210" s="73"/>
      <c r="B210" s="31"/>
      <c r="C210" s="31"/>
      <c r="D210" s="25"/>
      <c r="E210" s="21"/>
      <c r="F210" s="72" t="s">
        <v>35</v>
      </c>
      <c r="G210" s="21">
        <v>0</v>
      </c>
      <c r="H210" s="21">
        <v>0</v>
      </c>
      <c r="I210" s="21">
        <v>0</v>
      </c>
      <c r="J210" s="15">
        <v>0</v>
      </c>
    </row>
    <row r="211" spans="1:10" s="30" customFormat="1" ht="12.75">
      <c r="A211" s="73"/>
      <c r="B211" s="31"/>
      <c r="C211" s="31"/>
      <c r="D211" s="25"/>
      <c r="E211" s="21"/>
      <c r="F211" s="72" t="s">
        <v>36</v>
      </c>
      <c r="G211" s="21">
        <v>0</v>
      </c>
      <c r="H211" s="21">
        <v>0</v>
      </c>
      <c r="I211" s="21">
        <v>0</v>
      </c>
      <c r="J211" s="15">
        <v>0</v>
      </c>
    </row>
    <row r="212" spans="1:10" s="30" customFormat="1" ht="12.75">
      <c r="A212" s="73"/>
      <c r="B212" s="31"/>
      <c r="C212" s="31"/>
      <c r="D212" s="25"/>
      <c r="E212" s="21"/>
      <c r="F212" s="71" t="s">
        <v>10</v>
      </c>
      <c r="G212" s="21">
        <v>0</v>
      </c>
      <c r="H212" s="21">
        <v>0</v>
      </c>
      <c r="I212" s="21"/>
      <c r="J212" s="15"/>
    </row>
    <row r="213" spans="1:10" s="30" customFormat="1" ht="12.75">
      <c r="A213" s="73"/>
      <c r="B213" s="31"/>
      <c r="C213" s="31"/>
      <c r="D213" s="25"/>
      <c r="E213" s="21"/>
      <c r="F213" s="71"/>
      <c r="G213" s="14"/>
      <c r="H213" s="14"/>
      <c r="I213" s="14"/>
      <c r="J213" s="15"/>
    </row>
    <row r="214" spans="1:10" s="74" customFormat="1" ht="25.5">
      <c r="A214" s="73"/>
      <c r="B214" s="74" t="s">
        <v>39</v>
      </c>
      <c r="C214" s="74" t="s">
        <v>29</v>
      </c>
      <c r="D214" s="74" t="s">
        <v>65</v>
      </c>
      <c r="E214" s="75">
        <f>E204+E209</f>
        <v>0</v>
      </c>
      <c r="F214" s="76" t="s">
        <v>9</v>
      </c>
      <c r="G214" s="95">
        <f aca="true" t="shared" si="12" ref="G214:J217">G204+G209</f>
        <v>0</v>
      </c>
      <c r="H214" s="95">
        <f t="shared" si="12"/>
        <v>0</v>
      </c>
      <c r="I214" s="95">
        <f t="shared" si="12"/>
        <v>0</v>
      </c>
      <c r="J214" s="78">
        <f t="shared" si="12"/>
        <v>0</v>
      </c>
    </row>
    <row r="215" spans="1:10" s="74" customFormat="1" ht="12.75">
      <c r="A215" s="73"/>
      <c r="E215" s="75"/>
      <c r="F215" s="79" t="s">
        <v>35</v>
      </c>
      <c r="G215" s="77">
        <f t="shared" si="12"/>
        <v>0</v>
      </c>
      <c r="H215" s="77">
        <f t="shared" si="12"/>
        <v>0</v>
      </c>
      <c r="I215" s="77">
        <f t="shared" si="12"/>
        <v>0</v>
      </c>
      <c r="J215" s="78">
        <f t="shared" si="12"/>
        <v>0</v>
      </c>
    </row>
    <row r="216" spans="1:10" s="74" customFormat="1" ht="12.75">
      <c r="A216" s="73"/>
      <c r="E216" s="75"/>
      <c r="F216" s="79" t="s">
        <v>36</v>
      </c>
      <c r="G216" s="77">
        <f t="shared" si="12"/>
        <v>0</v>
      </c>
      <c r="H216" s="77">
        <f t="shared" si="12"/>
        <v>0</v>
      </c>
      <c r="I216" s="77">
        <f t="shared" si="12"/>
        <v>0</v>
      </c>
      <c r="J216" s="78">
        <f t="shared" si="12"/>
        <v>0</v>
      </c>
    </row>
    <row r="217" spans="1:10" s="74" customFormat="1" ht="12.75">
      <c r="A217" s="73"/>
      <c r="E217" s="75"/>
      <c r="F217" s="89" t="s">
        <v>10</v>
      </c>
      <c r="G217" s="77">
        <f t="shared" si="12"/>
        <v>0</v>
      </c>
      <c r="H217" s="77">
        <f t="shared" si="12"/>
        <v>0</v>
      </c>
      <c r="I217" s="77"/>
      <c r="J217" s="78"/>
    </row>
    <row r="218" spans="1:10" s="81" customFormat="1" ht="12.75">
      <c r="A218" s="148"/>
      <c r="B218" s="113"/>
      <c r="C218" s="113"/>
      <c r="D218" s="114"/>
      <c r="E218" s="115"/>
      <c r="F218" s="116"/>
      <c r="G218" s="117"/>
      <c r="H218" s="117"/>
      <c r="I218" s="117"/>
      <c r="J218" s="122"/>
    </row>
    <row r="219" spans="1:10" s="30" customFormat="1" ht="12.75">
      <c r="A219" s="73"/>
      <c r="B219" s="24" t="s">
        <v>31</v>
      </c>
      <c r="C219" s="31" t="s">
        <v>40</v>
      </c>
      <c r="D219" s="30" t="s">
        <v>66</v>
      </c>
      <c r="E219" s="21"/>
      <c r="F219" s="71"/>
      <c r="G219" s="14"/>
      <c r="H219" s="21"/>
      <c r="I219" s="21"/>
      <c r="J219" s="26"/>
    </row>
    <row r="220" spans="1:10" s="30" customFormat="1" ht="12.75">
      <c r="A220" s="73" t="s">
        <v>1700</v>
      </c>
      <c r="B220" s="50" t="s">
        <v>33</v>
      </c>
      <c r="C220" s="31"/>
      <c r="D220" s="25" t="s">
        <v>34</v>
      </c>
      <c r="E220" s="21">
        <v>0</v>
      </c>
      <c r="F220" s="71" t="s">
        <v>9</v>
      </c>
      <c r="G220" s="21">
        <v>0</v>
      </c>
      <c r="H220" s="21">
        <v>0</v>
      </c>
      <c r="I220" s="21">
        <v>0</v>
      </c>
      <c r="J220" s="15">
        <v>0</v>
      </c>
    </row>
    <row r="221" spans="1:10" s="30" customFormat="1" ht="12.75">
      <c r="A221" s="73"/>
      <c r="B221" s="31"/>
      <c r="C221" s="31"/>
      <c r="D221" s="25"/>
      <c r="E221" s="21"/>
      <c r="F221" s="72" t="s">
        <v>35</v>
      </c>
      <c r="G221" s="21">
        <v>0</v>
      </c>
      <c r="H221" s="21">
        <v>0</v>
      </c>
      <c r="I221" s="21">
        <v>0</v>
      </c>
      <c r="J221" s="15">
        <v>0</v>
      </c>
    </row>
    <row r="222" spans="1:10" s="30" customFormat="1" ht="12.75">
      <c r="A222" s="73"/>
      <c r="B222" s="31"/>
      <c r="C222" s="31"/>
      <c r="D222" s="25"/>
      <c r="E222" s="21"/>
      <c r="F222" s="72" t="s">
        <v>36</v>
      </c>
      <c r="G222" s="21">
        <v>0</v>
      </c>
      <c r="H222" s="21">
        <v>0</v>
      </c>
      <c r="I222" s="21">
        <v>0</v>
      </c>
      <c r="J222" s="15">
        <v>0</v>
      </c>
    </row>
    <row r="223" spans="1:10" s="30" customFormat="1" ht="12.75">
      <c r="A223" s="73"/>
      <c r="B223" s="31"/>
      <c r="C223" s="31"/>
      <c r="D223" s="25"/>
      <c r="E223" s="21"/>
      <c r="F223" s="71" t="s">
        <v>10</v>
      </c>
      <c r="G223" s="21">
        <v>0</v>
      </c>
      <c r="H223" s="21">
        <v>0</v>
      </c>
      <c r="I223" s="21"/>
      <c r="J223" s="15"/>
    </row>
    <row r="224" spans="1:10" s="30" customFormat="1" ht="12.75">
      <c r="A224" s="73"/>
      <c r="B224" s="31"/>
      <c r="C224" s="31"/>
      <c r="D224" s="25"/>
      <c r="E224" s="21"/>
      <c r="F224" s="71"/>
      <c r="G224" s="14"/>
      <c r="H224" s="14"/>
      <c r="I224" s="14"/>
      <c r="J224" s="15"/>
    </row>
    <row r="225" spans="1:10" s="30" customFormat="1" ht="12.75">
      <c r="A225" s="73" t="s">
        <v>1701</v>
      </c>
      <c r="B225" s="50" t="s">
        <v>37</v>
      </c>
      <c r="C225" s="31"/>
      <c r="D225" s="25" t="s">
        <v>38</v>
      </c>
      <c r="E225" s="21">
        <v>0</v>
      </c>
      <c r="F225" s="71" t="s">
        <v>9</v>
      </c>
      <c r="G225" s="21">
        <v>0</v>
      </c>
      <c r="H225" s="21">
        <v>0</v>
      </c>
      <c r="I225" s="21">
        <v>0</v>
      </c>
      <c r="J225" s="15">
        <v>0</v>
      </c>
    </row>
    <row r="226" spans="1:10" s="30" customFormat="1" ht="12.75">
      <c r="A226" s="73"/>
      <c r="B226" s="31"/>
      <c r="C226" s="31"/>
      <c r="D226" s="25"/>
      <c r="E226" s="21"/>
      <c r="F226" s="72" t="s">
        <v>35</v>
      </c>
      <c r="G226" s="21">
        <v>0</v>
      </c>
      <c r="H226" s="21">
        <v>0</v>
      </c>
      <c r="I226" s="21">
        <v>0</v>
      </c>
      <c r="J226" s="15">
        <v>0</v>
      </c>
    </row>
    <row r="227" spans="1:10" s="30" customFormat="1" ht="12.75">
      <c r="A227" s="73"/>
      <c r="B227" s="31"/>
      <c r="C227" s="31"/>
      <c r="D227" s="25"/>
      <c r="E227" s="21"/>
      <c r="F227" s="72" t="s">
        <v>36</v>
      </c>
      <c r="G227" s="21">
        <v>0</v>
      </c>
      <c r="H227" s="21">
        <v>0</v>
      </c>
      <c r="I227" s="21">
        <v>0</v>
      </c>
      <c r="J227" s="15">
        <v>0</v>
      </c>
    </row>
    <row r="228" spans="1:10" s="30" customFormat="1" ht="12.75">
      <c r="A228" s="73"/>
      <c r="B228" s="31"/>
      <c r="C228" s="31"/>
      <c r="D228" s="25"/>
      <c r="E228" s="21"/>
      <c r="F228" s="71" t="s">
        <v>10</v>
      </c>
      <c r="G228" s="21">
        <v>0</v>
      </c>
      <c r="H228" s="21">
        <v>0</v>
      </c>
      <c r="I228" s="21"/>
      <c r="J228" s="15"/>
    </row>
    <row r="229" spans="1:10" s="30" customFormat="1" ht="12.75">
      <c r="A229" s="73"/>
      <c r="B229" s="31"/>
      <c r="C229" s="31"/>
      <c r="D229" s="25"/>
      <c r="E229" s="21"/>
      <c r="F229" s="71"/>
      <c r="G229" s="14"/>
      <c r="H229" s="14"/>
      <c r="I229" s="14"/>
      <c r="J229" s="15"/>
    </row>
    <row r="230" spans="1:10" s="74" customFormat="1" ht="25.5">
      <c r="A230" s="73"/>
      <c r="B230" s="74" t="s">
        <v>39</v>
      </c>
      <c r="C230" s="74" t="s">
        <v>40</v>
      </c>
      <c r="D230" s="74" t="s">
        <v>66</v>
      </c>
      <c r="E230" s="75">
        <f>E220+E225</f>
        <v>0</v>
      </c>
      <c r="F230" s="76" t="s">
        <v>9</v>
      </c>
      <c r="G230" s="95">
        <f aca="true" t="shared" si="13" ref="G230:J233">G220+G225</f>
        <v>0</v>
      </c>
      <c r="H230" s="95">
        <f t="shared" si="13"/>
        <v>0</v>
      </c>
      <c r="I230" s="95">
        <f t="shared" si="13"/>
        <v>0</v>
      </c>
      <c r="J230" s="78">
        <f t="shared" si="13"/>
        <v>0</v>
      </c>
    </row>
    <row r="231" spans="1:10" s="124" customFormat="1" ht="12.75">
      <c r="A231" s="73"/>
      <c r="B231" s="74"/>
      <c r="C231" s="74"/>
      <c r="D231" s="74"/>
      <c r="E231" s="75"/>
      <c r="F231" s="79" t="s">
        <v>35</v>
      </c>
      <c r="G231" s="77">
        <f t="shared" si="13"/>
        <v>0</v>
      </c>
      <c r="H231" s="77">
        <f t="shared" si="13"/>
        <v>0</v>
      </c>
      <c r="I231" s="77">
        <f t="shared" si="13"/>
        <v>0</v>
      </c>
      <c r="J231" s="78">
        <f t="shared" si="13"/>
        <v>0</v>
      </c>
    </row>
    <row r="232" spans="1:10" s="124" customFormat="1" ht="12.75">
      <c r="A232" s="73"/>
      <c r="B232" s="74"/>
      <c r="C232" s="74"/>
      <c r="D232" s="74"/>
      <c r="E232" s="75"/>
      <c r="F232" s="79" t="s">
        <v>36</v>
      </c>
      <c r="G232" s="77">
        <f t="shared" si="13"/>
        <v>0</v>
      </c>
      <c r="H232" s="77">
        <f t="shared" si="13"/>
        <v>0</v>
      </c>
      <c r="I232" s="77">
        <f t="shared" si="13"/>
        <v>0</v>
      </c>
      <c r="J232" s="78">
        <f t="shared" si="13"/>
        <v>0</v>
      </c>
    </row>
    <row r="233" spans="1:10" s="124" customFormat="1" ht="12.75">
      <c r="A233" s="73"/>
      <c r="B233" s="74"/>
      <c r="C233" s="74"/>
      <c r="D233" s="74"/>
      <c r="E233" s="75"/>
      <c r="F233" s="89" t="s">
        <v>10</v>
      </c>
      <c r="G233" s="77">
        <f t="shared" si="13"/>
        <v>0</v>
      </c>
      <c r="H233" s="77">
        <f t="shared" si="13"/>
        <v>0</v>
      </c>
      <c r="I233" s="77"/>
      <c r="J233" s="78"/>
    </row>
    <row r="234" spans="1:10" ht="15">
      <c r="A234" s="73"/>
      <c r="B234" s="30"/>
      <c r="C234" s="30"/>
      <c r="D234" s="30"/>
      <c r="E234" s="13"/>
      <c r="F234" s="69"/>
      <c r="G234" s="13"/>
      <c r="H234" s="13"/>
      <c r="I234" s="13"/>
      <c r="J234" s="102"/>
    </row>
    <row r="235" spans="1:10" ht="15">
      <c r="A235" s="666"/>
      <c r="B235" s="702"/>
      <c r="C235" s="41"/>
      <c r="D235" s="39"/>
      <c r="E235" s="42"/>
      <c r="F235" s="125"/>
      <c r="G235" s="40"/>
      <c r="H235" s="40"/>
      <c r="I235" s="40"/>
      <c r="J235" s="126"/>
    </row>
    <row r="236" spans="1:10" s="119" customFormat="1" ht="12.75">
      <c r="A236" s="127"/>
      <c r="B236" s="660" t="s">
        <v>67</v>
      </c>
      <c r="C236" s="660"/>
      <c r="D236" s="140" t="s">
        <v>64</v>
      </c>
      <c r="E236" s="53">
        <f>E230+E214</f>
        <v>0</v>
      </c>
      <c r="F236" s="130" t="s">
        <v>9</v>
      </c>
      <c r="G236" s="45">
        <f aca="true" t="shared" si="14" ref="G236:J239">G230+G214</f>
        <v>0</v>
      </c>
      <c r="H236" s="45">
        <f t="shared" si="14"/>
        <v>0</v>
      </c>
      <c r="I236" s="45">
        <f t="shared" si="14"/>
        <v>0</v>
      </c>
      <c r="J236" s="131">
        <f t="shared" si="14"/>
        <v>0</v>
      </c>
    </row>
    <row r="237" spans="1:10" s="119" customFormat="1" ht="12.75">
      <c r="A237" s="127"/>
      <c r="B237" s="128"/>
      <c r="C237" s="128"/>
      <c r="D237" s="140"/>
      <c r="E237" s="53"/>
      <c r="F237" s="130" t="s">
        <v>35</v>
      </c>
      <c r="G237" s="45">
        <f t="shared" si="14"/>
        <v>0</v>
      </c>
      <c r="H237" s="45">
        <f t="shared" si="14"/>
        <v>0</v>
      </c>
      <c r="I237" s="45">
        <f t="shared" si="14"/>
        <v>0</v>
      </c>
      <c r="J237" s="131">
        <f t="shared" si="14"/>
        <v>0</v>
      </c>
    </row>
    <row r="238" spans="1:10" s="119" customFormat="1" ht="12.75">
      <c r="A238" s="127"/>
      <c r="B238" s="44"/>
      <c r="C238" s="44"/>
      <c r="D238" s="129"/>
      <c r="E238" s="53"/>
      <c r="F238" s="130" t="s">
        <v>36</v>
      </c>
      <c r="G238" s="45">
        <f t="shared" si="14"/>
        <v>0</v>
      </c>
      <c r="H238" s="45">
        <f t="shared" si="14"/>
        <v>0</v>
      </c>
      <c r="I238" s="45">
        <f t="shared" si="14"/>
        <v>0</v>
      </c>
      <c r="J238" s="131">
        <f t="shared" si="14"/>
        <v>0</v>
      </c>
    </row>
    <row r="239" spans="1:10" s="119" customFormat="1" ht="12.75">
      <c r="A239" s="127"/>
      <c r="B239" s="44"/>
      <c r="C239" s="44"/>
      <c r="D239" s="129"/>
      <c r="E239" s="53"/>
      <c r="F239" s="130" t="s">
        <v>10</v>
      </c>
      <c r="G239" s="45">
        <f t="shared" si="14"/>
        <v>0</v>
      </c>
      <c r="H239" s="45">
        <f t="shared" si="14"/>
        <v>0</v>
      </c>
      <c r="I239" s="45"/>
      <c r="J239" s="131"/>
    </row>
    <row r="240" spans="1:10" s="30" customFormat="1" ht="12.75">
      <c r="A240" s="132"/>
      <c r="B240" s="133"/>
      <c r="C240" s="133"/>
      <c r="D240" s="134"/>
      <c r="E240" s="135"/>
      <c r="F240" s="136"/>
      <c r="G240" s="141"/>
      <c r="H240" s="141"/>
      <c r="I240" s="141"/>
      <c r="J240" s="142"/>
    </row>
    <row r="241" spans="1:10" s="30" customFormat="1" ht="12.75">
      <c r="A241" s="12"/>
      <c r="B241" s="31"/>
      <c r="C241" s="31"/>
      <c r="D241" s="25"/>
      <c r="E241" s="14"/>
      <c r="F241" s="56"/>
      <c r="G241" s="14"/>
      <c r="H241" s="21"/>
      <c r="I241" s="21"/>
      <c r="J241" s="26"/>
    </row>
    <row r="242" spans="1:10" s="30" customFormat="1" ht="13.5" thickBot="1">
      <c r="A242" s="665" t="s">
        <v>28</v>
      </c>
      <c r="B242" s="701"/>
      <c r="C242" s="64" t="s">
        <v>42</v>
      </c>
      <c r="D242" s="143" t="s">
        <v>68</v>
      </c>
      <c r="E242" s="144"/>
      <c r="F242" s="139"/>
      <c r="G242" s="18"/>
      <c r="H242" s="27"/>
      <c r="I242" s="27"/>
      <c r="J242" s="28"/>
    </row>
    <row r="243" spans="1:10" s="30" customFormat="1" ht="13.5" thickTop="1">
      <c r="A243" s="73"/>
      <c r="B243" s="31"/>
      <c r="C243" s="31"/>
      <c r="E243" s="13"/>
      <c r="F243" s="69"/>
      <c r="G243" s="14"/>
      <c r="H243" s="21"/>
      <c r="I243" s="21"/>
      <c r="J243" s="26"/>
    </row>
    <row r="244" spans="1:10" ht="15">
      <c r="A244" s="73"/>
      <c r="B244" s="24" t="s">
        <v>31</v>
      </c>
      <c r="C244" s="31" t="s">
        <v>29</v>
      </c>
      <c r="D244" s="30" t="s">
        <v>69</v>
      </c>
      <c r="J244" s="26"/>
    </row>
    <row r="245" spans="1:10" ht="15">
      <c r="A245" s="73" t="s">
        <v>1702</v>
      </c>
      <c r="B245" s="50" t="s">
        <v>33</v>
      </c>
      <c r="C245" s="31"/>
      <c r="D245" s="25" t="s">
        <v>34</v>
      </c>
      <c r="E245" s="21">
        <v>0</v>
      </c>
      <c r="F245" s="71" t="s">
        <v>9</v>
      </c>
      <c r="G245" s="21">
        <v>0</v>
      </c>
      <c r="H245" s="21">
        <v>0</v>
      </c>
      <c r="I245" s="21">
        <v>0</v>
      </c>
      <c r="J245" s="15">
        <v>0</v>
      </c>
    </row>
    <row r="246" spans="1:10" ht="15">
      <c r="A246" s="73"/>
      <c r="B246" s="31"/>
      <c r="C246" s="31"/>
      <c r="E246" s="21"/>
      <c r="F246" s="72" t="s">
        <v>35</v>
      </c>
      <c r="G246" s="21">
        <v>0</v>
      </c>
      <c r="H246" s="21">
        <v>0</v>
      </c>
      <c r="I246" s="21">
        <v>0</v>
      </c>
      <c r="J246" s="15">
        <v>0</v>
      </c>
    </row>
    <row r="247" spans="1:10" ht="15">
      <c r="A247" s="73"/>
      <c r="B247" s="31"/>
      <c r="C247" s="31"/>
      <c r="E247" s="21"/>
      <c r="F247" s="72" t="s">
        <v>36</v>
      </c>
      <c r="G247" s="21">
        <v>0</v>
      </c>
      <c r="H247" s="21">
        <v>0</v>
      </c>
      <c r="I247" s="21">
        <v>0</v>
      </c>
      <c r="J247" s="15">
        <v>0</v>
      </c>
    </row>
    <row r="248" spans="1:10" ht="15">
      <c r="A248" s="73"/>
      <c r="B248" s="31"/>
      <c r="C248" s="31"/>
      <c r="E248" s="21"/>
      <c r="F248" s="71" t="s">
        <v>10</v>
      </c>
      <c r="G248" s="21">
        <v>0</v>
      </c>
      <c r="H248" s="21">
        <v>0</v>
      </c>
      <c r="J248" s="15"/>
    </row>
    <row r="249" spans="1:10" ht="15">
      <c r="A249" s="73"/>
      <c r="B249" s="31"/>
      <c r="C249" s="31"/>
      <c r="H249" s="14"/>
      <c r="I249" s="14"/>
      <c r="J249" s="15"/>
    </row>
    <row r="250" spans="1:10" ht="15">
      <c r="A250" s="73" t="s">
        <v>1703</v>
      </c>
      <c r="B250" s="50" t="s">
        <v>37</v>
      </c>
      <c r="C250" s="31"/>
      <c r="D250" s="25" t="s">
        <v>38</v>
      </c>
      <c r="E250" s="21">
        <v>0</v>
      </c>
      <c r="F250" s="71" t="s">
        <v>9</v>
      </c>
      <c r="G250" s="21">
        <v>0</v>
      </c>
      <c r="H250" s="21">
        <v>0</v>
      </c>
      <c r="I250" s="21">
        <v>0</v>
      </c>
      <c r="J250" s="15">
        <v>0</v>
      </c>
    </row>
    <row r="251" spans="1:10" ht="15">
      <c r="A251" s="73"/>
      <c r="B251" s="31"/>
      <c r="C251" s="31"/>
      <c r="E251" s="21"/>
      <c r="F251" s="72" t="s">
        <v>35</v>
      </c>
      <c r="G251" s="21">
        <v>0</v>
      </c>
      <c r="H251" s="21">
        <v>0</v>
      </c>
      <c r="I251" s="21">
        <v>0</v>
      </c>
      <c r="J251" s="15">
        <v>0</v>
      </c>
    </row>
    <row r="252" spans="1:10" ht="15">
      <c r="A252" s="73"/>
      <c r="B252" s="31"/>
      <c r="C252" s="31"/>
      <c r="E252" s="21"/>
      <c r="F252" s="72" t="s">
        <v>36</v>
      </c>
      <c r="G252" s="21">
        <v>0</v>
      </c>
      <c r="H252" s="21">
        <v>0</v>
      </c>
      <c r="I252" s="21">
        <v>0</v>
      </c>
      <c r="J252" s="15">
        <v>0</v>
      </c>
    </row>
    <row r="253" spans="1:10" ht="15">
      <c r="A253" s="73"/>
      <c r="B253" s="31"/>
      <c r="C253" s="31"/>
      <c r="E253" s="21"/>
      <c r="F253" s="71" t="s">
        <v>10</v>
      </c>
      <c r="G253" s="21">
        <v>0</v>
      </c>
      <c r="H253" s="21">
        <v>0</v>
      </c>
      <c r="J253" s="15"/>
    </row>
    <row r="254" spans="1:10" ht="15">
      <c r="A254" s="73"/>
      <c r="B254" s="31"/>
      <c r="C254" s="31"/>
      <c r="H254" s="14"/>
      <c r="I254" s="14"/>
      <c r="J254" s="26"/>
    </row>
    <row r="255" spans="1:10" ht="26.25">
      <c r="A255" s="584" t="s">
        <v>1704</v>
      </c>
      <c r="B255" s="145" t="s">
        <v>44</v>
      </c>
      <c r="C255" s="31"/>
      <c r="D255" s="25" t="s">
        <v>45</v>
      </c>
      <c r="E255" s="21">
        <v>0</v>
      </c>
      <c r="F255" s="71" t="s">
        <v>9</v>
      </c>
      <c r="G255" s="21">
        <v>0</v>
      </c>
      <c r="H255" s="21">
        <v>0</v>
      </c>
      <c r="I255" s="21">
        <v>0</v>
      </c>
      <c r="J255" s="15">
        <v>0</v>
      </c>
    </row>
    <row r="256" spans="1:10" ht="15">
      <c r="A256" s="73"/>
      <c r="B256" s="31"/>
      <c r="C256" s="31"/>
      <c r="E256" s="21"/>
      <c r="F256" s="72" t="s">
        <v>35</v>
      </c>
      <c r="G256" s="21">
        <v>0</v>
      </c>
      <c r="H256" s="21">
        <v>0</v>
      </c>
      <c r="I256" s="21">
        <v>0</v>
      </c>
      <c r="J256" s="15">
        <v>0</v>
      </c>
    </row>
    <row r="257" spans="1:10" ht="15">
      <c r="A257" s="73"/>
      <c r="B257" s="31"/>
      <c r="C257" s="31"/>
      <c r="E257" s="21"/>
      <c r="F257" s="72" t="s">
        <v>36</v>
      </c>
      <c r="G257" s="21">
        <v>0</v>
      </c>
      <c r="H257" s="21">
        <v>0</v>
      </c>
      <c r="I257" s="21">
        <v>0</v>
      </c>
      <c r="J257" s="15">
        <v>0</v>
      </c>
    </row>
    <row r="258" spans="1:10" ht="15">
      <c r="A258" s="73"/>
      <c r="B258" s="31"/>
      <c r="C258" s="31"/>
      <c r="E258" s="21"/>
      <c r="F258" s="71" t="s">
        <v>10</v>
      </c>
      <c r="G258" s="21">
        <v>0</v>
      </c>
      <c r="H258" s="21">
        <v>0</v>
      </c>
      <c r="J258" s="15"/>
    </row>
    <row r="259" spans="1:10" ht="15">
      <c r="A259" s="73"/>
      <c r="B259" s="31"/>
      <c r="C259" s="31"/>
      <c r="E259" s="21"/>
      <c r="F259" s="71"/>
      <c r="G259" s="60"/>
      <c r="H259" s="60"/>
      <c r="I259" s="60"/>
      <c r="J259" s="94"/>
    </row>
    <row r="260" spans="1:10" s="74" customFormat="1" ht="25.5">
      <c r="A260" s="73"/>
      <c r="B260" s="74" t="s">
        <v>39</v>
      </c>
      <c r="C260" s="74" t="s">
        <v>29</v>
      </c>
      <c r="D260" s="74" t="s">
        <v>69</v>
      </c>
      <c r="E260" s="75">
        <f>E245+E250+E255</f>
        <v>0</v>
      </c>
      <c r="F260" s="76" t="s">
        <v>9</v>
      </c>
      <c r="G260" s="95">
        <f aca="true" t="shared" si="15" ref="G260:J263">G245+G250+G255</f>
        <v>0</v>
      </c>
      <c r="H260" s="95">
        <f t="shared" si="15"/>
        <v>0</v>
      </c>
      <c r="I260" s="95">
        <f t="shared" si="15"/>
        <v>0</v>
      </c>
      <c r="J260" s="78">
        <f t="shared" si="15"/>
        <v>0</v>
      </c>
    </row>
    <row r="261" spans="1:10" s="74" customFormat="1" ht="12.75">
      <c r="A261" s="73"/>
      <c r="E261" s="75"/>
      <c r="F261" s="79" t="s">
        <v>35</v>
      </c>
      <c r="G261" s="77">
        <f t="shared" si="15"/>
        <v>0</v>
      </c>
      <c r="H261" s="77">
        <f t="shared" si="15"/>
        <v>0</v>
      </c>
      <c r="I261" s="77">
        <f t="shared" si="15"/>
        <v>0</v>
      </c>
      <c r="J261" s="78">
        <f t="shared" si="15"/>
        <v>0</v>
      </c>
    </row>
    <row r="262" spans="1:10" s="74" customFormat="1" ht="12.75">
      <c r="A262" s="73"/>
      <c r="E262" s="75"/>
      <c r="F262" s="79" t="s">
        <v>36</v>
      </c>
      <c r="G262" s="77">
        <f t="shared" si="15"/>
        <v>0</v>
      </c>
      <c r="H262" s="77">
        <f t="shared" si="15"/>
        <v>0</v>
      </c>
      <c r="I262" s="77">
        <f t="shared" si="15"/>
        <v>0</v>
      </c>
      <c r="J262" s="78">
        <f t="shared" si="15"/>
        <v>0</v>
      </c>
    </row>
    <row r="263" spans="1:10" s="74" customFormat="1" ht="12.75">
      <c r="A263" s="73"/>
      <c r="E263" s="75"/>
      <c r="F263" s="89" t="s">
        <v>10</v>
      </c>
      <c r="G263" s="77">
        <f t="shared" si="15"/>
        <v>0</v>
      </c>
      <c r="H263" s="77">
        <f t="shared" si="15"/>
        <v>0</v>
      </c>
      <c r="I263" s="77"/>
      <c r="J263" s="78"/>
    </row>
    <row r="264" spans="1:10" s="123" customFormat="1" ht="12.75">
      <c r="A264" s="148"/>
      <c r="B264" s="113"/>
      <c r="C264" s="113"/>
      <c r="D264" s="114"/>
      <c r="E264" s="117"/>
      <c r="F264" s="83"/>
      <c r="G264" s="117"/>
      <c r="H264" s="115"/>
      <c r="I264" s="115"/>
      <c r="J264" s="84"/>
    </row>
    <row r="265" spans="1:10" ht="15">
      <c r="A265" s="73"/>
      <c r="B265" s="24" t="s">
        <v>31</v>
      </c>
      <c r="C265" s="31" t="s">
        <v>70</v>
      </c>
      <c r="D265" s="30" t="s">
        <v>71</v>
      </c>
      <c r="J265" s="26"/>
    </row>
    <row r="266" spans="1:10" ht="15">
      <c r="A266" s="73" t="s">
        <v>1705</v>
      </c>
      <c r="B266" s="50" t="s">
        <v>33</v>
      </c>
      <c r="C266" s="31"/>
      <c r="D266" s="25" t="s">
        <v>34</v>
      </c>
      <c r="E266" s="21">
        <v>0</v>
      </c>
      <c r="F266" s="71" t="s">
        <v>9</v>
      </c>
      <c r="G266" s="21">
        <v>0</v>
      </c>
      <c r="H266" s="21">
        <v>0</v>
      </c>
      <c r="I266" s="21">
        <v>0</v>
      </c>
      <c r="J266" s="15">
        <v>0</v>
      </c>
    </row>
    <row r="267" spans="1:10" ht="15">
      <c r="A267" s="73"/>
      <c r="B267" s="31"/>
      <c r="C267" s="31"/>
      <c r="E267" s="21"/>
      <c r="F267" s="72" t="s">
        <v>35</v>
      </c>
      <c r="G267" s="21">
        <v>0</v>
      </c>
      <c r="H267" s="21">
        <v>0</v>
      </c>
      <c r="I267" s="21">
        <v>0</v>
      </c>
      <c r="J267" s="15">
        <v>0</v>
      </c>
    </row>
    <row r="268" spans="1:10" ht="15">
      <c r="A268" s="73"/>
      <c r="B268" s="31"/>
      <c r="C268" s="31"/>
      <c r="E268" s="21"/>
      <c r="F268" s="72" t="s">
        <v>36</v>
      </c>
      <c r="G268" s="21">
        <v>0</v>
      </c>
      <c r="H268" s="21">
        <v>0</v>
      </c>
      <c r="I268" s="21">
        <v>0</v>
      </c>
      <c r="J268" s="15">
        <v>0</v>
      </c>
    </row>
    <row r="269" spans="1:10" ht="15">
      <c r="A269" s="73"/>
      <c r="B269" s="31"/>
      <c r="C269" s="31"/>
      <c r="E269" s="21"/>
      <c r="F269" s="71" t="s">
        <v>10</v>
      </c>
      <c r="G269" s="21">
        <v>0</v>
      </c>
      <c r="H269" s="21">
        <v>0</v>
      </c>
      <c r="J269" s="15"/>
    </row>
    <row r="270" spans="1:10" ht="15">
      <c r="A270" s="73"/>
      <c r="B270" s="31"/>
      <c r="C270" s="31"/>
      <c r="H270" s="14"/>
      <c r="I270" s="14"/>
      <c r="J270" s="15"/>
    </row>
    <row r="271" spans="1:10" ht="15">
      <c r="A271" s="73" t="s">
        <v>1706</v>
      </c>
      <c r="B271" s="50" t="s">
        <v>37</v>
      </c>
      <c r="C271" s="31"/>
      <c r="D271" s="25" t="s">
        <v>38</v>
      </c>
      <c r="E271" s="21">
        <v>0</v>
      </c>
      <c r="F271" s="71" t="s">
        <v>9</v>
      </c>
      <c r="G271" s="21">
        <v>0</v>
      </c>
      <c r="H271" s="21">
        <v>0</v>
      </c>
      <c r="I271" s="21">
        <v>0</v>
      </c>
      <c r="J271" s="15">
        <v>0</v>
      </c>
    </row>
    <row r="272" spans="1:10" ht="15">
      <c r="A272" s="73"/>
      <c r="B272" s="31"/>
      <c r="C272" s="31"/>
      <c r="E272" s="21"/>
      <c r="F272" s="72" t="s">
        <v>35</v>
      </c>
      <c r="G272" s="21">
        <v>0</v>
      </c>
      <c r="H272" s="21">
        <v>0</v>
      </c>
      <c r="I272" s="21">
        <v>0</v>
      </c>
      <c r="J272" s="15">
        <v>0</v>
      </c>
    </row>
    <row r="273" spans="1:10" ht="15">
      <c r="A273" s="73"/>
      <c r="B273" s="31"/>
      <c r="C273" s="31"/>
      <c r="E273" s="21"/>
      <c r="F273" s="72" t="s">
        <v>36</v>
      </c>
      <c r="G273" s="21">
        <v>0</v>
      </c>
      <c r="H273" s="21">
        <v>0</v>
      </c>
      <c r="I273" s="21">
        <v>0</v>
      </c>
      <c r="J273" s="15">
        <v>0</v>
      </c>
    </row>
    <row r="274" spans="1:10" ht="15">
      <c r="A274" s="73"/>
      <c r="B274" s="31"/>
      <c r="C274" s="31"/>
      <c r="E274" s="21"/>
      <c r="F274" s="71" t="s">
        <v>10</v>
      </c>
      <c r="G274" s="21">
        <v>0</v>
      </c>
      <c r="H274" s="21">
        <v>0</v>
      </c>
      <c r="J274" s="15"/>
    </row>
    <row r="275" spans="1:10" ht="15">
      <c r="A275" s="73"/>
      <c r="B275" s="31"/>
      <c r="C275" s="31"/>
      <c r="H275" s="14"/>
      <c r="I275" s="14"/>
      <c r="J275" s="26"/>
    </row>
    <row r="276" spans="1:10" ht="26.25">
      <c r="A276" s="584" t="s">
        <v>1707</v>
      </c>
      <c r="B276" s="145" t="s">
        <v>44</v>
      </c>
      <c r="C276" s="31"/>
      <c r="D276" s="25" t="s">
        <v>45</v>
      </c>
      <c r="E276" s="21">
        <v>0</v>
      </c>
      <c r="F276" s="71" t="s">
        <v>9</v>
      </c>
      <c r="G276" s="21">
        <v>0</v>
      </c>
      <c r="H276" s="21">
        <v>0</v>
      </c>
      <c r="I276" s="21">
        <v>0</v>
      </c>
      <c r="J276" s="15">
        <v>0</v>
      </c>
    </row>
    <row r="277" spans="1:10" ht="15">
      <c r="A277" s="73"/>
      <c r="B277" s="31"/>
      <c r="C277" s="31"/>
      <c r="E277" s="21"/>
      <c r="F277" s="72" t="s">
        <v>35</v>
      </c>
      <c r="G277" s="21">
        <v>0</v>
      </c>
      <c r="H277" s="21">
        <v>0</v>
      </c>
      <c r="I277" s="21">
        <v>0</v>
      </c>
      <c r="J277" s="15">
        <v>0</v>
      </c>
    </row>
    <row r="278" spans="1:10" ht="15">
      <c r="A278" s="73"/>
      <c r="B278" s="31"/>
      <c r="C278" s="31"/>
      <c r="E278" s="21"/>
      <c r="F278" s="72" t="s">
        <v>36</v>
      </c>
      <c r="G278" s="21">
        <v>0</v>
      </c>
      <c r="H278" s="21">
        <v>0</v>
      </c>
      <c r="I278" s="21">
        <v>0</v>
      </c>
      <c r="J278" s="15">
        <v>0</v>
      </c>
    </row>
    <row r="279" spans="1:10" ht="15">
      <c r="A279" s="73"/>
      <c r="B279" s="31"/>
      <c r="C279" s="31"/>
      <c r="E279" s="21"/>
      <c r="F279" s="71" t="s">
        <v>10</v>
      </c>
      <c r="G279" s="21">
        <v>0</v>
      </c>
      <c r="H279" s="21">
        <v>0</v>
      </c>
      <c r="J279" s="15"/>
    </row>
    <row r="280" spans="1:10" ht="15">
      <c r="A280" s="73"/>
      <c r="B280" s="30"/>
      <c r="C280" s="30"/>
      <c r="D280" s="30"/>
      <c r="E280" s="13"/>
      <c r="F280" s="69"/>
      <c r="G280" s="13"/>
      <c r="H280" s="13"/>
      <c r="I280" s="13"/>
      <c r="J280" s="102"/>
    </row>
    <row r="281" spans="1:10" s="74" customFormat="1" ht="25.5">
      <c r="A281" s="73"/>
      <c r="B281" s="74" t="s">
        <v>39</v>
      </c>
      <c r="C281" s="87" t="s">
        <v>70</v>
      </c>
      <c r="D281" s="74" t="s">
        <v>71</v>
      </c>
      <c r="E281" s="75">
        <f>E266+E271+E276</f>
        <v>0</v>
      </c>
      <c r="F281" s="76" t="s">
        <v>9</v>
      </c>
      <c r="G281" s="95">
        <f aca="true" t="shared" si="16" ref="G281:J284">G266+G271+G276</f>
        <v>0</v>
      </c>
      <c r="H281" s="95">
        <f t="shared" si="16"/>
        <v>0</v>
      </c>
      <c r="I281" s="95">
        <f t="shared" si="16"/>
        <v>0</v>
      </c>
      <c r="J281" s="78">
        <f t="shared" si="16"/>
        <v>0</v>
      </c>
    </row>
    <row r="282" spans="1:10" s="74" customFormat="1" ht="12.75">
      <c r="A282" s="73"/>
      <c r="E282" s="75"/>
      <c r="F282" s="79" t="s">
        <v>35</v>
      </c>
      <c r="G282" s="77">
        <f t="shared" si="16"/>
        <v>0</v>
      </c>
      <c r="H282" s="77">
        <f t="shared" si="16"/>
        <v>0</v>
      </c>
      <c r="I282" s="77">
        <f t="shared" si="16"/>
        <v>0</v>
      </c>
      <c r="J282" s="78">
        <f t="shared" si="16"/>
        <v>0</v>
      </c>
    </row>
    <row r="283" spans="1:10" s="74" customFormat="1" ht="12.75">
      <c r="A283" s="73"/>
      <c r="E283" s="75"/>
      <c r="F283" s="79" t="s">
        <v>36</v>
      </c>
      <c r="G283" s="77">
        <f t="shared" si="16"/>
        <v>0</v>
      </c>
      <c r="H283" s="77">
        <f t="shared" si="16"/>
        <v>0</v>
      </c>
      <c r="I283" s="77">
        <f t="shared" si="16"/>
        <v>0</v>
      </c>
      <c r="J283" s="78">
        <f t="shared" si="16"/>
        <v>0</v>
      </c>
    </row>
    <row r="284" spans="1:10" s="74" customFormat="1" ht="12.75">
      <c r="A284" s="73"/>
      <c r="E284" s="75"/>
      <c r="F284" s="89" t="s">
        <v>10</v>
      </c>
      <c r="G284" s="77">
        <f t="shared" si="16"/>
        <v>0</v>
      </c>
      <c r="H284" s="77">
        <f t="shared" si="16"/>
        <v>0</v>
      </c>
      <c r="I284" s="77"/>
      <c r="J284" s="78"/>
    </row>
    <row r="285" spans="1:10" s="30" customFormat="1" ht="12.75">
      <c r="A285" s="73"/>
      <c r="E285" s="13"/>
      <c r="F285" s="69"/>
      <c r="G285" s="13"/>
      <c r="H285" s="13"/>
      <c r="I285" s="13"/>
      <c r="J285" s="102"/>
    </row>
    <row r="286" spans="1:10" s="30" customFormat="1" ht="12.75">
      <c r="A286" s="666"/>
      <c r="B286" s="702"/>
      <c r="C286" s="41"/>
      <c r="D286" s="39"/>
      <c r="E286" s="42"/>
      <c r="F286" s="125"/>
      <c r="G286" s="40"/>
      <c r="H286" s="40"/>
      <c r="I286" s="40"/>
      <c r="J286" s="126"/>
    </row>
    <row r="287" spans="1:10" s="74" customFormat="1" ht="12.75">
      <c r="A287" s="127"/>
      <c r="B287" s="668" t="s">
        <v>72</v>
      </c>
      <c r="C287" s="668"/>
      <c r="D287" s="140" t="s">
        <v>68</v>
      </c>
      <c r="E287" s="53">
        <f>E281+E260</f>
        <v>0</v>
      </c>
      <c r="F287" s="130" t="s">
        <v>9</v>
      </c>
      <c r="G287" s="45">
        <f aca="true" t="shared" si="17" ref="G287:J290">G281+G260</f>
        <v>0</v>
      </c>
      <c r="H287" s="45">
        <f t="shared" si="17"/>
        <v>0</v>
      </c>
      <c r="I287" s="45">
        <f t="shared" si="17"/>
        <v>0</v>
      </c>
      <c r="J287" s="131">
        <f t="shared" si="17"/>
        <v>0</v>
      </c>
    </row>
    <row r="288" spans="1:10" s="74" customFormat="1" ht="12.75">
      <c r="A288" s="127"/>
      <c r="B288" s="128"/>
      <c r="C288" s="128"/>
      <c r="D288" s="140"/>
      <c r="E288" s="53"/>
      <c r="F288" s="130" t="s">
        <v>35</v>
      </c>
      <c r="G288" s="45">
        <f t="shared" si="17"/>
        <v>0</v>
      </c>
      <c r="H288" s="45">
        <f t="shared" si="17"/>
        <v>0</v>
      </c>
      <c r="I288" s="45">
        <f t="shared" si="17"/>
        <v>0</v>
      </c>
      <c r="J288" s="131">
        <f t="shared" si="17"/>
        <v>0</v>
      </c>
    </row>
    <row r="289" spans="1:10" s="74" customFormat="1" ht="12.75">
      <c r="A289" s="127"/>
      <c r="B289" s="44"/>
      <c r="C289" s="44"/>
      <c r="D289" s="129"/>
      <c r="E289" s="53"/>
      <c r="F289" s="130" t="s">
        <v>36</v>
      </c>
      <c r="G289" s="45">
        <f t="shared" si="17"/>
        <v>0</v>
      </c>
      <c r="H289" s="45">
        <f t="shared" si="17"/>
        <v>0</v>
      </c>
      <c r="I289" s="45">
        <f t="shared" si="17"/>
        <v>0</v>
      </c>
      <c r="J289" s="131">
        <f t="shared" si="17"/>
        <v>0</v>
      </c>
    </row>
    <row r="290" spans="1:10" s="74" customFormat="1" ht="12.75">
      <c r="A290" s="127"/>
      <c r="B290" s="44"/>
      <c r="C290" s="44"/>
      <c r="D290" s="129"/>
      <c r="E290" s="53"/>
      <c r="F290" s="130" t="s">
        <v>10</v>
      </c>
      <c r="G290" s="45">
        <f t="shared" si="17"/>
        <v>0</v>
      </c>
      <c r="H290" s="45">
        <f t="shared" si="17"/>
        <v>0</v>
      </c>
      <c r="I290" s="45"/>
      <c r="J290" s="131"/>
    </row>
    <row r="291" spans="1:10" s="30" customFormat="1" ht="12.75">
      <c r="A291" s="132"/>
      <c r="B291" s="133"/>
      <c r="C291" s="133"/>
      <c r="D291" s="134"/>
      <c r="E291" s="135"/>
      <c r="F291" s="136"/>
      <c r="G291" s="141"/>
      <c r="H291" s="141"/>
      <c r="I291" s="141"/>
      <c r="J291" s="142"/>
    </row>
    <row r="292" spans="1:10" s="30" customFormat="1" ht="12.75">
      <c r="A292" s="12"/>
      <c r="E292" s="13"/>
      <c r="F292" s="69"/>
      <c r="G292" s="13"/>
      <c r="H292" s="13"/>
      <c r="I292" s="13"/>
      <c r="J292" s="102"/>
    </row>
    <row r="293" spans="1:10" s="30" customFormat="1" ht="12.75">
      <c r="A293" s="12"/>
      <c r="B293" s="31"/>
      <c r="C293" s="31"/>
      <c r="D293" s="25"/>
      <c r="E293" s="14"/>
      <c r="F293" s="56"/>
      <c r="G293" s="14"/>
      <c r="H293" s="21"/>
      <c r="I293" s="21"/>
      <c r="J293" s="26"/>
    </row>
    <row r="294" spans="1:10" s="30" customFormat="1" ht="13.5" thickBot="1">
      <c r="A294" s="665" t="s">
        <v>28</v>
      </c>
      <c r="B294" s="701"/>
      <c r="C294" s="64" t="s">
        <v>47</v>
      </c>
      <c r="D294" s="143" t="s">
        <v>73</v>
      </c>
      <c r="E294" s="17"/>
      <c r="F294" s="139"/>
      <c r="G294" s="18"/>
      <c r="H294" s="27"/>
      <c r="I294" s="27"/>
      <c r="J294" s="28"/>
    </row>
    <row r="295" spans="1:10" s="30" customFormat="1" ht="13.5" thickTop="1">
      <c r="A295" s="585"/>
      <c r="B295" s="31"/>
      <c r="C295" s="31"/>
      <c r="E295" s="13"/>
      <c r="F295" s="69"/>
      <c r="G295" s="14"/>
      <c r="H295" s="21"/>
      <c r="I295" s="21"/>
      <c r="J295" s="26"/>
    </row>
    <row r="296" spans="1:10" s="30" customFormat="1" ht="12.75">
      <c r="A296" s="73"/>
      <c r="B296" s="24" t="s">
        <v>31</v>
      </c>
      <c r="C296" s="31" t="s">
        <v>29</v>
      </c>
      <c r="D296" s="30" t="s">
        <v>74</v>
      </c>
      <c r="E296" s="14"/>
      <c r="F296" s="56"/>
      <c r="G296" s="14"/>
      <c r="H296" s="21"/>
      <c r="I296" s="21"/>
      <c r="J296" s="26"/>
    </row>
    <row r="297" spans="1:10" s="30" customFormat="1" ht="12.75">
      <c r="A297" s="73" t="s">
        <v>1708</v>
      </c>
      <c r="B297" s="50" t="s">
        <v>33</v>
      </c>
      <c r="C297" s="31"/>
      <c r="D297" s="25" t="s">
        <v>34</v>
      </c>
      <c r="E297" s="21">
        <v>0</v>
      </c>
      <c r="F297" s="71" t="s">
        <v>9</v>
      </c>
      <c r="G297" s="21">
        <v>0</v>
      </c>
      <c r="H297" s="21">
        <v>0</v>
      </c>
      <c r="I297" s="21">
        <v>0</v>
      </c>
      <c r="J297" s="15">
        <v>0</v>
      </c>
    </row>
    <row r="298" spans="1:10" s="30" customFormat="1" ht="12.75">
      <c r="A298" s="73"/>
      <c r="B298" s="31"/>
      <c r="C298" s="31"/>
      <c r="D298" s="25"/>
      <c r="E298" s="21"/>
      <c r="F298" s="72" t="s">
        <v>35</v>
      </c>
      <c r="G298" s="21">
        <v>0</v>
      </c>
      <c r="H298" s="21">
        <v>0</v>
      </c>
      <c r="I298" s="21">
        <v>0</v>
      </c>
      <c r="J298" s="15">
        <v>0</v>
      </c>
    </row>
    <row r="299" spans="1:10" ht="15">
      <c r="A299" s="73"/>
      <c r="B299" s="31"/>
      <c r="C299" s="31"/>
      <c r="E299" s="21"/>
      <c r="F299" s="72" t="s">
        <v>36</v>
      </c>
      <c r="G299" s="21">
        <v>0</v>
      </c>
      <c r="H299" s="21">
        <v>0</v>
      </c>
      <c r="I299" s="21">
        <v>0</v>
      </c>
      <c r="J299" s="15">
        <v>0</v>
      </c>
    </row>
    <row r="300" spans="1:10" s="120" customFormat="1" ht="12.75">
      <c r="A300" s="73"/>
      <c r="B300" s="31"/>
      <c r="C300" s="31"/>
      <c r="D300" s="25"/>
      <c r="E300" s="21"/>
      <c r="F300" s="71" t="s">
        <v>10</v>
      </c>
      <c r="G300" s="21">
        <v>0</v>
      </c>
      <c r="H300" s="21">
        <v>0</v>
      </c>
      <c r="I300" s="21"/>
      <c r="J300" s="15"/>
    </row>
    <row r="301" spans="1:10" s="120" customFormat="1" ht="12.75">
      <c r="A301" s="73"/>
      <c r="B301" s="31"/>
      <c r="C301" s="31"/>
      <c r="D301" s="25"/>
      <c r="E301" s="14"/>
      <c r="F301" s="56"/>
      <c r="G301" s="14"/>
      <c r="H301" s="14"/>
      <c r="I301" s="14"/>
      <c r="J301" s="15"/>
    </row>
    <row r="302" spans="1:10" s="120" customFormat="1" ht="12.75">
      <c r="A302" s="73" t="s">
        <v>1709</v>
      </c>
      <c r="B302" s="50" t="s">
        <v>37</v>
      </c>
      <c r="C302" s="31"/>
      <c r="D302" s="25" t="s">
        <v>38</v>
      </c>
      <c r="E302" s="21">
        <v>0</v>
      </c>
      <c r="F302" s="71" t="s">
        <v>9</v>
      </c>
      <c r="G302" s="21">
        <v>0</v>
      </c>
      <c r="H302" s="21">
        <v>0</v>
      </c>
      <c r="I302" s="21">
        <v>0</v>
      </c>
      <c r="J302" s="15">
        <v>0</v>
      </c>
    </row>
    <row r="303" spans="1:10" s="120" customFormat="1" ht="12.75">
      <c r="A303" s="73"/>
      <c r="B303" s="31"/>
      <c r="C303" s="31"/>
      <c r="D303" s="25"/>
      <c r="E303" s="21"/>
      <c r="F303" s="72" t="s">
        <v>35</v>
      </c>
      <c r="G303" s="21">
        <v>0</v>
      </c>
      <c r="H303" s="21">
        <v>0</v>
      </c>
      <c r="I303" s="21">
        <v>0</v>
      </c>
      <c r="J303" s="15">
        <v>0</v>
      </c>
    </row>
    <row r="304" spans="1:10" s="120" customFormat="1" ht="12.75">
      <c r="A304" s="73"/>
      <c r="B304" s="31"/>
      <c r="C304" s="31"/>
      <c r="D304" s="25"/>
      <c r="E304" s="21"/>
      <c r="F304" s="72" t="s">
        <v>36</v>
      </c>
      <c r="G304" s="21">
        <v>0</v>
      </c>
      <c r="H304" s="21">
        <v>0</v>
      </c>
      <c r="I304" s="21">
        <v>0</v>
      </c>
      <c r="J304" s="15">
        <v>0</v>
      </c>
    </row>
    <row r="305" spans="1:10" s="120" customFormat="1" ht="12.75">
      <c r="A305" s="73"/>
      <c r="B305" s="31"/>
      <c r="C305" s="31"/>
      <c r="D305" s="25"/>
      <c r="E305" s="21"/>
      <c r="F305" s="71" t="s">
        <v>10</v>
      </c>
      <c r="G305" s="21">
        <v>0</v>
      </c>
      <c r="H305" s="21">
        <v>0</v>
      </c>
      <c r="I305" s="21"/>
      <c r="J305" s="15"/>
    </row>
    <row r="306" spans="1:10" s="120" customFormat="1" ht="12.75">
      <c r="A306" s="73"/>
      <c r="B306" s="31"/>
      <c r="C306" s="31"/>
      <c r="D306" s="25"/>
      <c r="E306" s="14"/>
      <c r="F306" s="56"/>
      <c r="G306" s="14"/>
      <c r="H306" s="14"/>
      <c r="I306" s="14"/>
      <c r="J306" s="26"/>
    </row>
    <row r="307" spans="1:10" s="120" customFormat="1" ht="25.5">
      <c r="A307" s="584" t="s">
        <v>1710</v>
      </c>
      <c r="B307" s="145" t="s">
        <v>44</v>
      </c>
      <c r="C307" s="31"/>
      <c r="D307" s="25" t="s">
        <v>45</v>
      </c>
      <c r="E307" s="21">
        <v>0</v>
      </c>
      <c r="F307" s="71" t="s">
        <v>9</v>
      </c>
      <c r="G307" s="21">
        <v>0</v>
      </c>
      <c r="H307" s="21">
        <v>0</v>
      </c>
      <c r="I307" s="21">
        <v>0</v>
      </c>
      <c r="J307" s="15">
        <v>0</v>
      </c>
    </row>
    <row r="308" spans="1:10" s="120" customFormat="1" ht="12.75">
      <c r="A308" s="73"/>
      <c r="B308" s="31"/>
      <c r="C308" s="31"/>
      <c r="D308" s="25"/>
      <c r="E308" s="21"/>
      <c r="F308" s="72" t="s">
        <v>35</v>
      </c>
      <c r="G308" s="21">
        <v>0</v>
      </c>
      <c r="H308" s="21">
        <v>0</v>
      </c>
      <c r="I308" s="21">
        <v>0</v>
      </c>
      <c r="J308" s="15">
        <v>0</v>
      </c>
    </row>
    <row r="309" spans="1:10" s="120" customFormat="1" ht="12.75">
      <c r="A309" s="73"/>
      <c r="B309" s="31"/>
      <c r="C309" s="31"/>
      <c r="D309" s="25"/>
      <c r="E309" s="21"/>
      <c r="F309" s="72" t="s">
        <v>36</v>
      </c>
      <c r="G309" s="21">
        <v>0</v>
      </c>
      <c r="H309" s="21">
        <v>0</v>
      </c>
      <c r="I309" s="21">
        <v>0</v>
      </c>
      <c r="J309" s="15">
        <v>0</v>
      </c>
    </row>
    <row r="310" spans="1:10" s="120" customFormat="1" ht="12.75">
      <c r="A310" s="73"/>
      <c r="B310" s="31"/>
      <c r="C310" s="31"/>
      <c r="D310" s="25"/>
      <c r="E310" s="21"/>
      <c r="F310" s="71" t="s">
        <v>10</v>
      </c>
      <c r="G310" s="21">
        <v>0</v>
      </c>
      <c r="H310" s="21">
        <v>0</v>
      </c>
      <c r="I310" s="21"/>
      <c r="J310" s="15"/>
    </row>
    <row r="311" spans="1:10" s="120" customFormat="1" ht="12.75">
      <c r="A311" s="73"/>
      <c r="B311" s="31"/>
      <c r="C311" s="31"/>
      <c r="D311" s="25"/>
      <c r="E311" s="21"/>
      <c r="F311" s="71"/>
      <c r="G311" s="60"/>
      <c r="H311" s="60"/>
      <c r="I311" s="60"/>
      <c r="J311" s="94"/>
    </row>
    <row r="312" spans="1:10" s="124" customFormat="1" ht="25.5">
      <c r="A312" s="73"/>
      <c r="B312" s="74" t="s">
        <v>39</v>
      </c>
      <c r="C312" s="87" t="s">
        <v>29</v>
      </c>
      <c r="D312" s="74" t="s">
        <v>74</v>
      </c>
      <c r="E312" s="75">
        <f>E297+E302+E307</f>
        <v>0</v>
      </c>
      <c r="F312" s="76" t="s">
        <v>9</v>
      </c>
      <c r="G312" s="95">
        <f aca="true" t="shared" si="18" ref="G312:J315">G297+G302+G307</f>
        <v>0</v>
      </c>
      <c r="H312" s="95">
        <f t="shared" si="18"/>
        <v>0</v>
      </c>
      <c r="I312" s="95">
        <f t="shared" si="18"/>
        <v>0</v>
      </c>
      <c r="J312" s="96">
        <f t="shared" si="18"/>
        <v>0</v>
      </c>
    </row>
    <row r="313" spans="1:10" s="124" customFormat="1" ht="12.75">
      <c r="A313" s="73"/>
      <c r="B313" s="74"/>
      <c r="C313" s="74"/>
      <c r="D313" s="74"/>
      <c r="E313" s="75"/>
      <c r="F313" s="79" t="s">
        <v>35</v>
      </c>
      <c r="G313" s="77">
        <f t="shared" si="18"/>
        <v>0</v>
      </c>
      <c r="H313" s="77">
        <f t="shared" si="18"/>
        <v>0</v>
      </c>
      <c r="I313" s="77">
        <f t="shared" si="18"/>
        <v>0</v>
      </c>
      <c r="J313" s="96">
        <f t="shared" si="18"/>
        <v>0</v>
      </c>
    </row>
    <row r="314" spans="1:10" s="119" customFormat="1" ht="12.75">
      <c r="A314" s="73"/>
      <c r="B314" s="74"/>
      <c r="C314" s="74"/>
      <c r="D314" s="74"/>
      <c r="E314" s="75"/>
      <c r="F314" s="79" t="s">
        <v>36</v>
      </c>
      <c r="G314" s="77">
        <f t="shared" si="18"/>
        <v>0</v>
      </c>
      <c r="H314" s="77">
        <f t="shared" si="18"/>
        <v>0</v>
      </c>
      <c r="I314" s="77">
        <f t="shared" si="18"/>
        <v>0</v>
      </c>
      <c r="J314" s="96">
        <f t="shared" si="18"/>
        <v>0</v>
      </c>
    </row>
    <row r="315" spans="1:10" s="119" customFormat="1" ht="12.75">
      <c r="A315" s="73"/>
      <c r="B315" s="74"/>
      <c r="C315" s="74"/>
      <c r="D315" s="74"/>
      <c r="E315" s="75"/>
      <c r="F315" s="89" t="s">
        <v>10</v>
      </c>
      <c r="G315" s="77">
        <f t="shared" si="18"/>
        <v>0</v>
      </c>
      <c r="H315" s="77">
        <f t="shared" si="18"/>
        <v>0</v>
      </c>
      <c r="I315" s="77"/>
      <c r="J315" s="96"/>
    </row>
    <row r="316" spans="1:10" s="123" customFormat="1" ht="12.75">
      <c r="A316" s="148"/>
      <c r="B316" s="113"/>
      <c r="C316" s="113"/>
      <c r="D316" s="114"/>
      <c r="E316" s="117"/>
      <c r="F316" s="83"/>
      <c r="G316" s="117"/>
      <c r="H316" s="115"/>
      <c r="I316" s="115"/>
      <c r="J316" s="84"/>
    </row>
    <row r="317" spans="1:10" ht="25.5">
      <c r="A317" s="73"/>
      <c r="B317" s="24" t="s">
        <v>31</v>
      </c>
      <c r="C317" s="31" t="s">
        <v>40</v>
      </c>
      <c r="D317" s="146" t="s">
        <v>75</v>
      </c>
      <c r="J317" s="26"/>
    </row>
    <row r="318" spans="1:10" ht="15">
      <c r="A318" s="73" t="s">
        <v>1711</v>
      </c>
      <c r="B318" s="50" t="s">
        <v>33</v>
      </c>
      <c r="C318" s="31"/>
      <c r="D318" s="25" t="s">
        <v>34</v>
      </c>
      <c r="E318" s="21">
        <v>0</v>
      </c>
      <c r="F318" s="71" t="s">
        <v>9</v>
      </c>
      <c r="G318" s="21">
        <v>0</v>
      </c>
      <c r="H318" s="21">
        <v>0</v>
      </c>
      <c r="I318" s="21">
        <v>0</v>
      </c>
      <c r="J318" s="15">
        <v>0</v>
      </c>
    </row>
    <row r="319" spans="1:10" ht="15">
      <c r="A319" s="73"/>
      <c r="B319" s="31"/>
      <c r="C319" s="31"/>
      <c r="E319" s="21"/>
      <c r="F319" s="72" t="s">
        <v>35</v>
      </c>
      <c r="G319" s="21">
        <v>0</v>
      </c>
      <c r="H319" s="21">
        <v>0</v>
      </c>
      <c r="I319" s="21">
        <v>0</v>
      </c>
      <c r="J319" s="15">
        <v>0</v>
      </c>
    </row>
    <row r="320" spans="1:10" ht="15">
      <c r="A320" s="73"/>
      <c r="B320" s="31"/>
      <c r="C320" s="31"/>
      <c r="E320" s="21"/>
      <c r="F320" s="72" t="s">
        <v>36</v>
      </c>
      <c r="G320" s="21">
        <v>0</v>
      </c>
      <c r="H320" s="21">
        <v>0</v>
      </c>
      <c r="I320" s="21">
        <v>0</v>
      </c>
      <c r="J320" s="15">
        <v>0</v>
      </c>
    </row>
    <row r="321" spans="1:10" ht="15">
      <c r="A321" s="73"/>
      <c r="B321" s="31"/>
      <c r="C321" s="31"/>
      <c r="E321" s="21"/>
      <c r="F321" s="71" t="s">
        <v>10</v>
      </c>
      <c r="G321" s="21">
        <v>0</v>
      </c>
      <c r="H321" s="21">
        <v>0</v>
      </c>
      <c r="J321" s="15"/>
    </row>
    <row r="322" spans="1:10" ht="15">
      <c r="A322" s="73"/>
      <c r="B322" s="31"/>
      <c r="C322" s="31"/>
      <c r="H322" s="14"/>
      <c r="I322" s="14"/>
      <c r="J322" s="15"/>
    </row>
    <row r="323" spans="1:10" ht="15">
      <c r="A323" s="73" t="s">
        <v>1712</v>
      </c>
      <c r="B323" s="50" t="s">
        <v>37</v>
      </c>
      <c r="C323" s="31"/>
      <c r="D323" s="25" t="s">
        <v>38</v>
      </c>
      <c r="E323" s="21">
        <v>0</v>
      </c>
      <c r="F323" s="71" t="s">
        <v>9</v>
      </c>
      <c r="G323" s="21">
        <v>0</v>
      </c>
      <c r="H323" s="21">
        <v>0</v>
      </c>
      <c r="I323" s="21">
        <v>0</v>
      </c>
      <c r="J323" s="15">
        <v>0</v>
      </c>
    </row>
    <row r="324" spans="1:10" ht="15">
      <c r="A324" s="73"/>
      <c r="B324" s="31"/>
      <c r="C324" s="31"/>
      <c r="E324" s="21"/>
      <c r="F324" s="72" t="s">
        <v>35</v>
      </c>
      <c r="G324" s="21">
        <v>0</v>
      </c>
      <c r="H324" s="21">
        <v>0</v>
      </c>
      <c r="I324" s="21">
        <v>0</v>
      </c>
      <c r="J324" s="15">
        <v>0</v>
      </c>
    </row>
    <row r="325" spans="1:10" ht="15">
      <c r="A325" s="73"/>
      <c r="B325" s="31"/>
      <c r="C325" s="31"/>
      <c r="E325" s="21"/>
      <c r="F325" s="72" t="s">
        <v>36</v>
      </c>
      <c r="G325" s="21">
        <v>0</v>
      </c>
      <c r="H325" s="21">
        <v>0</v>
      </c>
      <c r="I325" s="21">
        <v>0</v>
      </c>
      <c r="J325" s="15">
        <v>0</v>
      </c>
    </row>
    <row r="326" spans="1:10" ht="15">
      <c r="A326" s="73"/>
      <c r="B326" s="31"/>
      <c r="C326" s="31"/>
      <c r="E326" s="21"/>
      <c r="F326" s="71" t="s">
        <v>10</v>
      </c>
      <c r="G326" s="21">
        <v>0</v>
      </c>
      <c r="H326" s="21">
        <v>0</v>
      </c>
      <c r="J326" s="15"/>
    </row>
    <row r="327" spans="1:10" ht="15">
      <c r="A327" s="73"/>
      <c r="B327" s="31"/>
      <c r="C327" s="31"/>
      <c r="H327" s="14"/>
      <c r="I327" s="14"/>
      <c r="J327" s="26"/>
    </row>
    <row r="328" spans="1:10" ht="26.25">
      <c r="A328" s="584" t="s">
        <v>1713</v>
      </c>
      <c r="B328" s="145" t="s">
        <v>44</v>
      </c>
      <c r="C328" s="31"/>
      <c r="D328" s="25" t="s">
        <v>45</v>
      </c>
      <c r="E328" s="21">
        <v>0</v>
      </c>
      <c r="F328" s="71" t="s">
        <v>9</v>
      </c>
      <c r="G328" s="21">
        <v>0</v>
      </c>
      <c r="H328" s="21">
        <v>0</v>
      </c>
      <c r="I328" s="21">
        <v>0</v>
      </c>
      <c r="J328" s="15">
        <v>0</v>
      </c>
    </row>
    <row r="329" spans="1:10" ht="15">
      <c r="A329" s="73"/>
      <c r="B329" s="31"/>
      <c r="C329" s="31"/>
      <c r="E329" s="21"/>
      <c r="F329" s="72" t="s">
        <v>35</v>
      </c>
      <c r="G329" s="21">
        <v>0</v>
      </c>
      <c r="H329" s="21">
        <v>0</v>
      </c>
      <c r="I329" s="21">
        <v>0</v>
      </c>
      <c r="J329" s="15">
        <v>0</v>
      </c>
    </row>
    <row r="330" spans="1:10" ht="15">
      <c r="A330" s="73"/>
      <c r="B330" s="31"/>
      <c r="C330" s="31"/>
      <c r="E330" s="21"/>
      <c r="F330" s="72" t="s">
        <v>36</v>
      </c>
      <c r="G330" s="21">
        <v>0</v>
      </c>
      <c r="H330" s="21">
        <v>0</v>
      </c>
      <c r="I330" s="21">
        <v>0</v>
      </c>
      <c r="J330" s="15">
        <v>0</v>
      </c>
    </row>
    <row r="331" spans="1:10" ht="15">
      <c r="A331" s="73"/>
      <c r="B331" s="31"/>
      <c r="C331" s="31"/>
      <c r="E331" s="21"/>
      <c r="F331" s="71" t="s">
        <v>10</v>
      </c>
      <c r="G331" s="21">
        <v>0</v>
      </c>
      <c r="H331" s="21">
        <v>0</v>
      </c>
      <c r="J331" s="15"/>
    </row>
    <row r="332" spans="1:10" ht="15">
      <c r="A332" s="73"/>
      <c r="B332" s="31"/>
      <c r="C332" s="31"/>
      <c r="E332" s="21"/>
      <c r="F332" s="71"/>
      <c r="G332" s="60"/>
      <c r="H332" s="60"/>
      <c r="I332" s="60"/>
      <c r="J332" s="94"/>
    </row>
    <row r="333" spans="1:10" s="74" customFormat="1" ht="25.5">
      <c r="A333" s="73"/>
      <c r="B333" s="74" t="s">
        <v>39</v>
      </c>
      <c r="C333" s="87" t="s">
        <v>40</v>
      </c>
      <c r="D333" s="147" t="s">
        <v>75</v>
      </c>
      <c r="E333" s="75">
        <f>E318+E323+E328</f>
        <v>0</v>
      </c>
      <c r="F333" s="76" t="s">
        <v>9</v>
      </c>
      <c r="G333" s="95">
        <f aca="true" t="shared" si="19" ref="G333:J336">G318+G323+G328</f>
        <v>0</v>
      </c>
      <c r="H333" s="95">
        <f t="shared" si="19"/>
        <v>0</v>
      </c>
      <c r="I333" s="95">
        <f t="shared" si="19"/>
        <v>0</v>
      </c>
      <c r="J333" s="96">
        <f t="shared" si="19"/>
        <v>0</v>
      </c>
    </row>
    <row r="334" spans="1:10" s="74" customFormat="1" ht="12.75">
      <c r="A334" s="73"/>
      <c r="E334" s="75"/>
      <c r="F334" s="79" t="s">
        <v>35</v>
      </c>
      <c r="G334" s="77">
        <f t="shared" si="19"/>
        <v>0</v>
      </c>
      <c r="H334" s="77">
        <f t="shared" si="19"/>
        <v>0</v>
      </c>
      <c r="I334" s="77">
        <f t="shared" si="19"/>
        <v>0</v>
      </c>
      <c r="J334" s="96">
        <f t="shared" si="19"/>
        <v>0</v>
      </c>
    </row>
    <row r="335" spans="1:10" s="74" customFormat="1" ht="12.75">
      <c r="A335" s="73"/>
      <c r="E335" s="75"/>
      <c r="F335" s="79" t="s">
        <v>36</v>
      </c>
      <c r="G335" s="77">
        <f t="shared" si="19"/>
        <v>0</v>
      </c>
      <c r="H335" s="77">
        <f t="shared" si="19"/>
        <v>0</v>
      </c>
      <c r="I335" s="77">
        <f t="shared" si="19"/>
        <v>0</v>
      </c>
      <c r="J335" s="96">
        <f t="shared" si="19"/>
        <v>0</v>
      </c>
    </row>
    <row r="336" spans="1:10" s="74" customFormat="1" ht="12.75">
      <c r="A336" s="73"/>
      <c r="E336" s="75"/>
      <c r="F336" s="89" t="s">
        <v>10</v>
      </c>
      <c r="G336" s="77">
        <f t="shared" si="19"/>
        <v>0</v>
      </c>
      <c r="H336" s="77">
        <f t="shared" si="19"/>
        <v>0</v>
      </c>
      <c r="I336" s="77"/>
      <c r="J336" s="96"/>
    </row>
    <row r="337" spans="1:10" s="123" customFormat="1" ht="12.75">
      <c r="A337" s="148"/>
      <c r="B337" s="81"/>
      <c r="C337" s="81"/>
      <c r="D337" s="81"/>
      <c r="E337" s="82"/>
      <c r="F337" s="83"/>
      <c r="G337" s="82"/>
      <c r="H337" s="82"/>
      <c r="I337" s="82"/>
      <c r="J337" s="84"/>
    </row>
    <row r="338" spans="1:10" ht="15">
      <c r="A338" s="73"/>
      <c r="B338" s="24" t="s">
        <v>31</v>
      </c>
      <c r="C338" s="31" t="s">
        <v>47</v>
      </c>
      <c r="D338" s="30" t="s">
        <v>76</v>
      </c>
      <c r="J338" s="26"/>
    </row>
    <row r="339" spans="1:10" ht="15">
      <c r="A339" s="73" t="s">
        <v>1714</v>
      </c>
      <c r="B339" s="50" t="s">
        <v>33</v>
      </c>
      <c r="C339" s="31"/>
      <c r="D339" s="25" t="s">
        <v>34</v>
      </c>
      <c r="E339" s="21">
        <v>0</v>
      </c>
      <c r="F339" s="71" t="s">
        <v>9</v>
      </c>
      <c r="G339" s="21">
        <v>0</v>
      </c>
      <c r="H339" s="21">
        <v>0</v>
      </c>
      <c r="I339" s="21">
        <v>0</v>
      </c>
      <c r="J339" s="15">
        <v>0</v>
      </c>
    </row>
    <row r="340" spans="1:10" ht="15">
      <c r="A340" s="73"/>
      <c r="B340" s="31"/>
      <c r="C340" s="31"/>
      <c r="E340" s="21"/>
      <c r="F340" s="72" t="s">
        <v>35</v>
      </c>
      <c r="G340" s="21">
        <v>0</v>
      </c>
      <c r="H340" s="21">
        <v>0</v>
      </c>
      <c r="I340" s="21">
        <v>0</v>
      </c>
      <c r="J340" s="15">
        <v>0</v>
      </c>
    </row>
    <row r="341" spans="1:10" ht="15">
      <c r="A341" s="73"/>
      <c r="B341" s="31"/>
      <c r="C341" s="31"/>
      <c r="E341" s="21"/>
      <c r="F341" s="72" t="s">
        <v>36</v>
      </c>
      <c r="G341" s="21">
        <v>0</v>
      </c>
      <c r="H341" s="21">
        <v>0</v>
      </c>
      <c r="I341" s="21">
        <v>0</v>
      </c>
      <c r="J341" s="15">
        <v>0</v>
      </c>
    </row>
    <row r="342" spans="1:10" ht="15">
      <c r="A342" s="73"/>
      <c r="B342" s="31"/>
      <c r="C342" s="31"/>
      <c r="E342" s="21"/>
      <c r="F342" s="71" t="s">
        <v>10</v>
      </c>
      <c r="G342" s="21">
        <v>0</v>
      </c>
      <c r="H342" s="21">
        <v>0</v>
      </c>
      <c r="J342" s="15"/>
    </row>
    <row r="343" spans="1:10" ht="15">
      <c r="A343" s="73"/>
      <c r="B343" s="31"/>
      <c r="C343" s="31"/>
      <c r="H343" s="14"/>
      <c r="I343" s="14"/>
      <c r="J343" s="15"/>
    </row>
    <row r="344" spans="1:10" ht="15">
      <c r="A344" s="73" t="s">
        <v>1715</v>
      </c>
      <c r="B344" s="50" t="s">
        <v>37</v>
      </c>
      <c r="C344" s="31"/>
      <c r="D344" s="25" t="s">
        <v>38</v>
      </c>
      <c r="E344" s="21">
        <v>0</v>
      </c>
      <c r="F344" s="71" t="s">
        <v>9</v>
      </c>
      <c r="G344" s="21">
        <v>0</v>
      </c>
      <c r="H344" s="21">
        <v>0</v>
      </c>
      <c r="I344" s="21">
        <v>0</v>
      </c>
      <c r="J344" s="15">
        <v>0</v>
      </c>
    </row>
    <row r="345" spans="1:10" ht="15">
      <c r="A345" s="73"/>
      <c r="B345" s="31"/>
      <c r="C345" s="31"/>
      <c r="E345" s="21"/>
      <c r="F345" s="72" t="s">
        <v>35</v>
      </c>
      <c r="G345" s="21">
        <v>0</v>
      </c>
      <c r="H345" s="21">
        <v>0</v>
      </c>
      <c r="I345" s="21">
        <v>0</v>
      </c>
      <c r="J345" s="15">
        <v>0</v>
      </c>
    </row>
    <row r="346" spans="1:10" ht="15">
      <c r="A346" s="73"/>
      <c r="B346" s="31"/>
      <c r="C346" s="31"/>
      <c r="E346" s="21"/>
      <c r="F346" s="72" t="s">
        <v>36</v>
      </c>
      <c r="G346" s="21">
        <v>0</v>
      </c>
      <c r="H346" s="21">
        <v>0</v>
      </c>
      <c r="I346" s="21">
        <v>0</v>
      </c>
      <c r="J346" s="15">
        <v>0</v>
      </c>
    </row>
    <row r="347" spans="1:10" ht="15">
      <c r="A347" s="73"/>
      <c r="B347" s="31"/>
      <c r="C347" s="31"/>
      <c r="E347" s="21"/>
      <c r="F347" s="71" t="s">
        <v>10</v>
      </c>
      <c r="G347" s="21">
        <v>0</v>
      </c>
      <c r="H347" s="21">
        <v>0</v>
      </c>
      <c r="J347" s="15"/>
    </row>
    <row r="348" spans="1:10" ht="15">
      <c r="A348" s="73"/>
      <c r="B348" s="31"/>
      <c r="C348" s="31"/>
      <c r="H348" s="14"/>
      <c r="I348" s="14"/>
      <c r="J348" s="26"/>
    </row>
    <row r="349" spans="1:10" ht="26.25">
      <c r="A349" s="584" t="s">
        <v>1716</v>
      </c>
      <c r="B349" s="145" t="s">
        <v>44</v>
      </c>
      <c r="C349" s="31"/>
      <c r="D349" s="25" t="s">
        <v>45</v>
      </c>
      <c r="E349" s="21">
        <v>0</v>
      </c>
      <c r="F349" s="71" t="s">
        <v>9</v>
      </c>
      <c r="G349" s="21">
        <v>0</v>
      </c>
      <c r="H349" s="21">
        <v>0</v>
      </c>
      <c r="I349" s="21">
        <v>0</v>
      </c>
      <c r="J349" s="15">
        <v>0</v>
      </c>
    </row>
    <row r="350" spans="1:10" ht="15">
      <c r="A350" s="73"/>
      <c r="B350" s="31"/>
      <c r="C350" s="31"/>
      <c r="E350" s="21"/>
      <c r="F350" s="72" t="s">
        <v>35</v>
      </c>
      <c r="G350" s="21">
        <v>0</v>
      </c>
      <c r="H350" s="21">
        <v>0</v>
      </c>
      <c r="I350" s="21">
        <v>0</v>
      </c>
      <c r="J350" s="15">
        <v>0</v>
      </c>
    </row>
    <row r="351" spans="1:10" ht="15">
      <c r="A351" s="73"/>
      <c r="B351" s="31"/>
      <c r="C351" s="31"/>
      <c r="E351" s="21"/>
      <c r="F351" s="72" t="s">
        <v>36</v>
      </c>
      <c r="G351" s="21">
        <v>0</v>
      </c>
      <c r="H351" s="21">
        <v>0</v>
      </c>
      <c r="I351" s="21">
        <v>0</v>
      </c>
      <c r="J351" s="15">
        <v>0</v>
      </c>
    </row>
    <row r="352" spans="1:10" ht="15">
      <c r="A352" s="73"/>
      <c r="B352" s="31"/>
      <c r="C352" s="31"/>
      <c r="E352" s="21"/>
      <c r="F352" s="71" t="s">
        <v>10</v>
      </c>
      <c r="G352" s="21">
        <v>0</v>
      </c>
      <c r="H352" s="21">
        <v>0</v>
      </c>
      <c r="J352" s="15"/>
    </row>
    <row r="353" spans="1:10" ht="15">
      <c r="A353" s="73"/>
      <c r="B353" s="31"/>
      <c r="C353" s="31"/>
      <c r="E353" s="21"/>
      <c r="F353" s="71"/>
      <c r="G353" s="60"/>
      <c r="H353" s="60"/>
      <c r="I353" s="60"/>
      <c r="J353" s="94"/>
    </row>
    <row r="354" spans="1:10" s="74" customFormat="1" ht="25.5">
      <c r="A354" s="73"/>
      <c r="B354" s="74" t="s">
        <v>39</v>
      </c>
      <c r="C354" s="87" t="s">
        <v>47</v>
      </c>
      <c r="D354" s="74" t="s">
        <v>76</v>
      </c>
      <c r="E354" s="75">
        <f>E339+E344+E349</f>
        <v>0</v>
      </c>
      <c r="F354" s="76" t="s">
        <v>9</v>
      </c>
      <c r="G354" s="95">
        <f aca="true" t="shared" si="20" ref="G354:J357">G339+G344+G349</f>
        <v>0</v>
      </c>
      <c r="H354" s="95">
        <f t="shared" si="20"/>
        <v>0</v>
      </c>
      <c r="I354" s="95">
        <f t="shared" si="20"/>
        <v>0</v>
      </c>
      <c r="J354" s="96">
        <f t="shared" si="20"/>
        <v>0</v>
      </c>
    </row>
    <row r="355" spans="1:10" s="74" customFormat="1" ht="12.75">
      <c r="A355" s="73"/>
      <c r="E355" s="75"/>
      <c r="F355" s="79" t="s">
        <v>35</v>
      </c>
      <c r="G355" s="77">
        <f t="shared" si="20"/>
        <v>0</v>
      </c>
      <c r="H355" s="77">
        <f t="shared" si="20"/>
        <v>0</v>
      </c>
      <c r="I355" s="77">
        <f t="shared" si="20"/>
        <v>0</v>
      </c>
      <c r="J355" s="96">
        <f t="shared" si="20"/>
        <v>0</v>
      </c>
    </row>
    <row r="356" spans="1:10" s="74" customFormat="1" ht="12.75">
      <c r="A356" s="73"/>
      <c r="E356" s="75"/>
      <c r="F356" s="79" t="s">
        <v>36</v>
      </c>
      <c r="G356" s="77">
        <f t="shared" si="20"/>
        <v>0</v>
      </c>
      <c r="H356" s="77">
        <f t="shared" si="20"/>
        <v>0</v>
      </c>
      <c r="I356" s="77">
        <f t="shared" si="20"/>
        <v>0</v>
      </c>
      <c r="J356" s="96">
        <f t="shared" si="20"/>
        <v>0</v>
      </c>
    </row>
    <row r="357" spans="1:10" s="74" customFormat="1" ht="12.75">
      <c r="A357" s="73"/>
      <c r="E357" s="75"/>
      <c r="F357" s="89" t="s">
        <v>10</v>
      </c>
      <c r="G357" s="77">
        <f t="shared" si="20"/>
        <v>0</v>
      </c>
      <c r="H357" s="77">
        <f t="shared" si="20"/>
        <v>0</v>
      </c>
      <c r="I357" s="77"/>
      <c r="J357" s="96"/>
    </row>
    <row r="358" spans="1:10" s="155" customFormat="1" ht="12.75">
      <c r="A358" s="148"/>
      <c r="B358" s="149"/>
      <c r="C358" s="149"/>
      <c r="D358" s="150"/>
      <c r="E358" s="151"/>
      <c r="F358" s="152"/>
      <c r="G358" s="153"/>
      <c r="H358" s="153"/>
      <c r="I358" s="153"/>
      <c r="J358" s="154"/>
    </row>
    <row r="359" spans="1:10" ht="15">
      <c r="A359" s="73"/>
      <c r="B359" s="24" t="s">
        <v>31</v>
      </c>
      <c r="C359" s="31" t="s">
        <v>77</v>
      </c>
      <c r="D359" s="30" t="s">
        <v>78</v>
      </c>
      <c r="J359" s="26"/>
    </row>
    <row r="360" spans="1:10" s="50" customFormat="1" ht="12.75">
      <c r="A360" s="73" t="s">
        <v>1717</v>
      </c>
      <c r="B360" s="50" t="s">
        <v>33</v>
      </c>
      <c r="C360" s="31"/>
      <c r="D360" s="25" t="s">
        <v>34</v>
      </c>
      <c r="E360" s="21">
        <v>0</v>
      </c>
      <c r="F360" s="71" t="s">
        <v>9</v>
      </c>
      <c r="G360" s="21">
        <v>0</v>
      </c>
      <c r="H360" s="21">
        <v>0</v>
      </c>
      <c r="I360" s="21">
        <v>0</v>
      </c>
      <c r="J360" s="15">
        <v>0</v>
      </c>
    </row>
    <row r="361" spans="1:10" s="50" customFormat="1" ht="12.75">
      <c r="A361" s="73"/>
      <c r="B361" s="31"/>
      <c r="C361" s="31"/>
      <c r="D361" s="25"/>
      <c r="E361" s="21"/>
      <c r="F361" s="72" t="s">
        <v>35</v>
      </c>
      <c r="G361" s="21">
        <v>0</v>
      </c>
      <c r="H361" s="21">
        <v>0</v>
      </c>
      <c r="I361" s="21">
        <v>0</v>
      </c>
      <c r="J361" s="15">
        <v>0</v>
      </c>
    </row>
    <row r="362" spans="1:10" s="50" customFormat="1" ht="12.75">
      <c r="A362" s="73"/>
      <c r="B362" s="31"/>
      <c r="C362" s="31"/>
      <c r="D362" s="25"/>
      <c r="E362" s="21"/>
      <c r="F362" s="72" t="s">
        <v>36</v>
      </c>
      <c r="G362" s="21">
        <v>0</v>
      </c>
      <c r="H362" s="21">
        <v>0</v>
      </c>
      <c r="I362" s="21">
        <v>0</v>
      </c>
      <c r="J362" s="15">
        <v>0</v>
      </c>
    </row>
    <row r="363" spans="1:10" s="50" customFormat="1" ht="12.75">
      <c r="A363" s="73"/>
      <c r="B363" s="31"/>
      <c r="C363" s="31"/>
      <c r="D363" s="25"/>
      <c r="E363" s="21"/>
      <c r="F363" s="71" t="s">
        <v>10</v>
      </c>
      <c r="G363" s="21">
        <v>0</v>
      </c>
      <c r="H363" s="21">
        <v>0</v>
      </c>
      <c r="I363" s="21"/>
      <c r="J363" s="15"/>
    </row>
    <row r="364" spans="1:10" s="50" customFormat="1" ht="12.75">
      <c r="A364" s="73"/>
      <c r="B364" s="31"/>
      <c r="C364" s="31"/>
      <c r="D364" s="25"/>
      <c r="E364" s="14"/>
      <c r="F364" s="56"/>
      <c r="G364" s="14"/>
      <c r="H364" s="14"/>
      <c r="I364" s="14"/>
      <c r="J364" s="15"/>
    </row>
    <row r="365" spans="1:10" s="50" customFormat="1" ht="12.75">
      <c r="A365" s="73" t="s">
        <v>1718</v>
      </c>
      <c r="B365" s="50" t="s">
        <v>37</v>
      </c>
      <c r="C365" s="31"/>
      <c r="D365" s="25" t="s">
        <v>38</v>
      </c>
      <c r="E365" s="21">
        <v>0</v>
      </c>
      <c r="F365" s="71" t="s">
        <v>9</v>
      </c>
      <c r="G365" s="21">
        <v>0</v>
      </c>
      <c r="H365" s="21">
        <v>0</v>
      </c>
      <c r="I365" s="21">
        <v>0</v>
      </c>
      <c r="J365" s="15">
        <v>0</v>
      </c>
    </row>
    <row r="366" spans="1:10" s="50" customFormat="1" ht="12.75">
      <c r="A366" s="73"/>
      <c r="B366" s="31"/>
      <c r="C366" s="31"/>
      <c r="D366" s="25"/>
      <c r="E366" s="21"/>
      <c r="F366" s="72" t="s">
        <v>35</v>
      </c>
      <c r="G366" s="21">
        <v>0</v>
      </c>
      <c r="H366" s="21">
        <v>0</v>
      </c>
      <c r="I366" s="21">
        <v>0</v>
      </c>
      <c r="J366" s="15">
        <v>0</v>
      </c>
    </row>
    <row r="367" spans="1:10" s="50" customFormat="1" ht="12.75">
      <c r="A367" s="73"/>
      <c r="B367" s="31"/>
      <c r="C367" s="31"/>
      <c r="D367" s="25"/>
      <c r="E367" s="21"/>
      <c r="F367" s="72" t="s">
        <v>36</v>
      </c>
      <c r="G367" s="21">
        <v>0</v>
      </c>
      <c r="H367" s="21">
        <v>0</v>
      </c>
      <c r="I367" s="21">
        <v>0</v>
      </c>
      <c r="J367" s="15">
        <v>0</v>
      </c>
    </row>
    <row r="368" spans="1:10" s="50" customFormat="1" ht="12.75">
      <c r="A368" s="73"/>
      <c r="B368" s="31"/>
      <c r="C368" s="31"/>
      <c r="D368" s="25"/>
      <c r="E368" s="21"/>
      <c r="F368" s="71" t="s">
        <v>10</v>
      </c>
      <c r="G368" s="21">
        <v>0</v>
      </c>
      <c r="H368" s="21">
        <v>0</v>
      </c>
      <c r="I368" s="21"/>
      <c r="J368" s="15"/>
    </row>
    <row r="369" spans="1:10" s="50" customFormat="1" ht="12.75">
      <c r="A369" s="73"/>
      <c r="B369" s="31"/>
      <c r="C369" s="31"/>
      <c r="D369" s="25"/>
      <c r="E369" s="14"/>
      <c r="F369" s="56"/>
      <c r="G369" s="14"/>
      <c r="H369" s="14"/>
      <c r="I369" s="14"/>
      <c r="J369" s="26"/>
    </row>
    <row r="370" spans="1:10" ht="26.25">
      <c r="A370" s="584" t="s">
        <v>1719</v>
      </c>
      <c r="B370" s="145" t="s">
        <v>44</v>
      </c>
      <c r="C370" s="31"/>
      <c r="D370" s="25" t="s">
        <v>45</v>
      </c>
      <c r="E370" s="21">
        <v>0</v>
      </c>
      <c r="F370" s="71" t="s">
        <v>9</v>
      </c>
      <c r="G370" s="21">
        <v>0</v>
      </c>
      <c r="H370" s="21">
        <v>0</v>
      </c>
      <c r="I370" s="21">
        <v>0</v>
      </c>
      <c r="J370" s="15">
        <v>0</v>
      </c>
    </row>
    <row r="371" spans="1:10" ht="15">
      <c r="A371" s="73"/>
      <c r="B371" s="31"/>
      <c r="C371" s="31"/>
      <c r="E371" s="21"/>
      <c r="F371" s="72" t="s">
        <v>35</v>
      </c>
      <c r="G371" s="21">
        <v>0</v>
      </c>
      <c r="H371" s="21">
        <v>0</v>
      </c>
      <c r="I371" s="21">
        <v>0</v>
      </c>
      <c r="J371" s="15">
        <v>0</v>
      </c>
    </row>
    <row r="372" spans="1:10" ht="15">
      <c r="A372" s="73"/>
      <c r="B372" s="31"/>
      <c r="C372" s="31"/>
      <c r="E372" s="21"/>
      <c r="F372" s="72" t="s">
        <v>36</v>
      </c>
      <c r="G372" s="21">
        <v>0</v>
      </c>
      <c r="H372" s="21">
        <v>0</v>
      </c>
      <c r="I372" s="21">
        <v>0</v>
      </c>
      <c r="J372" s="15">
        <v>0</v>
      </c>
    </row>
    <row r="373" spans="1:10" ht="15">
      <c r="A373" s="73"/>
      <c r="B373" s="31"/>
      <c r="C373" s="31"/>
      <c r="E373" s="21"/>
      <c r="F373" s="71" t="s">
        <v>10</v>
      </c>
      <c r="G373" s="21">
        <v>0</v>
      </c>
      <c r="H373" s="21">
        <v>0</v>
      </c>
      <c r="J373" s="15"/>
    </row>
    <row r="374" spans="1:10" ht="15">
      <c r="A374" s="73"/>
      <c r="B374" s="31"/>
      <c r="C374" s="31"/>
      <c r="F374" s="71"/>
      <c r="G374" s="32"/>
      <c r="H374" s="32"/>
      <c r="I374" s="14"/>
      <c r="J374" s="33"/>
    </row>
    <row r="375" spans="1:10" s="74" customFormat="1" ht="25.5">
      <c r="A375" s="73"/>
      <c r="B375" s="74" t="s">
        <v>39</v>
      </c>
      <c r="C375" s="87" t="s">
        <v>77</v>
      </c>
      <c r="D375" s="74" t="s">
        <v>78</v>
      </c>
      <c r="E375" s="75">
        <f>E360+E365+E370</f>
        <v>0</v>
      </c>
      <c r="F375" s="76" t="s">
        <v>9</v>
      </c>
      <c r="G375" s="95">
        <f aca="true" t="shared" si="21" ref="G375:J378">G360+G365+G370</f>
        <v>0</v>
      </c>
      <c r="H375" s="95">
        <f t="shared" si="21"/>
        <v>0</v>
      </c>
      <c r="I375" s="95">
        <f t="shared" si="21"/>
        <v>0</v>
      </c>
      <c r="J375" s="96">
        <f t="shared" si="21"/>
        <v>0</v>
      </c>
    </row>
    <row r="376" spans="1:10" s="74" customFormat="1" ht="12.75">
      <c r="A376" s="73"/>
      <c r="B376" s="156"/>
      <c r="C376" s="156"/>
      <c r="D376" s="156"/>
      <c r="E376" s="75"/>
      <c r="F376" s="79" t="s">
        <v>35</v>
      </c>
      <c r="G376" s="77">
        <f t="shared" si="21"/>
        <v>0</v>
      </c>
      <c r="H376" s="77">
        <f t="shared" si="21"/>
        <v>0</v>
      </c>
      <c r="I376" s="77">
        <f t="shared" si="21"/>
        <v>0</v>
      </c>
      <c r="J376" s="96">
        <f t="shared" si="21"/>
        <v>0</v>
      </c>
    </row>
    <row r="377" spans="1:10" s="74" customFormat="1" ht="12.75">
      <c r="A377" s="73"/>
      <c r="B377" s="156"/>
      <c r="C377" s="156"/>
      <c r="D377" s="156"/>
      <c r="E377" s="75"/>
      <c r="F377" s="79" t="s">
        <v>36</v>
      </c>
      <c r="G377" s="77">
        <f t="shared" si="21"/>
        <v>0</v>
      </c>
      <c r="H377" s="77">
        <f t="shared" si="21"/>
        <v>0</v>
      </c>
      <c r="I377" s="77">
        <f t="shared" si="21"/>
        <v>0</v>
      </c>
      <c r="J377" s="96">
        <f t="shared" si="21"/>
        <v>0</v>
      </c>
    </row>
    <row r="378" spans="1:10" s="74" customFormat="1" ht="12.75">
      <c r="A378" s="73"/>
      <c r="B378" s="156"/>
      <c r="C378" s="156"/>
      <c r="D378" s="156"/>
      <c r="E378" s="75"/>
      <c r="F378" s="89" t="s">
        <v>10</v>
      </c>
      <c r="G378" s="77">
        <f t="shared" si="21"/>
        <v>0</v>
      </c>
      <c r="H378" s="77">
        <f t="shared" si="21"/>
        <v>0</v>
      </c>
      <c r="I378" s="77"/>
      <c r="J378" s="96"/>
    </row>
    <row r="379" spans="1:10" s="81" customFormat="1" ht="12.75">
      <c r="A379" s="148"/>
      <c r="B379" s="114"/>
      <c r="C379" s="114"/>
      <c r="D379" s="114"/>
      <c r="E379" s="117"/>
      <c r="F379" s="83"/>
      <c r="G379" s="82"/>
      <c r="H379" s="82"/>
      <c r="I379" s="82"/>
      <c r="J379" s="91"/>
    </row>
    <row r="380" spans="1:10" s="50" customFormat="1" ht="12.75">
      <c r="A380" s="73"/>
      <c r="B380" s="24" t="s">
        <v>31</v>
      </c>
      <c r="C380" s="31" t="s">
        <v>79</v>
      </c>
      <c r="D380" s="30" t="s">
        <v>80</v>
      </c>
      <c r="E380" s="14"/>
      <c r="F380" s="56"/>
      <c r="G380" s="14"/>
      <c r="H380" s="21"/>
      <c r="I380" s="21"/>
      <c r="J380" s="26"/>
    </row>
    <row r="381" spans="1:10" s="50" customFormat="1" ht="12.75">
      <c r="A381" s="73" t="s">
        <v>1720</v>
      </c>
      <c r="B381" s="50" t="s">
        <v>33</v>
      </c>
      <c r="C381" s="31"/>
      <c r="D381" s="25" t="s">
        <v>34</v>
      </c>
      <c r="E381" s="21">
        <v>0</v>
      </c>
      <c r="F381" s="71" t="s">
        <v>9</v>
      </c>
      <c r="G381" s="21">
        <v>0</v>
      </c>
      <c r="H381" s="21">
        <v>0</v>
      </c>
      <c r="I381" s="21">
        <v>0</v>
      </c>
      <c r="J381" s="15">
        <v>0</v>
      </c>
    </row>
    <row r="382" spans="1:10" s="50" customFormat="1" ht="12.75">
      <c r="A382" s="73"/>
      <c r="B382" s="31"/>
      <c r="C382" s="31"/>
      <c r="D382" s="25"/>
      <c r="E382" s="21"/>
      <c r="F382" s="72" t="s">
        <v>35</v>
      </c>
      <c r="G382" s="21">
        <v>0</v>
      </c>
      <c r="H382" s="21">
        <v>0</v>
      </c>
      <c r="I382" s="21">
        <v>0</v>
      </c>
      <c r="J382" s="15">
        <v>0</v>
      </c>
    </row>
    <row r="383" spans="1:10" s="50" customFormat="1" ht="12.75">
      <c r="A383" s="73"/>
      <c r="B383" s="31"/>
      <c r="C383" s="31"/>
      <c r="D383" s="25"/>
      <c r="E383" s="21"/>
      <c r="F383" s="72" t="s">
        <v>36</v>
      </c>
      <c r="G383" s="21">
        <v>0</v>
      </c>
      <c r="H383" s="21">
        <v>0</v>
      </c>
      <c r="I383" s="21">
        <v>0</v>
      </c>
      <c r="J383" s="15">
        <v>0</v>
      </c>
    </row>
    <row r="384" spans="1:10" s="50" customFormat="1" ht="12.75">
      <c r="A384" s="73"/>
      <c r="B384" s="31"/>
      <c r="C384" s="31"/>
      <c r="D384" s="25"/>
      <c r="E384" s="21"/>
      <c r="F384" s="71" t="s">
        <v>10</v>
      </c>
      <c r="G384" s="21">
        <v>0</v>
      </c>
      <c r="H384" s="21">
        <v>0</v>
      </c>
      <c r="I384" s="21"/>
      <c r="J384" s="15"/>
    </row>
    <row r="385" spans="1:10" s="50" customFormat="1" ht="12.75">
      <c r="A385" s="73"/>
      <c r="B385" s="31"/>
      <c r="C385" s="31"/>
      <c r="D385" s="25"/>
      <c r="E385" s="14"/>
      <c r="F385" s="56"/>
      <c r="G385" s="14"/>
      <c r="H385" s="14"/>
      <c r="I385" s="14"/>
      <c r="J385" s="15"/>
    </row>
    <row r="386" spans="1:10" s="50" customFormat="1" ht="12.75">
      <c r="A386" s="73" t="s">
        <v>1721</v>
      </c>
      <c r="B386" s="50" t="s">
        <v>37</v>
      </c>
      <c r="C386" s="31"/>
      <c r="D386" s="25" t="s">
        <v>38</v>
      </c>
      <c r="E386" s="21">
        <v>0</v>
      </c>
      <c r="F386" s="71" t="s">
        <v>9</v>
      </c>
      <c r="G386" s="21">
        <v>0</v>
      </c>
      <c r="H386" s="21">
        <v>0</v>
      </c>
      <c r="I386" s="21">
        <v>0</v>
      </c>
      <c r="J386" s="15">
        <v>0</v>
      </c>
    </row>
    <row r="387" spans="1:10" s="50" customFormat="1" ht="12.75">
      <c r="A387" s="73"/>
      <c r="B387" s="31"/>
      <c r="C387" s="31"/>
      <c r="D387" s="25"/>
      <c r="E387" s="21"/>
      <c r="F387" s="72" t="s">
        <v>35</v>
      </c>
      <c r="G387" s="21">
        <v>0</v>
      </c>
      <c r="H387" s="21">
        <v>0</v>
      </c>
      <c r="I387" s="21">
        <v>0</v>
      </c>
      <c r="J387" s="15">
        <v>0</v>
      </c>
    </row>
    <row r="388" spans="1:10" s="50" customFormat="1" ht="12.75">
      <c r="A388" s="73"/>
      <c r="B388" s="31"/>
      <c r="C388" s="31"/>
      <c r="D388" s="25"/>
      <c r="E388" s="21"/>
      <c r="F388" s="72" t="s">
        <v>36</v>
      </c>
      <c r="G388" s="21">
        <v>0</v>
      </c>
      <c r="H388" s="21">
        <v>0</v>
      </c>
      <c r="I388" s="21">
        <v>0</v>
      </c>
      <c r="J388" s="15">
        <v>0</v>
      </c>
    </row>
    <row r="389" spans="1:10" s="50" customFormat="1" ht="12.75">
      <c r="A389" s="73"/>
      <c r="B389" s="31"/>
      <c r="C389" s="31"/>
      <c r="D389" s="25"/>
      <c r="E389" s="21"/>
      <c r="F389" s="71" t="s">
        <v>10</v>
      </c>
      <c r="G389" s="21">
        <v>0</v>
      </c>
      <c r="H389" s="21">
        <v>0</v>
      </c>
      <c r="I389" s="21"/>
      <c r="J389" s="15"/>
    </row>
    <row r="390" spans="1:10" s="50" customFormat="1" ht="12.75">
      <c r="A390" s="73"/>
      <c r="B390" s="31"/>
      <c r="C390" s="31"/>
      <c r="D390" s="25"/>
      <c r="E390" s="14"/>
      <c r="F390" s="56"/>
      <c r="G390" s="14"/>
      <c r="H390" s="14"/>
      <c r="I390" s="14"/>
      <c r="J390" s="26"/>
    </row>
    <row r="391" spans="1:10" s="50" customFormat="1" ht="25.5">
      <c r="A391" s="584" t="s">
        <v>1722</v>
      </c>
      <c r="B391" s="145" t="s">
        <v>44</v>
      </c>
      <c r="C391" s="31"/>
      <c r="D391" s="25" t="s">
        <v>45</v>
      </c>
      <c r="E391" s="21">
        <v>0</v>
      </c>
      <c r="F391" s="71" t="s">
        <v>9</v>
      </c>
      <c r="G391" s="21">
        <v>0</v>
      </c>
      <c r="H391" s="21">
        <v>0</v>
      </c>
      <c r="I391" s="21">
        <v>0</v>
      </c>
      <c r="J391" s="15">
        <v>0</v>
      </c>
    </row>
    <row r="392" spans="1:10" ht="15">
      <c r="A392" s="73"/>
      <c r="B392" s="31"/>
      <c r="C392" s="31"/>
      <c r="E392" s="21"/>
      <c r="F392" s="72" t="s">
        <v>35</v>
      </c>
      <c r="G392" s="21">
        <v>0</v>
      </c>
      <c r="H392" s="21">
        <v>0</v>
      </c>
      <c r="I392" s="21">
        <v>0</v>
      </c>
      <c r="J392" s="15">
        <v>0</v>
      </c>
    </row>
    <row r="393" spans="1:10" ht="15">
      <c r="A393" s="73"/>
      <c r="B393" s="31"/>
      <c r="C393" s="31"/>
      <c r="E393" s="21"/>
      <c r="F393" s="72" t="s">
        <v>36</v>
      </c>
      <c r="G393" s="21">
        <v>0</v>
      </c>
      <c r="H393" s="21">
        <v>0</v>
      </c>
      <c r="I393" s="21">
        <v>0</v>
      </c>
      <c r="J393" s="15">
        <v>0</v>
      </c>
    </row>
    <row r="394" spans="1:10" ht="15">
      <c r="A394" s="73"/>
      <c r="B394" s="31"/>
      <c r="C394" s="31"/>
      <c r="E394" s="21"/>
      <c r="F394" s="71" t="s">
        <v>10</v>
      </c>
      <c r="G394" s="21">
        <v>0</v>
      </c>
      <c r="H394" s="21">
        <v>0</v>
      </c>
      <c r="J394" s="15"/>
    </row>
    <row r="395" spans="1:10" ht="15">
      <c r="A395" s="73"/>
      <c r="B395" s="31"/>
      <c r="C395" s="31"/>
      <c r="E395" s="21"/>
      <c r="F395" s="71"/>
      <c r="G395" s="60"/>
      <c r="H395" s="60"/>
      <c r="I395" s="60"/>
      <c r="J395" s="94"/>
    </row>
    <row r="396" spans="1:10" s="119" customFormat="1" ht="25.5">
      <c r="A396" s="73"/>
      <c r="B396" s="74" t="s">
        <v>39</v>
      </c>
      <c r="C396" s="87" t="s">
        <v>79</v>
      </c>
      <c r="D396" s="74" t="s">
        <v>80</v>
      </c>
      <c r="E396" s="75">
        <f>E381+E386+E391</f>
        <v>0</v>
      </c>
      <c r="F396" s="76" t="s">
        <v>9</v>
      </c>
      <c r="G396" s="95">
        <f aca="true" t="shared" si="22" ref="G396:J399">G381+G386+G391</f>
        <v>0</v>
      </c>
      <c r="H396" s="95">
        <f t="shared" si="22"/>
        <v>0</v>
      </c>
      <c r="I396" s="95">
        <f t="shared" si="22"/>
        <v>0</v>
      </c>
      <c r="J396" s="96">
        <f t="shared" si="22"/>
        <v>0</v>
      </c>
    </row>
    <row r="397" spans="1:10" s="74" customFormat="1" ht="12.75">
      <c r="A397" s="73"/>
      <c r="E397" s="75"/>
      <c r="F397" s="79" t="s">
        <v>35</v>
      </c>
      <c r="G397" s="77">
        <f t="shared" si="22"/>
        <v>0</v>
      </c>
      <c r="H397" s="77">
        <f t="shared" si="22"/>
        <v>0</v>
      </c>
      <c r="I397" s="77">
        <f t="shared" si="22"/>
        <v>0</v>
      </c>
      <c r="J397" s="96">
        <f t="shared" si="22"/>
        <v>0</v>
      </c>
    </row>
    <row r="398" spans="1:10" s="74" customFormat="1" ht="12.75">
      <c r="A398" s="73"/>
      <c r="E398" s="75"/>
      <c r="F398" s="79" t="s">
        <v>36</v>
      </c>
      <c r="G398" s="77">
        <f t="shared" si="22"/>
        <v>0</v>
      </c>
      <c r="H398" s="77">
        <f t="shared" si="22"/>
        <v>0</v>
      </c>
      <c r="I398" s="77">
        <f t="shared" si="22"/>
        <v>0</v>
      </c>
      <c r="J398" s="96">
        <f t="shared" si="22"/>
        <v>0</v>
      </c>
    </row>
    <row r="399" spans="1:10" s="74" customFormat="1" ht="12.75">
      <c r="A399" s="73"/>
      <c r="E399" s="75"/>
      <c r="F399" s="89" t="s">
        <v>10</v>
      </c>
      <c r="G399" s="77">
        <f t="shared" si="22"/>
        <v>0</v>
      </c>
      <c r="H399" s="77">
        <f t="shared" si="22"/>
        <v>0</v>
      </c>
      <c r="I399" s="77"/>
      <c r="J399" s="96"/>
    </row>
    <row r="400" spans="1:10" s="81" customFormat="1" ht="12.75">
      <c r="A400" s="148"/>
      <c r="E400" s="82"/>
      <c r="F400" s="83"/>
      <c r="G400" s="82"/>
      <c r="H400" s="82"/>
      <c r="I400" s="82"/>
      <c r="J400" s="157"/>
    </row>
    <row r="401" spans="1:10" s="50" customFormat="1" ht="12.75">
      <c r="A401" s="73"/>
      <c r="B401" s="24" t="s">
        <v>31</v>
      </c>
      <c r="C401" s="31" t="s">
        <v>81</v>
      </c>
      <c r="D401" s="30" t="s">
        <v>82</v>
      </c>
      <c r="E401" s="21"/>
      <c r="F401" s="71"/>
      <c r="G401" s="14"/>
      <c r="H401" s="21"/>
      <c r="I401" s="21"/>
      <c r="J401" s="26"/>
    </row>
    <row r="402" spans="1:10" s="50" customFormat="1" ht="12.75">
      <c r="A402" s="73" t="s">
        <v>1723</v>
      </c>
      <c r="B402" s="50" t="s">
        <v>33</v>
      </c>
      <c r="C402" s="31"/>
      <c r="D402" s="25" t="s">
        <v>34</v>
      </c>
      <c r="E402" s="21">
        <v>0</v>
      </c>
      <c r="F402" s="71" t="s">
        <v>9</v>
      </c>
      <c r="G402" s="21">
        <v>0</v>
      </c>
      <c r="H402" s="21">
        <v>0</v>
      </c>
      <c r="I402" s="21">
        <v>0</v>
      </c>
      <c r="J402" s="15">
        <v>0</v>
      </c>
    </row>
    <row r="403" spans="1:10" s="50" customFormat="1" ht="12.75">
      <c r="A403" s="73"/>
      <c r="B403" s="31"/>
      <c r="C403" s="31"/>
      <c r="D403" s="25"/>
      <c r="E403" s="21"/>
      <c r="F403" s="72" t="s">
        <v>35</v>
      </c>
      <c r="G403" s="21">
        <v>0</v>
      </c>
      <c r="H403" s="21">
        <v>0</v>
      </c>
      <c r="I403" s="21">
        <v>0</v>
      </c>
      <c r="J403" s="15">
        <v>0</v>
      </c>
    </row>
    <row r="404" spans="1:10" s="50" customFormat="1" ht="12.75">
      <c r="A404" s="73"/>
      <c r="B404" s="31"/>
      <c r="C404" s="31"/>
      <c r="D404" s="25"/>
      <c r="E404" s="21"/>
      <c r="F404" s="72" t="s">
        <v>36</v>
      </c>
      <c r="G404" s="21">
        <v>0</v>
      </c>
      <c r="H404" s="21">
        <v>0</v>
      </c>
      <c r="I404" s="21">
        <v>0</v>
      </c>
      <c r="J404" s="15">
        <v>0</v>
      </c>
    </row>
    <row r="405" spans="1:10" s="50" customFormat="1" ht="12.75">
      <c r="A405" s="73"/>
      <c r="B405" s="31"/>
      <c r="C405" s="31"/>
      <c r="D405" s="25"/>
      <c r="E405" s="21"/>
      <c r="F405" s="71" t="s">
        <v>10</v>
      </c>
      <c r="G405" s="21">
        <v>0</v>
      </c>
      <c r="H405" s="21">
        <v>0</v>
      </c>
      <c r="I405" s="21"/>
      <c r="J405" s="15"/>
    </row>
    <row r="406" spans="1:10" s="50" customFormat="1" ht="12.75">
      <c r="A406" s="73"/>
      <c r="B406" s="31"/>
      <c r="C406" s="31"/>
      <c r="D406" s="25"/>
      <c r="E406" s="21"/>
      <c r="F406" s="71"/>
      <c r="G406" s="14"/>
      <c r="H406" s="14"/>
      <c r="I406" s="14"/>
      <c r="J406" s="15"/>
    </row>
    <row r="407" spans="1:10" s="50" customFormat="1" ht="12.75">
      <c r="A407" s="73" t="s">
        <v>1724</v>
      </c>
      <c r="B407" s="50" t="s">
        <v>37</v>
      </c>
      <c r="C407" s="31"/>
      <c r="D407" s="25" t="s">
        <v>38</v>
      </c>
      <c r="E407" s="21">
        <v>0</v>
      </c>
      <c r="F407" s="71" t="s">
        <v>9</v>
      </c>
      <c r="G407" s="21">
        <v>0</v>
      </c>
      <c r="H407" s="21">
        <v>0</v>
      </c>
      <c r="I407" s="21">
        <v>0</v>
      </c>
      <c r="J407" s="15">
        <v>0</v>
      </c>
    </row>
    <row r="408" spans="1:10" s="50" customFormat="1" ht="12.75">
      <c r="A408" s="73"/>
      <c r="B408" s="31"/>
      <c r="C408" s="31"/>
      <c r="D408" s="25"/>
      <c r="E408" s="21"/>
      <c r="F408" s="72" t="s">
        <v>35</v>
      </c>
      <c r="G408" s="21">
        <v>0</v>
      </c>
      <c r="H408" s="21">
        <v>0</v>
      </c>
      <c r="I408" s="21">
        <v>0</v>
      </c>
      <c r="J408" s="15">
        <v>0</v>
      </c>
    </row>
    <row r="409" spans="1:10" s="50" customFormat="1" ht="12.75">
      <c r="A409" s="73"/>
      <c r="B409" s="31"/>
      <c r="C409" s="31"/>
      <c r="D409" s="25"/>
      <c r="E409" s="21"/>
      <c r="F409" s="72" t="s">
        <v>36</v>
      </c>
      <c r="G409" s="21">
        <v>0</v>
      </c>
      <c r="H409" s="21">
        <v>0</v>
      </c>
      <c r="I409" s="21">
        <v>0</v>
      </c>
      <c r="J409" s="15">
        <v>0</v>
      </c>
    </row>
    <row r="410" spans="1:10" s="50" customFormat="1" ht="12.75">
      <c r="A410" s="73"/>
      <c r="B410" s="31"/>
      <c r="C410" s="31"/>
      <c r="D410" s="25"/>
      <c r="E410" s="21"/>
      <c r="F410" s="71" t="s">
        <v>10</v>
      </c>
      <c r="G410" s="21">
        <v>0</v>
      </c>
      <c r="H410" s="21">
        <v>0</v>
      </c>
      <c r="I410" s="21"/>
      <c r="J410" s="15"/>
    </row>
    <row r="411" spans="1:10" s="50" customFormat="1" ht="12.75">
      <c r="A411" s="73"/>
      <c r="B411" s="31"/>
      <c r="C411" s="31"/>
      <c r="D411" s="25"/>
      <c r="E411" s="21"/>
      <c r="F411" s="71"/>
      <c r="G411" s="14"/>
      <c r="H411" s="14"/>
      <c r="I411" s="14"/>
      <c r="J411" s="26"/>
    </row>
    <row r="412" spans="1:10" s="50" customFormat="1" ht="25.5">
      <c r="A412" s="584" t="s">
        <v>1725</v>
      </c>
      <c r="B412" s="145" t="s">
        <v>44</v>
      </c>
      <c r="C412" s="31"/>
      <c r="D412" s="25" t="s">
        <v>45</v>
      </c>
      <c r="E412" s="21">
        <v>0</v>
      </c>
      <c r="F412" s="71" t="s">
        <v>9</v>
      </c>
      <c r="G412" s="21">
        <v>0</v>
      </c>
      <c r="H412" s="21">
        <v>0</v>
      </c>
      <c r="I412" s="21">
        <v>0</v>
      </c>
      <c r="J412" s="15">
        <v>0</v>
      </c>
    </row>
    <row r="413" spans="1:10" s="50" customFormat="1" ht="12.75">
      <c r="A413" s="73"/>
      <c r="B413" s="31"/>
      <c r="C413" s="31"/>
      <c r="D413" s="25"/>
      <c r="E413" s="21"/>
      <c r="F413" s="72" t="s">
        <v>35</v>
      </c>
      <c r="G413" s="21">
        <v>0</v>
      </c>
      <c r="H413" s="21">
        <v>0</v>
      </c>
      <c r="I413" s="21">
        <v>0</v>
      </c>
      <c r="J413" s="15">
        <v>0</v>
      </c>
    </row>
    <row r="414" spans="1:10" s="50" customFormat="1" ht="12.75">
      <c r="A414" s="73"/>
      <c r="B414" s="31"/>
      <c r="C414" s="31"/>
      <c r="D414" s="25"/>
      <c r="E414" s="21"/>
      <c r="F414" s="72" t="s">
        <v>36</v>
      </c>
      <c r="G414" s="21">
        <v>0</v>
      </c>
      <c r="H414" s="21">
        <v>0</v>
      </c>
      <c r="I414" s="21">
        <v>0</v>
      </c>
      <c r="J414" s="15">
        <v>0</v>
      </c>
    </row>
    <row r="415" spans="1:10" s="50" customFormat="1" ht="12.75">
      <c r="A415" s="73"/>
      <c r="B415" s="31"/>
      <c r="C415" s="31"/>
      <c r="D415" s="25"/>
      <c r="E415" s="21"/>
      <c r="F415" s="71" t="s">
        <v>10</v>
      </c>
      <c r="G415" s="21">
        <v>0</v>
      </c>
      <c r="H415" s="21">
        <v>0</v>
      </c>
      <c r="I415" s="21"/>
      <c r="J415" s="15"/>
    </row>
    <row r="416" spans="1:10" s="50" customFormat="1" ht="12.75">
      <c r="A416" s="73"/>
      <c r="B416" s="31"/>
      <c r="C416" s="31"/>
      <c r="D416" s="25"/>
      <c r="E416" s="21"/>
      <c r="F416" s="71"/>
      <c r="G416" s="60"/>
      <c r="H416" s="60"/>
      <c r="I416" s="60"/>
      <c r="J416" s="94"/>
    </row>
    <row r="417" spans="1:10" s="101" customFormat="1" ht="25.5">
      <c r="A417" s="73"/>
      <c r="B417" s="74" t="s">
        <v>39</v>
      </c>
      <c r="C417" s="87" t="s">
        <v>81</v>
      </c>
      <c r="D417" s="74" t="s">
        <v>82</v>
      </c>
      <c r="E417" s="75">
        <f>E402+E407+E412</f>
        <v>0</v>
      </c>
      <c r="F417" s="76" t="s">
        <v>9</v>
      </c>
      <c r="G417" s="95">
        <f aca="true" t="shared" si="23" ref="G417:J420">G402+G407+G412</f>
        <v>0</v>
      </c>
      <c r="H417" s="95">
        <f t="shared" si="23"/>
        <v>0</v>
      </c>
      <c r="I417" s="95">
        <f t="shared" si="23"/>
        <v>0</v>
      </c>
      <c r="J417" s="96">
        <f t="shared" si="23"/>
        <v>0</v>
      </c>
    </row>
    <row r="418" spans="1:10" s="101" customFormat="1" ht="12.75">
      <c r="A418" s="73"/>
      <c r="B418" s="74"/>
      <c r="C418" s="74"/>
      <c r="D418" s="74"/>
      <c r="E418" s="75"/>
      <c r="F418" s="79" t="s">
        <v>35</v>
      </c>
      <c r="G418" s="77">
        <f t="shared" si="23"/>
        <v>0</v>
      </c>
      <c r="H418" s="77">
        <f t="shared" si="23"/>
        <v>0</v>
      </c>
      <c r="I418" s="77">
        <f t="shared" si="23"/>
        <v>0</v>
      </c>
      <c r="J418" s="96">
        <f t="shared" si="23"/>
        <v>0</v>
      </c>
    </row>
    <row r="419" spans="1:10" s="101" customFormat="1" ht="12.75">
      <c r="A419" s="73"/>
      <c r="B419" s="74"/>
      <c r="C419" s="74"/>
      <c r="D419" s="74"/>
      <c r="E419" s="75"/>
      <c r="F419" s="79" t="s">
        <v>36</v>
      </c>
      <c r="G419" s="77">
        <f t="shared" si="23"/>
        <v>0</v>
      </c>
      <c r="H419" s="77">
        <f t="shared" si="23"/>
        <v>0</v>
      </c>
      <c r="I419" s="77">
        <f t="shared" si="23"/>
        <v>0</v>
      </c>
      <c r="J419" s="96">
        <f t="shared" si="23"/>
        <v>0</v>
      </c>
    </row>
    <row r="420" spans="1:10" s="101" customFormat="1" ht="12.75">
      <c r="A420" s="73"/>
      <c r="B420" s="74"/>
      <c r="C420" s="74"/>
      <c r="D420" s="74"/>
      <c r="E420" s="75"/>
      <c r="F420" s="89" t="s">
        <v>10</v>
      </c>
      <c r="G420" s="77">
        <f t="shared" si="23"/>
        <v>0</v>
      </c>
      <c r="H420" s="77">
        <f t="shared" si="23"/>
        <v>0</v>
      </c>
      <c r="I420" s="77"/>
      <c r="J420" s="96"/>
    </row>
    <row r="421" spans="1:10" s="50" customFormat="1" ht="12.75">
      <c r="A421" s="582"/>
      <c r="B421" s="111"/>
      <c r="C421" s="111"/>
      <c r="D421" s="35"/>
      <c r="E421" s="36"/>
      <c r="F421" s="99"/>
      <c r="G421" s="36"/>
      <c r="H421" s="37"/>
      <c r="I421" s="37"/>
      <c r="J421" s="38"/>
    </row>
    <row r="422" spans="1:10" s="50" customFormat="1" ht="12.75">
      <c r="A422" s="12"/>
      <c r="B422" s="31"/>
      <c r="C422" s="31"/>
      <c r="D422" s="30"/>
      <c r="E422" s="21"/>
      <c r="F422" s="71"/>
      <c r="G422" s="14"/>
      <c r="H422" s="14"/>
      <c r="I422" s="14"/>
      <c r="J422" s="15"/>
    </row>
    <row r="423" spans="1:10" s="50" customFormat="1" ht="12.75">
      <c r="A423" s="666"/>
      <c r="B423" s="702"/>
      <c r="C423" s="41"/>
      <c r="D423" s="39"/>
      <c r="E423" s="40"/>
      <c r="F423" s="125"/>
      <c r="G423" s="40"/>
      <c r="H423" s="42"/>
      <c r="I423" s="42"/>
      <c r="J423" s="52"/>
    </row>
    <row r="424" spans="1:10" s="101" customFormat="1" ht="12.75">
      <c r="A424" s="127"/>
      <c r="B424" s="660" t="s">
        <v>83</v>
      </c>
      <c r="C424" s="660"/>
      <c r="D424" s="140" t="s">
        <v>73</v>
      </c>
      <c r="E424" s="53">
        <f>E417+E396+E375+E354+E333+E312</f>
        <v>0</v>
      </c>
      <c r="F424" s="130" t="s">
        <v>9</v>
      </c>
      <c r="G424" s="45">
        <f aca="true" t="shared" si="24" ref="G424:J427">G417+G396+G375+G354+G333+G312</f>
        <v>0</v>
      </c>
      <c r="H424" s="45">
        <f t="shared" si="24"/>
        <v>0</v>
      </c>
      <c r="I424" s="45">
        <f t="shared" si="24"/>
        <v>0</v>
      </c>
      <c r="J424" s="131">
        <f t="shared" si="24"/>
        <v>0</v>
      </c>
    </row>
    <row r="425" spans="1:10" s="101" customFormat="1" ht="12.75">
      <c r="A425" s="127"/>
      <c r="B425" s="128"/>
      <c r="C425" s="128"/>
      <c r="D425" s="140"/>
      <c r="E425" s="53"/>
      <c r="F425" s="130" t="s">
        <v>35</v>
      </c>
      <c r="G425" s="45">
        <f t="shared" si="24"/>
        <v>0</v>
      </c>
      <c r="H425" s="45">
        <f t="shared" si="24"/>
        <v>0</v>
      </c>
      <c r="I425" s="45">
        <f t="shared" si="24"/>
        <v>0</v>
      </c>
      <c r="J425" s="131">
        <f t="shared" si="24"/>
        <v>0</v>
      </c>
    </row>
    <row r="426" spans="1:10" s="101" customFormat="1" ht="12.75">
      <c r="A426" s="127"/>
      <c r="B426" s="44"/>
      <c r="C426" s="44"/>
      <c r="D426" s="129"/>
      <c r="E426" s="53"/>
      <c r="F426" s="130" t="s">
        <v>36</v>
      </c>
      <c r="G426" s="45">
        <f t="shared" si="24"/>
        <v>0</v>
      </c>
      <c r="H426" s="45">
        <f t="shared" si="24"/>
        <v>0</v>
      </c>
      <c r="I426" s="45">
        <f t="shared" si="24"/>
        <v>0</v>
      </c>
      <c r="J426" s="131">
        <f t="shared" si="24"/>
        <v>0</v>
      </c>
    </row>
    <row r="427" spans="1:10" s="101" customFormat="1" ht="12.75">
      <c r="A427" s="127"/>
      <c r="B427" s="44"/>
      <c r="C427" s="44"/>
      <c r="D427" s="129"/>
      <c r="E427" s="53"/>
      <c r="F427" s="130" t="s">
        <v>10</v>
      </c>
      <c r="G427" s="45">
        <f t="shared" si="24"/>
        <v>0</v>
      </c>
      <c r="H427" s="45">
        <f t="shared" si="24"/>
        <v>0</v>
      </c>
      <c r="I427" s="45"/>
      <c r="J427" s="131"/>
    </row>
    <row r="428" spans="1:10" s="50" customFormat="1" ht="12.75">
      <c r="A428" s="132"/>
      <c r="B428" s="133"/>
      <c r="C428" s="133"/>
      <c r="D428" s="134"/>
      <c r="E428" s="141"/>
      <c r="F428" s="158"/>
      <c r="G428" s="141"/>
      <c r="H428" s="135"/>
      <c r="I428" s="135"/>
      <c r="J428" s="137"/>
    </row>
    <row r="429" spans="1:10" s="50" customFormat="1" ht="12.75">
      <c r="A429" s="12"/>
      <c r="B429" s="31"/>
      <c r="C429" s="31"/>
      <c r="D429" s="30"/>
      <c r="E429" s="13"/>
      <c r="F429" s="69"/>
      <c r="G429" s="13"/>
      <c r="H429" s="21"/>
      <c r="I429" s="21"/>
      <c r="J429" s="26"/>
    </row>
    <row r="430" spans="1:10" s="50" customFormat="1" ht="13.5" thickBot="1">
      <c r="A430" s="665" t="s">
        <v>28</v>
      </c>
      <c r="B430" s="701"/>
      <c r="C430" s="64" t="s">
        <v>49</v>
      </c>
      <c r="D430" s="143" t="s">
        <v>84</v>
      </c>
      <c r="E430" s="144"/>
      <c r="F430" s="139"/>
      <c r="G430" s="17"/>
      <c r="H430" s="27"/>
      <c r="I430" s="27"/>
      <c r="J430" s="28"/>
    </row>
    <row r="431" spans="1:10" s="50" customFormat="1" ht="13.5" thickTop="1">
      <c r="A431" s="73"/>
      <c r="B431" s="31"/>
      <c r="C431" s="31"/>
      <c r="D431" s="30"/>
      <c r="E431" s="13"/>
      <c r="F431" s="69"/>
      <c r="G431" s="13"/>
      <c r="H431" s="21"/>
      <c r="I431" s="21"/>
      <c r="J431" s="26"/>
    </row>
    <row r="432" spans="1:10" s="50" customFormat="1" ht="25.5">
      <c r="A432" s="73"/>
      <c r="B432" s="24" t="s">
        <v>31</v>
      </c>
      <c r="C432" s="31" t="s">
        <v>29</v>
      </c>
      <c r="D432" s="30" t="s">
        <v>85</v>
      </c>
      <c r="E432" s="21"/>
      <c r="F432" s="71"/>
      <c r="G432" s="14"/>
      <c r="H432" s="21"/>
      <c r="I432" s="21"/>
      <c r="J432" s="26"/>
    </row>
    <row r="433" spans="1:10" ht="15">
      <c r="A433" s="73" t="s">
        <v>1726</v>
      </c>
      <c r="B433" s="50" t="s">
        <v>33</v>
      </c>
      <c r="C433" s="31"/>
      <c r="D433" s="25" t="s">
        <v>34</v>
      </c>
      <c r="E433" s="21">
        <v>0</v>
      </c>
      <c r="F433" s="71" t="s">
        <v>9</v>
      </c>
      <c r="G433" s="21">
        <v>0</v>
      </c>
      <c r="H433" s="21">
        <v>0</v>
      </c>
      <c r="I433" s="21">
        <v>0</v>
      </c>
      <c r="J433" s="15">
        <v>0</v>
      </c>
    </row>
    <row r="434" spans="1:10" ht="15">
      <c r="A434" s="73"/>
      <c r="B434" s="31"/>
      <c r="C434" s="31"/>
      <c r="E434" s="21"/>
      <c r="F434" s="72" t="s">
        <v>35</v>
      </c>
      <c r="G434" s="21">
        <v>0</v>
      </c>
      <c r="H434" s="21">
        <v>0</v>
      </c>
      <c r="I434" s="21">
        <v>0</v>
      </c>
      <c r="J434" s="15">
        <v>0</v>
      </c>
    </row>
    <row r="435" spans="1:10" ht="15">
      <c r="A435" s="73"/>
      <c r="B435" s="31"/>
      <c r="C435" s="31"/>
      <c r="E435" s="21"/>
      <c r="F435" s="72" t="s">
        <v>36</v>
      </c>
      <c r="G435" s="21">
        <v>0</v>
      </c>
      <c r="H435" s="21">
        <v>0</v>
      </c>
      <c r="I435" s="21">
        <v>0</v>
      </c>
      <c r="J435" s="15">
        <v>0</v>
      </c>
    </row>
    <row r="436" spans="1:10" ht="15">
      <c r="A436" s="73"/>
      <c r="B436" s="31"/>
      <c r="C436" s="31"/>
      <c r="E436" s="21"/>
      <c r="F436" s="71" t="s">
        <v>10</v>
      </c>
      <c r="G436" s="21">
        <v>0</v>
      </c>
      <c r="H436" s="21">
        <v>0</v>
      </c>
      <c r="J436" s="15"/>
    </row>
    <row r="437" spans="1:10" ht="15">
      <c r="A437" s="73"/>
      <c r="B437" s="31"/>
      <c r="C437" s="31"/>
      <c r="E437" s="21"/>
      <c r="F437" s="71"/>
      <c r="H437" s="14"/>
      <c r="I437" s="14"/>
      <c r="J437" s="15"/>
    </row>
    <row r="438" spans="1:10" s="50" customFormat="1" ht="12.75">
      <c r="A438" s="73" t="s">
        <v>1727</v>
      </c>
      <c r="B438" s="50" t="s">
        <v>37</v>
      </c>
      <c r="C438" s="31"/>
      <c r="D438" s="25" t="s">
        <v>38</v>
      </c>
      <c r="E438" s="21">
        <v>0</v>
      </c>
      <c r="F438" s="71" t="s">
        <v>9</v>
      </c>
      <c r="G438" s="21">
        <v>0</v>
      </c>
      <c r="H438" s="21">
        <v>0</v>
      </c>
      <c r="I438" s="21">
        <v>0</v>
      </c>
      <c r="J438" s="15">
        <v>0</v>
      </c>
    </row>
    <row r="439" spans="1:10" s="50" customFormat="1" ht="12.75">
      <c r="A439" s="73"/>
      <c r="B439" s="31"/>
      <c r="C439" s="31"/>
      <c r="D439" s="25"/>
      <c r="E439" s="21"/>
      <c r="F439" s="72" t="s">
        <v>35</v>
      </c>
      <c r="G439" s="21">
        <v>0</v>
      </c>
      <c r="H439" s="21">
        <v>0</v>
      </c>
      <c r="I439" s="21">
        <v>0</v>
      </c>
      <c r="J439" s="15">
        <v>0</v>
      </c>
    </row>
    <row r="440" spans="1:10" s="50" customFormat="1" ht="12.75">
      <c r="A440" s="73"/>
      <c r="B440" s="31"/>
      <c r="C440" s="31"/>
      <c r="D440" s="25"/>
      <c r="E440" s="21"/>
      <c r="F440" s="72" t="s">
        <v>36</v>
      </c>
      <c r="G440" s="21">
        <v>0</v>
      </c>
      <c r="H440" s="21">
        <v>0</v>
      </c>
      <c r="I440" s="21">
        <v>0</v>
      </c>
      <c r="J440" s="15">
        <v>0</v>
      </c>
    </row>
    <row r="441" spans="1:10" s="50" customFormat="1" ht="12.75">
      <c r="A441" s="73"/>
      <c r="B441" s="31"/>
      <c r="C441" s="31"/>
      <c r="D441" s="25"/>
      <c r="E441" s="21"/>
      <c r="F441" s="71" t="s">
        <v>10</v>
      </c>
      <c r="G441" s="21">
        <v>0</v>
      </c>
      <c r="H441" s="21">
        <v>0</v>
      </c>
      <c r="I441" s="21"/>
      <c r="J441" s="15"/>
    </row>
    <row r="442" spans="1:10" s="50" customFormat="1" ht="12.75">
      <c r="A442" s="73"/>
      <c r="B442" s="31"/>
      <c r="C442" s="31"/>
      <c r="D442" s="25"/>
      <c r="E442" s="21"/>
      <c r="F442" s="71"/>
      <c r="G442" s="14"/>
      <c r="H442" s="14"/>
      <c r="I442" s="14"/>
      <c r="J442" s="26"/>
    </row>
    <row r="443" spans="1:10" s="50" customFormat="1" ht="25.5">
      <c r="A443" s="584" t="s">
        <v>1728</v>
      </c>
      <c r="B443" s="145" t="s">
        <v>44</v>
      </c>
      <c r="C443" s="31"/>
      <c r="D443" s="25" t="s">
        <v>45</v>
      </c>
      <c r="E443" s="21">
        <v>0</v>
      </c>
      <c r="F443" s="71" t="s">
        <v>9</v>
      </c>
      <c r="G443" s="21">
        <v>0</v>
      </c>
      <c r="H443" s="21">
        <v>0</v>
      </c>
      <c r="I443" s="21">
        <v>0</v>
      </c>
      <c r="J443" s="15">
        <v>0</v>
      </c>
    </row>
    <row r="444" spans="1:10" s="50" customFormat="1" ht="12.75">
      <c r="A444" s="73"/>
      <c r="B444" s="31"/>
      <c r="C444" s="31"/>
      <c r="D444" s="25"/>
      <c r="E444" s="21"/>
      <c r="F444" s="72" t="s">
        <v>35</v>
      </c>
      <c r="G444" s="21">
        <v>0</v>
      </c>
      <c r="H444" s="21">
        <v>0</v>
      </c>
      <c r="I444" s="21">
        <v>0</v>
      </c>
      <c r="J444" s="15">
        <v>0</v>
      </c>
    </row>
    <row r="445" spans="1:10" s="50" customFormat="1" ht="12.75">
      <c r="A445" s="73"/>
      <c r="B445" s="31"/>
      <c r="C445" s="31"/>
      <c r="D445" s="25"/>
      <c r="E445" s="21"/>
      <c r="F445" s="72" t="s">
        <v>36</v>
      </c>
      <c r="G445" s="21">
        <v>0</v>
      </c>
      <c r="H445" s="21">
        <v>0</v>
      </c>
      <c r="I445" s="21">
        <v>0</v>
      </c>
      <c r="J445" s="15">
        <v>0</v>
      </c>
    </row>
    <row r="446" spans="1:10" s="50" customFormat="1" ht="12.75">
      <c r="A446" s="73"/>
      <c r="B446" s="31"/>
      <c r="C446" s="31"/>
      <c r="D446" s="25"/>
      <c r="E446" s="21"/>
      <c r="F446" s="71" t="s">
        <v>10</v>
      </c>
      <c r="G446" s="21">
        <v>0</v>
      </c>
      <c r="H446" s="21">
        <v>0</v>
      </c>
      <c r="I446" s="21"/>
      <c r="J446" s="15"/>
    </row>
    <row r="447" spans="1:10" s="50" customFormat="1" ht="12.75">
      <c r="A447" s="73"/>
      <c r="B447" s="31"/>
      <c r="C447" s="31"/>
      <c r="D447" s="25"/>
      <c r="E447" s="21"/>
      <c r="F447" s="71"/>
      <c r="G447" s="60"/>
      <c r="H447" s="60"/>
      <c r="I447" s="60"/>
      <c r="J447" s="94"/>
    </row>
    <row r="448" spans="1:10" s="101" customFormat="1" ht="25.5">
      <c r="A448" s="73"/>
      <c r="B448" s="159" t="s">
        <v>39</v>
      </c>
      <c r="C448" s="87" t="s">
        <v>29</v>
      </c>
      <c r="D448" s="74" t="s">
        <v>85</v>
      </c>
      <c r="E448" s="75">
        <f>E433+E438+E443</f>
        <v>0</v>
      </c>
      <c r="F448" s="76" t="s">
        <v>9</v>
      </c>
      <c r="G448" s="95">
        <f aca="true" t="shared" si="25" ref="G448:J451">G433+G438+G443</f>
        <v>0</v>
      </c>
      <c r="H448" s="95">
        <f t="shared" si="25"/>
        <v>0</v>
      </c>
      <c r="I448" s="95">
        <f t="shared" si="25"/>
        <v>0</v>
      </c>
      <c r="J448" s="96">
        <f t="shared" si="25"/>
        <v>0</v>
      </c>
    </row>
    <row r="449" spans="1:10" s="101" customFormat="1" ht="12.75">
      <c r="A449" s="73"/>
      <c r="B449" s="87"/>
      <c r="C449" s="87"/>
      <c r="D449" s="156"/>
      <c r="E449" s="75"/>
      <c r="F449" s="79" t="s">
        <v>35</v>
      </c>
      <c r="G449" s="77">
        <f t="shared" si="25"/>
        <v>0</v>
      </c>
      <c r="H449" s="77">
        <f t="shared" si="25"/>
        <v>0</v>
      </c>
      <c r="I449" s="77">
        <f t="shared" si="25"/>
        <v>0</v>
      </c>
      <c r="J449" s="96">
        <f t="shared" si="25"/>
        <v>0</v>
      </c>
    </row>
    <row r="450" spans="1:10" s="101" customFormat="1" ht="12.75">
      <c r="A450" s="73"/>
      <c r="B450" s="87"/>
      <c r="C450" s="87"/>
      <c r="D450" s="156"/>
      <c r="E450" s="75"/>
      <c r="F450" s="79" t="s">
        <v>36</v>
      </c>
      <c r="G450" s="77">
        <f t="shared" si="25"/>
        <v>0</v>
      </c>
      <c r="H450" s="77">
        <f t="shared" si="25"/>
        <v>0</v>
      </c>
      <c r="I450" s="77">
        <f t="shared" si="25"/>
        <v>0</v>
      </c>
      <c r="J450" s="96">
        <f t="shared" si="25"/>
        <v>0</v>
      </c>
    </row>
    <row r="451" spans="1:10" s="101" customFormat="1" ht="12.75">
      <c r="A451" s="73"/>
      <c r="B451" s="87"/>
      <c r="C451" s="87"/>
      <c r="D451" s="156"/>
      <c r="E451" s="75"/>
      <c r="F451" s="89" t="s">
        <v>10</v>
      </c>
      <c r="G451" s="77">
        <f t="shared" si="25"/>
        <v>0</v>
      </c>
      <c r="H451" s="77">
        <f t="shared" si="25"/>
        <v>0</v>
      </c>
      <c r="I451" s="77"/>
      <c r="J451" s="96"/>
    </row>
    <row r="452" spans="1:10" s="118" customFormat="1" ht="12.75">
      <c r="A452" s="148"/>
      <c r="B452" s="113"/>
      <c r="C452" s="113"/>
      <c r="D452" s="114"/>
      <c r="E452" s="115"/>
      <c r="F452" s="116"/>
      <c r="G452" s="117"/>
      <c r="H452" s="117"/>
      <c r="I452" s="117"/>
      <c r="J452" s="122"/>
    </row>
    <row r="453" spans="1:10" ht="26.25">
      <c r="A453" s="73"/>
      <c r="B453" s="24" t="s">
        <v>31</v>
      </c>
      <c r="C453" s="31" t="s">
        <v>40</v>
      </c>
      <c r="D453" s="30" t="s">
        <v>86</v>
      </c>
      <c r="E453" s="21"/>
      <c r="F453" s="71"/>
      <c r="J453" s="26"/>
    </row>
    <row r="454" spans="1:10" ht="15">
      <c r="A454" s="73" t="s">
        <v>1729</v>
      </c>
      <c r="B454" s="50" t="s">
        <v>33</v>
      </c>
      <c r="C454" s="31"/>
      <c r="D454" s="25" t="s">
        <v>34</v>
      </c>
      <c r="E454" s="21">
        <v>0</v>
      </c>
      <c r="F454" s="71" t="s">
        <v>9</v>
      </c>
      <c r="G454" s="21">
        <v>0</v>
      </c>
      <c r="H454" s="21">
        <v>0</v>
      </c>
      <c r="I454" s="21">
        <v>0</v>
      </c>
      <c r="J454" s="15">
        <v>0</v>
      </c>
    </row>
    <row r="455" spans="1:10" ht="15">
      <c r="A455" s="73"/>
      <c r="B455" s="31"/>
      <c r="C455" s="31"/>
      <c r="E455" s="21"/>
      <c r="F455" s="72" t="s">
        <v>35</v>
      </c>
      <c r="G455" s="21">
        <v>0</v>
      </c>
      <c r="H455" s="21">
        <v>0</v>
      </c>
      <c r="I455" s="21">
        <v>0</v>
      </c>
      <c r="J455" s="15">
        <v>0</v>
      </c>
    </row>
    <row r="456" spans="1:10" ht="15">
      <c r="A456" s="73"/>
      <c r="B456" s="31"/>
      <c r="C456" s="31"/>
      <c r="E456" s="21"/>
      <c r="F456" s="72" t="s">
        <v>36</v>
      </c>
      <c r="G456" s="21">
        <v>0</v>
      </c>
      <c r="H456" s="21">
        <v>0</v>
      </c>
      <c r="I456" s="21">
        <v>0</v>
      </c>
      <c r="J456" s="15">
        <v>0</v>
      </c>
    </row>
    <row r="457" spans="1:10" ht="15">
      <c r="A457" s="73"/>
      <c r="B457" s="31"/>
      <c r="C457" s="31"/>
      <c r="E457" s="21"/>
      <c r="F457" s="71" t="s">
        <v>10</v>
      </c>
      <c r="G457" s="21">
        <v>0</v>
      </c>
      <c r="H457" s="21">
        <v>0</v>
      </c>
      <c r="J457" s="15"/>
    </row>
    <row r="458" spans="1:10" s="30" customFormat="1" ht="12.75">
      <c r="A458" s="73"/>
      <c r="B458" s="31"/>
      <c r="C458" s="31"/>
      <c r="D458" s="25"/>
      <c r="E458" s="21"/>
      <c r="F458" s="71"/>
      <c r="G458" s="14"/>
      <c r="H458" s="14"/>
      <c r="I458" s="14"/>
      <c r="J458" s="15"/>
    </row>
    <row r="459" spans="1:10" s="30" customFormat="1" ht="12.75">
      <c r="A459" s="73" t="s">
        <v>1730</v>
      </c>
      <c r="B459" s="50" t="s">
        <v>37</v>
      </c>
      <c r="C459" s="31"/>
      <c r="D459" s="25" t="s">
        <v>38</v>
      </c>
      <c r="E459" s="21">
        <v>0</v>
      </c>
      <c r="F459" s="71" t="s">
        <v>9</v>
      </c>
      <c r="G459" s="21">
        <v>0</v>
      </c>
      <c r="H459" s="21">
        <v>0</v>
      </c>
      <c r="I459" s="21">
        <v>0</v>
      </c>
      <c r="J459" s="15">
        <v>0</v>
      </c>
    </row>
    <row r="460" spans="1:10" s="30" customFormat="1" ht="12.75">
      <c r="A460" s="73"/>
      <c r="B460" s="31"/>
      <c r="C460" s="31"/>
      <c r="D460" s="25"/>
      <c r="E460" s="21"/>
      <c r="F460" s="72" t="s">
        <v>35</v>
      </c>
      <c r="G460" s="21">
        <v>0</v>
      </c>
      <c r="H460" s="21">
        <v>0</v>
      </c>
      <c r="I460" s="21">
        <v>0</v>
      </c>
      <c r="J460" s="15">
        <v>0</v>
      </c>
    </row>
    <row r="461" spans="1:10" s="30" customFormat="1" ht="12.75">
      <c r="A461" s="73"/>
      <c r="B461" s="31"/>
      <c r="C461" s="31"/>
      <c r="D461" s="25"/>
      <c r="E461" s="21"/>
      <c r="F461" s="72" t="s">
        <v>36</v>
      </c>
      <c r="G461" s="21">
        <v>0</v>
      </c>
      <c r="H461" s="21">
        <v>0</v>
      </c>
      <c r="I461" s="21">
        <v>0</v>
      </c>
      <c r="J461" s="15">
        <v>0</v>
      </c>
    </row>
    <row r="462" spans="1:10" s="30" customFormat="1" ht="12.75">
      <c r="A462" s="73"/>
      <c r="B462" s="31"/>
      <c r="C462" s="31"/>
      <c r="D462" s="25"/>
      <c r="E462" s="21"/>
      <c r="F462" s="71" t="s">
        <v>10</v>
      </c>
      <c r="G462" s="21">
        <v>0</v>
      </c>
      <c r="H462" s="21">
        <v>0</v>
      </c>
      <c r="I462" s="21"/>
      <c r="J462" s="15"/>
    </row>
    <row r="463" spans="1:10" s="50" customFormat="1" ht="12.75">
      <c r="A463" s="73"/>
      <c r="B463" s="31"/>
      <c r="C463" s="31"/>
      <c r="D463" s="25"/>
      <c r="E463" s="21"/>
      <c r="F463" s="71"/>
      <c r="G463" s="14"/>
      <c r="H463" s="14"/>
      <c r="I463" s="14"/>
      <c r="J463" s="26"/>
    </row>
    <row r="464" spans="1:10" s="50" customFormat="1" ht="25.5">
      <c r="A464" s="584" t="s">
        <v>1731</v>
      </c>
      <c r="B464" s="145" t="s">
        <v>44</v>
      </c>
      <c r="C464" s="31"/>
      <c r="D464" s="25" t="s">
        <v>45</v>
      </c>
      <c r="E464" s="21">
        <v>0</v>
      </c>
      <c r="F464" s="71" t="s">
        <v>9</v>
      </c>
      <c r="G464" s="21">
        <v>0</v>
      </c>
      <c r="H464" s="21">
        <v>0</v>
      </c>
      <c r="I464" s="21">
        <v>0</v>
      </c>
      <c r="J464" s="15">
        <v>0</v>
      </c>
    </row>
    <row r="465" spans="1:10" s="50" customFormat="1" ht="12.75">
      <c r="A465" s="73"/>
      <c r="B465" s="31"/>
      <c r="C465" s="31"/>
      <c r="D465" s="25"/>
      <c r="E465" s="21"/>
      <c r="F465" s="72" t="s">
        <v>35</v>
      </c>
      <c r="G465" s="21">
        <v>0</v>
      </c>
      <c r="H465" s="21">
        <v>0</v>
      </c>
      <c r="I465" s="21">
        <v>0</v>
      </c>
      <c r="J465" s="15">
        <v>0</v>
      </c>
    </row>
    <row r="466" spans="1:10" s="50" customFormat="1" ht="12.75">
      <c r="A466" s="73"/>
      <c r="B466" s="31"/>
      <c r="C466" s="31"/>
      <c r="D466" s="25"/>
      <c r="E466" s="21"/>
      <c r="F466" s="72" t="s">
        <v>36</v>
      </c>
      <c r="G466" s="21">
        <v>0</v>
      </c>
      <c r="H466" s="21">
        <v>0</v>
      </c>
      <c r="I466" s="21">
        <v>0</v>
      </c>
      <c r="J466" s="15">
        <v>0</v>
      </c>
    </row>
    <row r="467" spans="1:10" s="50" customFormat="1" ht="12.75">
      <c r="A467" s="73"/>
      <c r="B467" s="31"/>
      <c r="C467" s="31"/>
      <c r="D467" s="25"/>
      <c r="E467" s="21"/>
      <c r="F467" s="71" t="s">
        <v>10</v>
      </c>
      <c r="G467" s="21">
        <v>0</v>
      </c>
      <c r="H467" s="21">
        <v>0</v>
      </c>
      <c r="I467" s="21"/>
      <c r="J467" s="15"/>
    </row>
    <row r="468" spans="1:10" s="50" customFormat="1" ht="12.75">
      <c r="A468" s="73"/>
      <c r="B468" s="31"/>
      <c r="C468" s="31"/>
      <c r="D468" s="25"/>
      <c r="E468" s="21"/>
      <c r="F468" s="71"/>
      <c r="G468" s="60"/>
      <c r="H468" s="60"/>
      <c r="I468" s="60"/>
      <c r="J468" s="94"/>
    </row>
    <row r="469" spans="1:10" s="101" customFormat="1" ht="25.5">
      <c r="A469" s="73"/>
      <c r="B469" s="159" t="s">
        <v>39</v>
      </c>
      <c r="C469" s="87" t="s">
        <v>40</v>
      </c>
      <c r="D469" s="74" t="s">
        <v>86</v>
      </c>
      <c r="E469" s="75">
        <f>E454+E459+E464</f>
        <v>0</v>
      </c>
      <c r="F469" s="76" t="s">
        <v>9</v>
      </c>
      <c r="G469" s="95">
        <f aca="true" t="shared" si="26" ref="G469:J472">G454+G459+G464</f>
        <v>0</v>
      </c>
      <c r="H469" s="95">
        <f t="shared" si="26"/>
        <v>0</v>
      </c>
      <c r="I469" s="95">
        <f t="shared" si="26"/>
        <v>0</v>
      </c>
      <c r="J469" s="96">
        <f t="shared" si="26"/>
        <v>0</v>
      </c>
    </row>
    <row r="470" spans="1:10" s="101" customFormat="1" ht="12.75">
      <c r="A470" s="73"/>
      <c r="B470" s="159"/>
      <c r="C470" s="87"/>
      <c r="D470" s="74"/>
      <c r="E470" s="75"/>
      <c r="F470" s="79" t="s">
        <v>35</v>
      </c>
      <c r="G470" s="77">
        <f t="shared" si="26"/>
        <v>0</v>
      </c>
      <c r="H470" s="77">
        <f t="shared" si="26"/>
        <v>0</v>
      </c>
      <c r="I470" s="77">
        <f t="shared" si="26"/>
        <v>0</v>
      </c>
      <c r="J470" s="96">
        <f t="shared" si="26"/>
        <v>0</v>
      </c>
    </row>
    <row r="471" spans="1:10" s="101" customFormat="1" ht="12.75">
      <c r="A471" s="73"/>
      <c r="B471" s="87"/>
      <c r="C471" s="87"/>
      <c r="D471" s="156"/>
      <c r="E471" s="75"/>
      <c r="F471" s="79" t="s">
        <v>36</v>
      </c>
      <c r="G471" s="77">
        <f t="shared" si="26"/>
        <v>0</v>
      </c>
      <c r="H471" s="77">
        <f t="shared" si="26"/>
        <v>0</v>
      </c>
      <c r="I471" s="77">
        <f t="shared" si="26"/>
        <v>0</v>
      </c>
      <c r="J471" s="96">
        <f t="shared" si="26"/>
        <v>0</v>
      </c>
    </row>
    <row r="472" spans="1:10" s="101" customFormat="1" ht="12.75">
      <c r="A472" s="73"/>
      <c r="B472" s="87"/>
      <c r="C472" s="87"/>
      <c r="D472" s="74"/>
      <c r="E472" s="75"/>
      <c r="F472" s="89" t="s">
        <v>10</v>
      </c>
      <c r="G472" s="77">
        <f t="shared" si="26"/>
        <v>0</v>
      </c>
      <c r="H472" s="77">
        <f t="shared" si="26"/>
        <v>0</v>
      </c>
      <c r="I472" s="77"/>
      <c r="J472" s="96"/>
    </row>
    <row r="473" spans="1:10" s="50" customFormat="1" ht="12.75">
      <c r="A473" s="73"/>
      <c r="B473" s="31"/>
      <c r="C473" s="31"/>
      <c r="D473" s="30"/>
      <c r="E473" s="21"/>
      <c r="F473" s="71"/>
      <c r="G473" s="14"/>
      <c r="H473" s="14"/>
      <c r="I473" s="14"/>
      <c r="J473" s="15"/>
    </row>
    <row r="474" spans="1:10" s="50" customFormat="1" ht="12.75">
      <c r="A474" s="666"/>
      <c r="B474" s="702"/>
      <c r="C474" s="41"/>
      <c r="D474" s="39"/>
      <c r="E474" s="40"/>
      <c r="F474" s="125"/>
      <c r="G474" s="40"/>
      <c r="H474" s="42"/>
      <c r="I474" s="42"/>
      <c r="J474" s="52"/>
    </row>
    <row r="475" spans="1:10" s="101" customFormat="1" ht="25.5">
      <c r="A475" s="127"/>
      <c r="B475" s="660" t="s">
        <v>87</v>
      </c>
      <c r="C475" s="660"/>
      <c r="D475" s="140" t="s">
        <v>84</v>
      </c>
      <c r="E475" s="53">
        <f>E469+E448</f>
        <v>0</v>
      </c>
      <c r="F475" s="130" t="s">
        <v>9</v>
      </c>
      <c r="G475" s="45">
        <f aca="true" t="shared" si="27" ref="G475:J478">G469+G448</f>
        <v>0</v>
      </c>
      <c r="H475" s="45">
        <f t="shared" si="27"/>
        <v>0</v>
      </c>
      <c r="I475" s="45">
        <f t="shared" si="27"/>
        <v>0</v>
      </c>
      <c r="J475" s="131">
        <f t="shared" si="27"/>
        <v>0</v>
      </c>
    </row>
    <row r="476" spans="1:10" s="101" customFormat="1" ht="12.75">
      <c r="A476" s="127"/>
      <c r="B476" s="128"/>
      <c r="C476" s="128"/>
      <c r="D476" s="140"/>
      <c r="E476" s="53"/>
      <c r="F476" s="130" t="s">
        <v>35</v>
      </c>
      <c r="G476" s="45">
        <f t="shared" si="27"/>
        <v>0</v>
      </c>
      <c r="H476" s="45">
        <f t="shared" si="27"/>
        <v>0</v>
      </c>
      <c r="I476" s="45">
        <f t="shared" si="27"/>
        <v>0</v>
      </c>
      <c r="J476" s="131">
        <f t="shared" si="27"/>
        <v>0</v>
      </c>
    </row>
    <row r="477" spans="1:10" s="101" customFormat="1" ht="12.75">
      <c r="A477" s="127"/>
      <c r="B477" s="44"/>
      <c r="C477" s="44"/>
      <c r="D477" s="129"/>
      <c r="E477" s="53"/>
      <c r="F477" s="130" t="s">
        <v>36</v>
      </c>
      <c r="G477" s="45">
        <f t="shared" si="27"/>
        <v>0</v>
      </c>
      <c r="H477" s="45">
        <f t="shared" si="27"/>
        <v>0</v>
      </c>
      <c r="I477" s="45">
        <f t="shared" si="27"/>
        <v>0</v>
      </c>
      <c r="J477" s="131">
        <f t="shared" si="27"/>
        <v>0</v>
      </c>
    </row>
    <row r="478" spans="1:10" s="101" customFormat="1" ht="12.75">
      <c r="A478" s="127"/>
      <c r="B478" s="44"/>
      <c r="C478" s="44"/>
      <c r="D478" s="129"/>
      <c r="E478" s="53"/>
      <c r="F478" s="130" t="s">
        <v>10</v>
      </c>
      <c r="G478" s="45">
        <f t="shared" si="27"/>
        <v>0</v>
      </c>
      <c r="H478" s="45">
        <f t="shared" si="27"/>
        <v>0</v>
      </c>
      <c r="I478" s="45"/>
      <c r="J478" s="131"/>
    </row>
    <row r="479" spans="1:10" s="50" customFormat="1" ht="12.75">
      <c r="A479" s="132"/>
      <c r="B479" s="133"/>
      <c r="C479" s="133"/>
      <c r="D479" s="134"/>
      <c r="E479" s="141"/>
      <c r="F479" s="158"/>
      <c r="G479" s="141"/>
      <c r="H479" s="135"/>
      <c r="I479" s="135"/>
      <c r="J479" s="137"/>
    </row>
    <row r="480" spans="1:10" s="50" customFormat="1" ht="12.75">
      <c r="A480" s="12"/>
      <c r="B480" s="31"/>
      <c r="C480" s="31"/>
      <c r="D480" s="30"/>
      <c r="E480" s="13"/>
      <c r="F480" s="69"/>
      <c r="G480" s="13"/>
      <c r="H480" s="21"/>
      <c r="I480" s="21"/>
      <c r="J480" s="26"/>
    </row>
    <row r="481" spans="1:10" s="50" customFormat="1" ht="13.5" thickBot="1">
      <c r="A481" s="665" t="s">
        <v>28</v>
      </c>
      <c r="B481" s="701"/>
      <c r="C481" s="64" t="s">
        <v>51</v>
      </c>
      <c r="D481" s="143" t="s">
        <v>88</v>
      </c>
      <c r="E481" s="17"/>
      <c r="F481" s="139"/>
      <c r="G481" s="17"/>
      <c r="H481" s="27"/>
      <c r="I481" s="27"/>
      <c r="J481" s="28"/>
    </row>
    <row r="482" spans="1:10" s="50" customFormat="1" ht="13.5" thickTop="1">
      <c r="A482" s="12"/>
      <c r="B482" s="31"/>
      <c r="C482" s="31"/>
      <c r="D482" s="30"/>
      <c r="E482" s="13"/>
      <c r="F482" s="69"/>
      <c r="G482" s="13"/>
      <c r="H482" s="21"/>
      <c r="I482" s="21"/>
      <c r="J482" s="26"/>
    </row>
    <row r="483" spans="1:10" s="50" customFormat="1" ht="12.75">
      <c r="A483" s="73"/>
      <c r="B483" s="24" t="s">
        <v>31</v>
      </c>
      <c r="C483" s="31" t="s">
        <v>89</v>
      </c>
      <c r="D483" s="30" t="s">
        <v>90</v>
      </c>
      <c r="E483" s="21"/>
      <c r="F483" s="71"/>
      <c r="G483" s="14"/>
      <c r="H483" s="21"/>
      <c r="I483" s="21"/>
      <c r="J483" s="26"/>
    </row>
    <row r="484" spans="1:10" s="50" customFormat="1" ht="12.75">
      <c r="A484" s="73" t="s">
        <v>1732</v>
      </c>
      <c r="B484" s="50" t="s">
        <v>33</v>
      </c>
      <c r="C484" s="31"/>
      <c r="D484" s="25" t="s">
        <v>34</v>
      </c>
      <c r="E484" s="21">
        <v>0</v>
      </c>
      <c r="F484" s="71" t="s">
        <v>9</v>
      </c>
      <c r="G484" s="21">
        <v>0</v>
      </c>
      <c r="H484" s="21">
        <v>0</v>
      </c>
      <c r="I484" s="21">
        <v>0</v>
      </c>
      <c r="J484" s="15">
        <v>0</v>
      </c>
    </row>
    <row r="485" spans="1:10" s="50" customFormat="1" ht="12.75">
      <c r="A485" s="73"/>
      <c r="B485" s="31"/>
      <c r="C485" s="31"/>
      <c r="D485" s="25"/>
      <c r="E485" s="21"/>
      <c r="F485" s="72" t="s">
        <v>35</v>
      </c>
      <c r="G485" s="21">
        <v>0</v>
      </c>
      <c r="H485" s="21">
        <v>0</v>
      </c>
      <c r="I485" s="21">
        <v>0</v>
      </c>
      <c r="J485" s="15">
        <v>0</v>
      </c>
    </row>
    <row r="486" spans="1:10" s="50" customFormat="1" ht="12.75">
      <c r="A486" s="73"/>
      <c r="B486" s="31"/>
      <c r="C486" s="31"/>
      <c r="D486" s="25"/>
      <c r="E486" s="21"/>
      <c r="F486" s="72" t="s">
        <v>36</v>
      </c>
      <c r="G486" s="21">
        <v>0</v>
      </c>
      <c r="H486" s="21">
        <v>0</v>
      </c>
      <c r="I486" s="21">
        <v>0</v>
      </c>
      <c r="J486" s="15">
        <v>0</v>
      </c>
    </row>
    <row r="487" spans="1:10" s="50" customFormat="1" ht="12.75">
      <c r="A487" s="73"/>
      <c r="B487" s="31"/>
      <c r="C487" s="31"/>
      <c r="D487" s="25"/>
      <c r="E487" s="21"/>
      <c r="F487" s="71" t="s">
        <v>10</v>
      </c>
      <c r="G487" s="21">
        <v>0</v>
      </c>
      <c r="H487" s="21">
        <v>0</v>
      </c>
      <c r="I487" s="21"/>
      <c r="J487" s="15"/>
    </row>
    <row r="488" spans="1:10" s="50" customFormat="1" ht="12.75">
      <c r="A488" s="73"/>
      <c r="B488" s="31"/>
      <c r="C488" s="31"/>
      <c r="D488" s="25"/>
      <c r="E488" s="21"/>
      <c r="F488" s="71"/>
      <c r="G488" s="14"/>
      <c r="H488" s="14"/>
      <c r="I488" s="14"/>
      <c r="J488" s="15"/>
    </row>
    <row r="489" spans="1:10" s="50" customFormat="1" ht="12.75">
      <c r="A489" s="73" t="s">
        <v>1733</v>
      </c>
      <c r="B489" s="50" t="s">
        <v>37</v>
      </c>
      <c r="C489" s="31"/>
      <c r="D489" s="25" t="s">
        <v>38</v>
      </c>
      <c r="E489" s="21">
        <v>0</v>
      </c>
      <c r="F489" s="71" t="s">
        <v>9</v>
      </c>
      <c r="G489" s="21">
        <v>0</v>
      </c>
      <c r="H489" s="21">
        <v>0</v>
      </c>
      <c r="I489" s="21">
        <v>0</v>
      </c>
      <c r="J489" s="15">
        <v>0</v>
      </c>
    </row>
    <row r="490" spans="1:10" s="50" customFormat="1" ht="12.75">
      <c r="A490" s="73"/>
      <c r="B490" s="31"/>
      <c r="C490" s="31"/>
      <c r="D490" s="25"/>
      <c r="E490" s="21"/>
      <c r="F490" s="72" t="s">
        <v>35</v>
      </c>
      <c r="G490" s="21">
        <v>0</v>
      </c>
      <c r="H490" s="21">
        <v>0</v>
      </c>
      <c r="I490" s="21">
        <v>0</v>
      </c>
      <c r="J490" s="15">
        <v>0</v>
      </c>
    </row>
    <row r="491" spans="1:10" s="50" customFormat="1" ht="12.75">
      <c r="A491" s="73"/>
      <c r="B491" s="31"/>
      <c r="C491" s="31"/>
      <c r="D491" s="25"/>
      <c r="E491" s="21"/>
      <c r="F491" s="72" t="s">
        <v>36</v>
      </c>
      <c r="G491" s="21">
        <v>0</v>
      </c>
      <c r="H491" s="21">
        <v>0</v>
      </c>
      <c r="I491" s="21">
        <v>0</v>
      </c>
      <c r="J491" s="15">
        <v>0</v>
      </c>
    </row>
    <row r="492" spans="1:10" s="50" customFormat="1" ht="12.75">
      <c r="A492" s="73"/>
      <c r="B492" s="31"/>
      <c r="C492" s="31"/>
      <c r="D492" s="25"/>
      <c r="E492" s="21"/>
      <c r="F492" s="71" t="s">
        <v>10</v>
      </c>
      <c r="G492" s="21">
        <v>0</v>
      </c>
      <c r="H492" s="21">
        <v>0</v>
      </c>
      <c r="I492" s="21"/>
      <c r="J492" s="15"/>
    </row>
    <row r="493" spans="1:10" s="50" customFormat="1" ht="12.75">
      <c r="A493" s="73"/>
      <c r="B493" s="31"/>
      <c r="C493" s="31"/>
      <c r="D493" s="25"/>
      <c r="E493" s="21"/>
      <c r="F493" s="71"/>
      <c r="G493" s="60"/>
      <c r="H493" s="60"/>
      <c r="I493" s="60"/>
      <c r="J493" s="26"/>
    </row>
    <row r="494" spans="1:10" s="50" customFormat="1" ht="25.5">
      <c r="A494" s="584" t="s">
        <v>1734</v>
      </c>
      <c r="B494" s="145" t="s">
        <v>44</v>
      </c>
      <c r="C494" s="31"/>
      <c r="D494" s="25" t="s">
        <v>45</v>
      </c>
      <c r="E494" s="21">
        <v>0</v>
      </c>
      <c r="F494" s="71" t="s">
        <v>9</v>
      </c>
      <c r="G494" s="21">
        <v>0</v>
      </c>
      <c r="H494" s="21">
        <v>0</v>
      </c>
      <c r="I494" s="21">
        <v>0</v>
      </c>
      <c r="J494" s="15">
        <v>0</v>
      </c>
    </row>
    <row r="495" spans="1:10" s="50" customFormat="1" ht="12.75">
      <c r="A495" s="73"/>
      <c r="B495" s="31"/>
      <c r="C495" s="31"/>
      <c r="D495" s="25"/>
      <c r="E495" s="21"/>
      <c r="F495" s="72" t="s">
        <v>35</v>
      </c>
      <c r="G495" s="21">
        <v>0</v>
      </c>
      <c r="H495" s="21">
        <v>0</v>
      </c>
      <c r="I495" s="21">
        <v>0</v>
      </c>
      <c r="J495" s="15">
        <v>0</v>
      </c>
    </row>
    <row r="496" spans="1:10" ht="15">
      <c r="A496" s="73"/>
      <c r="B496" s="31"/>
      <c r="C496" s="31"/>
      <c r="E496" s="21"/>
      <c r="F496" s="72" t="s">
        <v>36</v>
      </c>
      <c r="G496" s="21">
        <v>0</v>
      </c>
      <c r="H496" s="21">
        <v>0</v>
      </c>
      <c r="I496" s="21">
        <v>0</v>
      </c>
      <c r="J496" s="15">
        <v>0</v>
      </c>
    </row>
    <row r="497" spans="1:10" ht="15">
      <c r="A497" s="73"/>
      <c r="B497" s="31"/>
      <c r="C497" s="31"/>
      <c r="E497" s="21"/>
      <c r="F497" s="71" t="s">
        <v>10</v>
      </c>
      <c r="G497" s="21">
        <v>0</v>
      </c>
      <c r="H497" s="21">
        <v>0</v>
      </c>
      <c r="J497" s="15"/>
    </row>
    <row r="498" spans="1:10" ht="15">
      <c r="A498" s="73"/>
      <c r="B498" s="31"/>
      <c r="C498" s="31"/>
      <c r="E498" s="21"/>
      <c r="F498" s="71"/>
      <c r="G498" s="60"/>
      <c r="H498" s="60"/>
      <c r="I498" s="60"/>
      <c r="J498" s="94"/>
    </row>
    <row r="499" spans="1:10" s="119" customFormat="1" ht="12.75">
      <c r="A499" s="73"/>
      <c r="B499" s="159" t="s">
        <v>39</v>
      </c>
      <c r="C499" s="87" t="s">
        <v>89</v>
      </c>
      <c r="D499" s="74" t="s">
        <v>90</v>
      </c>
      <c r="E499" s="75">
        <f>E484+E489+E494</f>
        <v>0</v>
      </c>
      <c r="F499" s="76" t="s">
        <v>9</v>
      </c>
      <c r="G499" s="95">
        <f aca="true" t="shared" si="28" ref="G499:J502">G484+G489+G494</f>
        <v>0</v>
      </c>
      <c r="H499" s="95">
        <f t="shared" si="28"/>
        <v>0</v>
      </c>
      <c r="I499" s="95">
        <f t="shared" si="28"/>
        <v>0</v>
      </c>
      <c r="J499" s="96">
        <f t="shared" si="28"/>
        <v>0</v>
      </c>
    </row>
    <row r="500" spans="1:10" s="119" customFormat="1" ht="12.75">
      <c r="A500" s="73"/>
      <c r="B500" s="87"/>
      <c r="C500" s="87"/>
      <c r="D500" s="156"/>
      <c r="E500" s="75"/>
      <c r="F500" s="79" t="s">
        <v>35</v>
      </c>
      <c r="G500" s="77">
        <f t="shared" si="28"/>
        <v>0</v>
      </c>
      <c r="H500" s="77">
        <f t="shared" si="28"/>
        <v>0</v>
      </c>
      <c r="I500" s="77">
        <f t="shared" si="28"/>
        <v>0</v>
      </c>
      <c r="J500" s="96">
        <f t="shared" si="28"/>
        <v>0</v>
      </c>
    </row>
    <row r="501" spans="1:10" s="74" customFormat="1" ht="12.75">
      <c r="A501" s="73"/>
      <c r="B501" s="87"/>
      <c r="C501" s="87"/>
      <c r="D501" s="156"/>
      <c r="E501" s="75"/>
      <c r="F501" s="79" t="s">
        <v>36</v>
      </c>
      <c r="G501" s="77">
        <f t="shared" si="28"/>
        <v>0</v>
      </c>
      <c r="H501" s="77">
        <f t="shared" si="28"/>
        <v>0</v>
      </c>
      <c r="I501" s="77">
        <f t="shared" si="28"/>
        <v>0</v>
      </c>
      <c r="J501" s="96">
        <f t="shared" si="28"/>
        <v>0</v>
      </c>
    </row>
    <row r="502" spans="1:10" s="74" customFormat="1" ht="12.75">
      <c r="A502" s="73"/>
      <c r="B502" s="87"/>
      <c r="C502" s="87"/>
      <c r="D502" s="156"/>
      <c r="E502" s="75"/>
      <c r="F502" s="89" t="s">
        <v>10</v>
      </c>
      <c r="G502" s="77">
        <f t="shared" si="28"/>
        <v>0</v>
      </c>
      <c r="H502" s="77">
        <f t="shared" si="28"/>
        <v>0</v>
      </c>
      <c r="I502" s="77"/>
      <c r="J502" s="96"/>
    </row>
    <row r="503" spans="1:10" s="30" customFormat="1" ht="12.75">
      <c r="A503" s="582"/>
      <c r="B503" s="111"/>
      <c r="C503" s="111"/>
      <c r="D503" s="35"/>
      <c r="E503" s="37"/>
      <c r="F503" s="112"/>
      <c r="G503" s="160"/>
      <c r="H503" s="160"/>
      <c r="I503" s="160"/>
      <c r="J503" s="161"/>
    </row>
    <row r="504" spans="1:10" s="30" customFormat="1" ht="12.75">
      <c r="A504" s="73"/>
      <c r="B504" s="24" t="s">
        <v>31</v>
      </c>
      <c r="C504" s="31" t="s">
        <v>70</v>
      </c>
      <c r="D504" s="30" t="s">
        <v>91</v>
      </c>
      <c r="E504" s="21"/>
      <c r="F504" s="71"/>
      <c r="G504" s="14"/>
      <c r="H504" s="14"/>
      <c r="I504" s="14"/>
      <c r="J504" s="15"/>
    </row>
    <row r="505" spans="1:10" ht="15">
      <c r="A505" s="73" t="s">
        <v>1735</v>
      </c>
      <c r="B505" s="50" t="s">
        <v>33</v>
      </c>
      <c r="C505" s="31"/>
      <c r="D505" s="25" t="s">
        <v>34</v>
      </c>
      <c r="E505" s="21">
        <v>0</v>
      </c>
      <c r="F505" s="71" t="s">
        <v>9</v>
      </c>
      <c r="G505" s="21">
        <v>0</v>
      </c>
      <c r="H505" s="21">
        <v>0</v>
      </c>
      <c r="I505" s="21">
        <v>0</v>
      </c>
      <c r="J505" s="15">
        <v>0</v>
      </c>
    </row>
    <row r="506" spans="1:10" s="120" customFormat="1" ht="12.75">
      <c r="A506" s="73"/>
      <c r="B506" s="31"/>
      <c r="C506" s="31"/>
      <c r="D506" s="25"/>
      <c r="E506" s="21"/>
      <c r="F506" s="72" t="s">
        <v>35</v>
      </c>
      <c r="G506" s="21">
        <v>0</v>
      </c>
      <c r="H506" s="21">
        <v>0</v>
      </c>
      <c r="I506" s="21">
        <v>0</v>
      </c>
      <c r="J506" s="15">
        <v>0</v>
      </c>
    </row>
    <row r="507" spans="1:10" s="120" customFormat="1" ht="12.75">
      <c r="A507" s="73"/>
      <c r="B507" s="31"/>
      <c r="C507" s="31"/>
      <c r="D507" s="25"/>
      <c r="E507" s="21"/>
      <c r="F507" s="72" t="s">
        <v>36</v>
      </c>
      <c r="G507" s="21">
        <v>0</v>
      </c>
      <c r="H507" s="21">
        <v>0</v>
      </c>
      <c r="I507" s="21">
        <v>0</v>
      </c>
      <c r="J507" s="15">
        <v>0</v>
      </c>
    </row>
    <row r="508" spans="1:10" s="120" customFormat="1" ht="12.75">
      <c r="A508" s="73"/>
      <c r="B508" s="31"/>
      <c r="C508" s="31"/>
      <c r="D508" s="25"/>
      <c r="E508" s="21"/>
      <c r="F508" s="71" t="s">
        <v>10</v>
      </c>
      <c r="G508" s="21">
        <v>0</v>
      </c>
      <c r="H508" s="21">
        <v>0</v>
      </c>
      <c r="I508" s="21"/>
      <c r="J508" s="15"/>
    </row>
    <row r="509" spans="1:10" s="120" customFormat="1" ht="12.75">
      <c r="A509" s="73"/>
      <c r="B509" s="31"/>
      <c r="C509" s="31"/>
      <c r="D509" s="25"/>
      <c r="E509" s="21"/>
      <c r="F509" s="71"/>
      <c r="G509" s="14"/>
      <c r="H509" s="14"/>
      <c r="I509" s="14"/>
      <c r="J509" s="15"/>
    </row>
    <row r="510" spans="1:10" s="120" customFormat="1" ht="12.75">
      <c r="A510" s="73" t="s">
        <v>1736</v>
      </c>
      <c r="B510" s="50" t="s">
        <v>37</v>
      </c>
      <c r="C510" s="31"/>
      <c r="D510" s="25" t="s">
        <v>38</v>
      </c>
      <c r="E510" s="21">
        <v>0</v>
      </c>
      <c r="F510" s="71" t="s">
        <v>9</v>
      </c>
      <c r="G510" s="21">
        <v>0</v>
      </c>
      <c r="H510" s="21">
        <v>0</v>
      </c>
      <c r="I510" s="21">
        <v>0</v>
      </c>
      <c r="J510" s="15">
        <v>0</v>
      </c>
    </row>
    <row r="511" spans="1:10" s="120" customFormat="1" ht="12.75">
      <c r="A511" s="73"/>
      <c r="B511" s="31"/>
      <c r="C511" s="31"/>
      <c r="D511" s="25"/>
      <c r="E511" s="21"/>
      <c r="F511" s="72" t="s">
        <v>35</v>
      </c>
      <c r="G511" s="21">
        <v>0</v>
      </c>
      <c r="H511" s="21">
        <v>0</v>
      </c>
      <c r="I511" s="21">
        <v>0</v>
      </c>
      <c r="J511" s="15">
        <v>0</v>
      </c>
    </row>
    <row r="512" spans="1:10" ht="15">
      <c r="A512" s="73"/>
      <c r="B512" s="31"/>
      <c r="C512" s="31"/>
      <c r="E512" s="21"/>
      <c r="F512" s="72" t="s">
        <v>36</v>
      </c>
      <c r="G512" s="21">
        <v>0</v>
      </c>
      <c r="H512" s="21">
        <v>0</v>
      </c>
      <c r="I512" s="21">
        <v>0</v>
      </c>
      <c r="J512" s="15">
        <v>0</v>
      </c>
    </row>
    <row r="513" spans="1:10" ht="15">
      <c r="A513" s="73"/>
      <c r="B513" s="31"/>
      <c r="C513" s="31"/>
      <c r="E513" s="21"/>
      <c r="F513" s="71" t="s">
        <v>10</v>
      </c>
      <c r="G513" s="21">
        <v>0</v>
      </c>
      <c r="H513" s="21">
        <v>0</v>
      </c>
      <c r="J513" s="15"/>
    </row>
    <row r="514" spans="1:10" ht="15">
      <c r="A514" s="73"/>
      <c r="B514" s="31"/>
      <c r="C514" s="31"/>
      <c r="J514" s="26"/>
    </row>
    <row r="515" spans="1:10" ht="26.25">
      <c r="A515" s="584" t="s">
        <v>1737</v>
      </c>
      <c r="B515" s="145" t="s">
        <v>44</v>
      </c>
      <c r="C515" s="31"/>
      <c r="D515" s="25" t="s">
        <v>45</v>
      </c>
      <c r="E515" s="21">
        <v>0</v>
      </c>
      <c r="F515" s="71" t="s">
        <v>9</v>
      </c>
      <c r="G515" s="21">
        <v>0</v>
      </c>
      <c r="H515" s="21">
        <v>0</v>
      </c>
      <c r="I515" s="21">
        <v>0</v>
      </c>
      <c r="J515" s="15">
        <v>0</v>
      </c>
    </row>
    <row r="516" spans="1:10" ht="15">
      <c r="A516" s="73"/>
      <c r="B516" s="31"/>
      <c r="C516" s="31"/>
      <c r="E516" s="21"/>
      <c r="F516" s="72" t="s">
        <v>35</v>
      </c>
      <c r="G516" s="21">
        <v>0</v>
      </c>
      <c r="H516" s="21">
        <v>0</v>
      </c>
      <c r="I516" s="21">
        <v>0</v>
      </c>
      <c r="J516" s="15">
        <v>0</v>
      </c>
    </row>
    <row r="517" spans="1:10" ht="15">
      <c r="A517" s="73"/>
      <c r="B517" s="31"/>
      <c r="C517" s="31"/>
      <c r="E517" s="21"/>
      <c r="F517" s="72" t="s">
        <v>36</v>
      </c>
      <c r="G517" s="21">
        <v>0</v>
      </c>
      <c r="H517" s="21">
        <v>0</v>
      </c>
      <c r="I517" s="21">
        <v>0</v>
      </c>
      <c r="J517" s="15">
        <v>0</v>
      </c>
    </row>
    <row r="518" spans="1:10" ht="15">
      <c r="A518" s="73"/>
      <c r="B518" s="31"/>
      <c r="C518" s="31"/>
      <c r="E518" s="21"/>
      <c r="F518" s="71" t="s">
        <v>10</v>
      </c>
      <c r="G518" s="21">
        <v>0</v>
      </c>
      <c r="H518" s="21">
        <v>0</v>
      </c>
      <c r="J518" s="15"/>
    </row>
    <row r="519" spans="1:10" ht="15">
      <c r="A519" s="73"/>
      <c r="B519" s="31"/>
      <c r="C519" s="31"/>
      <c r="E519" s="21"/>
      <c r="F519" s="71"/>
      <c r="G519" s="60"/>
      <c r="H519" s="60"/>
      <c r="I519" s="60"/>
      <c r="J519" s="94"/>
    </row>
    <row r="520" spans="1:10" s="119" customFormat="1" ht="12.75">
      <c r="A520" s="73"/>
      <c r="B520" s="159" t="s">
        <v>39</v>
      </c>
      <c r="C520" s="87" t="s">
        <v>70</v>
      </c>
      <c r="D520" s="74" t="s">
        <v>91</v>
      </c>
      <c r="E520" s="75">
        <f>E505+E510+E515</f>
        <v>0</v>
      </c>
      <c r="F520" s="76" t="s">
        <v>9</v>
      </c>
      <c r="G520" s="95">
        <f aca="true" t="shared" si="29" ref="G520:J523">G505+G510+G515</f>
        <v>0</v>
      </c>
      <c r="H520" s="95">
        <f t="shared" si="29"/>
        <v>0</v>
      </c>
      <c r="I520" s="95">
        <f t="shared" si="29"/>
        <v>0</v>
      </c>
      <c r="J520" s="96">
        <f t="shared" si="29"/>
        <v>0</v>
      </c>
    </row>
    <row r="521" spans="1:10" s="119" customFormat="1" ht="12.75">
      <c r="A521" s="73"/>
      <c r="B521" s="159"/>
      <c r="C521" s="87"/>
      <c r="D521" s="74"/>
      <c r="E521" s="75"/>
      <c r="F521" s="79" t="s">
        <v>35</v>
      </c>
      <c r="G521" s="77">
        <f t="shared" si="29"/>
        <v>0</v>
      </c>
      <c r="H521" s="77">
        <f t="shared" si="29"/>
        <v>0</v>
      </c>
      <c r="I521" s="77">
        <f t="shared" si="29"/>
        <v>0</v>
      </c>
      <c r="J521" s="96">
        <f t="shared" si="29"/>
        <v>0</v>
      </c>
    </row>
    <row r="522" spans="1:10" s="119" customFormat="1" ht="12.75">
      <c r="A522" s="73"/>
      <c r="B522" s="87"/>
      <c r="C522" s="87"/>
      <c r="D522" s="156"/>
      <c r="E522" s="75"/>
      <c r="F522" s="79" t="s">
        <v>36</v>
      </c>
      <c r="G522" s="77">
        <f t="shared" si="29"/>
        <v>0</v>
      </c>
      <c r="H522" s="77">
        <f t="shared" si="29"/>
        <v>0</v>
      </c>
      <c r="I522" s="77">
        <f t="shared" si="29"/>
        <v>0</v>
      </c>
      <c r="J522" s="96">
        <f t="shared" si="29"/>
        <v>0</v>
      </c>
    </row>
    <row r="523" spans="1:10" s="119" customFormat="1" ht="12.75">
      <c r="A523" s="73"/>
      <c r="B523" s="87"/>
      <c r="C523" s="87"/>
      <c r="D523" s="156"/>
      <c r="E523" s="75"/>
      <c r="F523" s="89" t="s">
        <v>10</v>
      </c>
      <c r="G523" s="77">
        <f t="shared" si="29"/>
        <v>0</v>
      </c>
      <c r="H523" s="77">
        <f t="shared" si="29"/>
        <v>0</v>
      </c>
      <c r="I523" s="77"/>
      <c r="J523" s="96"/>
    </row>
    <row r="524" spans="1:10" ht="15">
      <c r="A524" s="12"/>
      <c r="B524" s="31"/>
      <c r="C524" s="31"/>
      <c r="E524" s="21"/>
      <c r="F524" s="71"/>
      <c r="H524" s="14"/>
      <c r="I524" s="14"/>
      <c r="J524" s="15"/>
    </row>
    <row r="525" spans="1:10" ht="15">
      <c r="A525" s="666"/>
      <c r="B525" s="702"/>
      <c r="C525" s="41"/>
      <c r="D525" s="39"/>
      <c r="E525" s="42"/>
      <c r="F525" s="125"/>
      <c r="G525" s="40"/>
      <c r="H525" s="40"/>
      <c r="I525" s="40"/>
      <c r="J525" s="126"/>
    </row>
    <row r="526" spans="1:10" s="119" customFormat="1" ht="25.5">
      <c r="A526" s="127"/>
      <c r="B526" s="660" t="s">
        <v>92</v>
      </c>
      <c r="C526" s="660"/>
      <c r="D526" s="140" t="s">
        <v>88</v>
      </c>
      <c r="E526" s="53">
        <f>E520+E499</f>
        <v>0</v>
      </c>
      <c r="F526" s="130" t="s">
        <v>9</v>
      </c>
      <c r="G526" s="45">
        <f aca="true" t="shared" si="30" ref="G526:J529">G520+G499</f>
        <v>0</v>
      </c>
      <c r="H526" s="45">
        <f t="shared" si="30"/>
        <v>0</v>
      </c>
      <c r="I526" s="45">
        <f t="shared" si="30"/>
        <v>0</v>
      </c>
      <c r="J526" s="131">
        <f t="shared" si="30"/>
        <v>0</v>
      </c>
    </row>
    <row r="527" spans="1:10" s="119" customFormat="1" ht="12.75">
      <c r="A527" s="127"/>
      <c r="B527" s="44"/>
      <c r="C527" s="44"/>
      <c r="D527" s="129"/>
      <c r="E527" s="53"/>
      <c r="F527" s="130" t="s">
        <v>35</v>
      </c>
      <c r="G527" s="45">
        <f t="shared" si="30"/>
        <v>0</v>
      </c>
      <c r="H527" s="45">
        <f t="shared" si="30"/>
        <v>0</v>
      </c>
      <c r="I527" s="45">
        <f t="shared" si="30"/>
        <v>0</v>
      </c>
      <c r="J527" s="131">
        <f t="shared" si="30"/>
        <v>0</v>
      </c>
    </row>
    <row r="528" spans="1:10" s="119" customFormat="1" ht="12.75">
      <c r="A528" s="127"/>
      <c r="B528" s="44"/>
      <c r="C528" s="44"/>
      <c r="D528" s="129"/>
      <c r="E528" s="53"/>
      <c r="F528" s="130" t="s">
        <v>36</v>
      </c>
      <c r="G528" s="45">
        <f t="shared" si="30"/>
        <v>0</v>
      </c>
      <c r="H528" s="45">
        <f t="shared" si="30"/>
        <v>0</v>
      </c>
      <c r="I528" s="45">
        <f t="shared" si="30"/>
        <v>0</v>
      </c>
      <c r="J528" s="131">
        <f t="shared" si="30"/>
        <v>0</v>
      </c>
    </row>
    <row r="529" spans="1:10" s="119" customFormat="1" ht="12.75">
      <c r="A529" s="127"/>
      <c r="B529" s="44"/>
      <c r="C529" s="44"/>
      <c r="D529" s="129"/>
      <c r="E529" s="53"/>
      <c r="F529" s="130" t="s">
        <v>10</v>
      </c>
      <c r="G529" s="45">
        <f t="shared" si="30"/>
        <v>0</v>
      </c>
      <c r="H529" s="45">
        <f t="shared" si="30"/>
        <v>0</v>
      </c>
      <c r="I529" s="45"/>
      <c r="J529" s="131"/>
    </row>
    <row r="530" spans="1:10" ht="15">
      <c r="A530" s="132"/>
      <c r="B530" s="133"/>
      <c r="C530" s="133"/>
      <c r="D530" s="134"/>
      <c r="E530" s="135"/>
      <c r="F530" s="136"/>
      <c r="G530" s="135"/>
      <c r="H530" s="135"/>
      <c r="I530" s="135"/>
      <c r="J530" s="137"/>
    </row>
    <row r="531" spans="1:10" ht="15">
      <c r="A531" s="12"/>
      <c r="B531" s="31"/>
      <c r="C531" s="31"/>
      <c r="J531" s="26"/>
    </row>
    <row r="532" spans="1:10" ht="15.75" thickBot="1">
      <c r="A532" s="665" t="s">
        <v>28</v>
      </c>
      <c r="B532" s="701"/>
      <c r="C532" s="64" t="s">
        <v>53</v>
      </c>
      <c r="D532" s="143" t="s">
        <v>93</v>
      </c>
      <c r="E532" s="17"/>
      <c r="F532" s="139"/>
      <c r="G532" s="18"/>
      <c r="H532" s="27"/>
      <c r="I532" s="27"/>
      <c r="J532" s="28"/>
    </row>
    <row r="533" spans="1:10" ht="15.75" thickTop="1">
      <c r="A533" s="586"/>
      <c r="B533" s="51"/>
      <c r="C533" s="162"/>
      <c r="D533" s="163"/>
      <c r="E533" s="13"/>
      <c r="F533" s="69"/>
      <c r="J533" s="26"/>
    </row>
    <row r="534" spans="1:10" ht="15">
      <c r="A534" s="73"/>
      <c r="B534" s="24" t="s">
        <v>31</v>
      </c>
      <c r="C534" s="31" t="s">
        <v>29</v>
      </c>
      <c r="D534" s="30" t="s">
        <v>94</v>
      </c>
      <c r="J534" s="26"/>
    </row>
    <row r="535" spans="1:10" ht="15">
      <c r="A535" s="73" t="s">
        <v>1738</v>
      </c>
      <c r="B535" s="50" t="s">
        <v>33</v>
      </c>
      <c r="C535" s="31"/>
      <c r="D535" s="25" t="s">
        <v>34</v>
      </c>
      <c r="E535" s="21">
        <v>0</v>
      </c>
      <c r="F535" s="71" t="s">
        <v>9</v>
      </c>
      <c r="G535" s="21">
        <v>0</v>
      </c>
      <c r="H535" s="21">
        <v>0</v>
      </c>
      <c r="I535" s="21">
        <v>0</v>
      </c>
      <c r="J535" s="15">
        <v>0</v>
      </c>
    </row>
    <row r="536" spans="1:10" ht="15">
      <c r="A536" s="73"/>
      <c r="B536" s="31"/>
      <c r="C536" s="31"/>
      <c r="E536" s="21"/>
      <c r="F536" s="72" t="s">
        <v>35</v>
      </c>
      <c r="G536" s="21">
        <v>0</v>
      </c>
      <c r="H536" s="21">
        <v>0</v>
      </c>
      <c r="I536" s="21">
        <v>0</v>
      </c>
      <c r="J536" s="15">
        <v>0</v>
      </c>
    </row>
    <row r="537" spans="1:10" ht="15">
      <c r="A537" s="73"/>
      <c r="B537" s="31"/>
      <c r="C537" s="31"/>
      <c r="E537" s="21"/>
      <c r="F537" s="72" t="s">
        <v>36</v>
      </c>
      <c r="G537" s="21">
        <v>0</v>
      </c>
      <c r="H537" s="21">
        <v>0</v>
      </c>
      <c r="I537" s="21">
        <v>0</v>
      </c>
      <c r="J537" s="15">
        <v>0</v>
      </c>
    </row>
    <row r="538" spans="1:10" ht="15">
      <c r="A538" s="73"/>
      <c r="B538" s="31"/>
      <c r="C538" s="31"/>
      <c r="E538" s="21"/>
      <c r="F538" s="71" t="s">
        <v>10</v>
      </c>
      <c r="G538" s="21">
        <v>0</v>
      </c>
      <c r="H538" s="21">
        <v>0</v>
      </c>
      <c r="J538" s="15"/>
    </row>
    <row r="539" spans="1:10" ht="15">
      <c r="A539" s="73"/>
      <c r="B539" s="31"/>
      <c r="C539" s="31"/>
      <c r="E539" s="21"/>
      <c r="F539" s="71"/>
      <c r="H539" s="14"/>
      <c r="I539" s="14"/>
      <c r="J539" s="15"/>
    </row>
    <row r="540" spans="1:10" ht="15">
      <c r="A540" s="73" t="s">
        <v>1739</v>
      </c>
      <c r="B540" s="50" t="s">
        <v>37</v>
      </c>
      <c r="C540" s="31"/>
      <c r="D540" s="25" t="s">
        <v>38</v>
      </c>
      <c r="E540" s="21">
        <v>0</v>
      </c>
      <c r="F540" s="71" t="s">
        <v>9</v>
      </c>
      <c r="G540" s="21">
        <v>0</v>
      </c>
      <c r="H540" s="21">
        <v>0</v>
      </c>
      <c r="I540" s="21">
        <v>0</v>
      </c>
      <c r="J540" s="15">
        <v>0</v>
      </c>
    </row>
    <row r="541" spans="1:10" ht="15">
      <c r="A541" s="73"/>
      <c r="B541" s="31"/>
      <c r="C541" s="31"/>
      <c r="E541" s="21"/>
      <c r="F541" s="72" t="s">
        <v>35</v>
      </c>
      <c r="G541" s="21">
        <v>0</v>
      </c>
      <c r="H541" s="21">
        <v>0</v>
      </c>
      <c r="I541" s="21">
        <v>0</v>
      </c>
      <c r="J541" s="15">
        <v>0</v>
      </c>
    </row>
    <row r="542" spans="1:10" ht="15">
      <c r="A542" s="73"/>
      <c r="B542" s="31"/>
      <c r="C542" s="31"/>
      <c r="E542" s="21"/>
      <c r="F542" s="72" t="s">
        <v>36</v>
      </c>
      <c r="G542" s="21">
        <v>0</v>
      </c>
      <c r="H542" s="21">
        <v>0</v>
      </c>
      <c r="I542" s="21">
        <v>0</v>
      </c>
      <c r="J542" s="15">
        <v>0</v>
      </c>
    </row>
    <row r="543" spans="1:10" ht="15">
      <c r="A543" s="73"/>
      <c r="B543" s="31"/>
      <c r="C543" s="31"/>
      <c r="E543" s="21"/>
      <c r="F543" s="71" t="s">
        <v>10</v>
      </c>
      <c r="G543" s="21">
        <v>0</v>
      </c>
      <c r="H543" s="21">
        <v>0</v>
      </c>
      <c r="J543" s="15"/>
    </row>
    <row r="544" spans="1:10" ht="15">
      <c r="A544" s="73"/>
      <c r="B544" s="31"/>
      <c r="C544" s="31"/>
      <c r="E544" s="21"/>
      <c r="F544" s="71"/>
      <c r="H544" s="14"/>
      <c r="I544" s="14"/>
      <c r="J544" s="26"/>
    </row>
    <row r="545" spans="1:10" ht="26.25">
      <c r="A545" s="584" t="s">
        <v>1740</v>
      </c>
      <c r="B545" s="145" t="s">
        <v>44</v>
      </c>
      <c r="C545" s="31"/>
      <c r="D545" s="25" t="s">
        <v>45</v>
      </c>
      <c r="E545" s="21">
        <v>0</v>
      </c>
      <c r="F545" s="71" t="s">
        <v>9</v>
      </c>
      <c r="G545" s="21">
        <v>0</v>
      </c>
      <c r="H545" s="21">
        <v>0</v>
      </c>
      <c r="I545" s="21">
        <v>0</v>
      </c>
      <c r="J545" s="15">
        <v>0</v>
      </c>
    </row>
    <row r="546" spans="1:10" ht="15">
      <c r="A546" s="73"/>
      <c r="B546" s="31"/>
      <c r="C546" s="31"/>
      <c r="E546" s="21"/>
      <c r="F546" s="72" t="s">
        <v>35</v>
      </c>
      <c r="G546" s="21">
        <v>0</v>
      </c>
      <c r="H546" s="21">
        <v>0</v>
      </c>
      <c r="I546" s="21">
        <v>0</v>
      </c>
      <c r="J546" s="15">
        <v>0</v>
      </c>
    </row>
    <row r="547" spans="1:10" ht="15">
      <c r="A547" s="73"/>
      <c r="B547" s="31"/>
      <c r="C547" s="31"/>
      <c r="E547" s="21"/>
      <c r="F547" s="72" t="s">
        <v>36</v>
      </c>
      <c r="G547" s="21">
        <v>0</v>
      </c>
      <c r="H547" s="21">
        <v>0</v>
      </c>
      <c r="I547" s="21">
        <v>0</v>
      </c>
      <c r="J547" s="15">
        <v>0</v>
      </c>
    </row>
    <row r="548" spans="1:10" ht="15">
      <c r="A548" s="73"/>
      <c r="B548" s="31"/>
      <c r="C548" s="31"/>
      <c r="E548" s="21"/>
      <c r="F548" s="71" t="s">
        <v>10</v>
      </c>
      <c r="G548" s="21">
        <v>0</v>
      </c>
      <c r="H548" s="21">
        <v>0</v>
      </c>
      <c r="J548" s="15"/>
    </row>
    <row r="549" spans="1:10" ht="15">
      <c r="A549" s="73"/>
      <c r="B549" s="31"/>
      <c r="C549" s="31"/>
      <c r="E549" s="21"/>
      <c r="F549" s="71"/>
      <c r="G549" s="60"/>
      <c r="H549" s="60"/>
      <c r="I549" s="60"/>
      <c r="J549" s="94"/>
    </row>
    <row r="550" spans="1:10" s="119" customFormat="1" ht="12.75">
      <c r="A550" s="73"/>
      <c r="B550" s="159" t="s">
        <v>39</v>
      </c>
      <c r="C550" s="87" t="s">
        <v>29</v>
      </c>
      <c r="D550" s="74" t="s">
        <v>94</v>
      </c>
      <c r="E550" s="75">
        <f>E535+E540+E545</f>
        <v>0</v>
      </c>
      <c r="F550" s="76" t="s">
        <v>9</v>
      </c>
      <c r="G550" s="95">
        <f aca="true" t="shared" si="31" ref="G550:J553">G535+G540+G545</f>
        <v>0</v>
      </c>
      <c r="H550" s="95">
        <f t="shared" si="31"/>
        <v>0</v>
      </c>
      <c r="I550" s="95">
        <f t="shared" si="31"/>
        <v>0</v>
      </c>
      <c r="J550" s="96">
        <f t="shared" si="31"/>
        <v>0</v>
      </c>
    </row>
    <row r="551" spans="1:10" s="119" customFormat="1" ht="12.75">
      <c r="A551" s="73"/>
      <c r="B551" s="159"/>
      <c r="C551" s="87"/>
      <c r="D551" s="74"/>
      <c r="E551" s="75"/>
      <c r="F551" s="79" t="s">
        <v>35</v>
      </c>
      <c r="G551" s="77">
        <f t="shared" si="31"/>
        <v>0</v>
      </c>
      <c r="H551" s="77">
        <f t="shared" si="31"/>
        <v>0</v>
      </c>
      <c r="I551" s="77">
        <f t="shared" si="31"/>
        <v>0</v>
      </c>
      <c r="J551" s="96">
        <f t="shared" si="31"/>
        <v>0</v>
      </c>
    </row>
    <row r="552" spans="1:10" s="119" customFormat="1" ht="12.75">
      <c r="A552" s="73"/>
      <c r="B552" s="87"/>
      <c r="C552" s="87"/>
      <c r="D552" s="156"/>
      <c r="E552" s="75"/>
      <c r="F552" s="79" t="s">
        <v>36</v>
      </c>
      <c r="G552" s="77">
        <f t="shared" si="31"/>
        <v>0</v>
      </c>
      <c r="H552" s="77">
        <f t="shared" si="31"/>
        <v>0</v>
      </c>
      <c r="I552" s="77">
        <f t="shared" si="31"/>
        <v>0</v>
      </c>
      <c r="J552" s="96">
        <f t="shared" si="31"/>
        <v>0</v>
      </c>
    </row>
    <row r="553" spans="1:10" s="119" customFormat="1" ht="12.75">
      <c r="A553" s="73"/>
      <c r="B553" s="87"/>
      <c r="C553" s="87"/>
      <c r="D553" s="74"/>
      <c r="E553" s="75"/>
      <c r="F553" s="89" t="s">
        <v>10</v>
      </c>
      <c r="G553" s="77">
        <f t="shared" si="31"/>
        <v>0</v>
      </c>
      <c r="H553" s="77">
        <f t="shared" si="31"/>
        <v>0</v>
      </c>
      <c r="I553" s="77"/>
      <c r="J553" s="96"/>
    </row>
    <row r="554" spans="1:10" ht="15">
      <c r="A554" s="12"/>
      <c r="B554" s="31"/>
      <c r="C554" s="31"/>
      <c r="D554" s="30"/>
      <c r="E554" s="37"/>
      <c r="F554" s="112"/>
      <c r="G554" s="36"/>
      <c r="H554" s="36"/>
      <c r="I554" s="36"/>
      <c r="J554" s="164"/>
    </row>
    <row r="555" spans="1:10" ht="15">
      <c r="A555" s="666"/>
      <c r="B555" s="702"/>
      <c r="C555" s="41"/>
      <c r="D555" s="39"/>
      <c r="E555" s="165"/>
      <c r="F555" s="165"/>
      <c r="G555" s="165"/>
      <c r="H555" s="165"/>
      <c r="I555" s="165"/>
      <c r="J555" s="166"/>
    </row>
    <row r="556" spans="1:10" s="119" customFormat="1" ht="12.75">
      <c r="A556" s="127"/>
      <c r="B556" s="660" t="s">
        <v>95</v>
      </c>
      <c r="C556" s="660"/>
      <c r="D556" s="140" t="s">
        <v>93</v>
      </c>
      <c r="E556" s="53">
        <f>E550</f>
        <v>0</v>
      </c>
      <c r="F556" s="130" t="s">
        <v>9</v>
      </c>
      <c r="G556" s="45">
        <f aca="true" t="shared" si="32" ref="G556:J559">G550</f>
        <v>0</v>
      </c>
      <c r="H556" s="45">
        <f t="shared" si="32"/>
        <v>0</v>
      </c>
      <c r="I556" s="45">
        <f t="shared" si="32"/>
        <v>0</v>
      </c>
      <c r="J556" s="131">
        <f t="shared" si="32"/>
        <v>0</v>
      </c>
    </row>
    <row r="557" spans="1:10" s="119" customFormat="1" ht="12.75">
      <c r="A557" s="127"/>
      <c r="B557" s="128"/>
      <c r="C557" s="128"/>
      <c r="D557" s="140"/>
      <c r="E557" s="53"/>
      <c r="F557" s="130" t="s">
        <v>35</v>
      </c>
      <c r="G557" s="45">
        <f t="shared" si="32"/>
        <v>0</v>
      </c>
      <c r="H557" s="45">
        <f t="shared" si="32"/>
        <v>0</v>
      </c>
      <c r="I557" s="45">
        <f t="shared" si="32"/>
        <v>0</v>
      </c>
      <c r="J557" s="131">
        <f t="shared" si="32"/>
        <v>0</v>
      </c>
    </row>
    <row r="558" spans="1:10" s="119" customFormat="1" ht="12.75">
      <c r="A558" s="127"/>
      <c r="B558" s="44"/>
      <c r="C558" s="44"/>
      <c r="D558" s="129"/>
      <c r="E558" s="53"/>
      <c r="F558" s="130" t="s">
        <v>36</v>
      </c>
      <c r="G558" s="45">
        <f t="shared" si="32"/>
        <v>0</v>
      </c>
      <c r="H558" s="45">
        <f t="shared" si="32"/>
        <v>0</v>
      </c>
      <c r="I558" s="45">
        <f t="shared" si="32"/>
        <v>0</v>
      </c>
      <c r="J558" s="131">
        <f t="shared" si="32"/>
        <v>0</v>
      </c>
    </row>
    <row r="559" spans="1:10" s="119" customFormat="1" ht="12.75">
      <c r="A559" s="127"/>
      <c r="B559" s="44"/>
      <c r="C559" s="44"/>
      <c r="D559" s="129"/>
      <c r="E559" s="53"/>
      <c r="F559" s="130" t="s">
        <v>10</v>
      </c>
      <c r="G559" s="45">
        <f t="shared" si="32"/>
        <v>0</v>
      </c>
      <c r="H559" s="45">
        <f t="shared" si="32"/>
        <v>0</v>
      </c>
      <c r="I559" s="45"/>
      <c r="J559" s="131"/>
    </row>
    <row r="560" spans="1:10" ht="15">
      <c r="A560" s="132"/>
      <c r="B560" s="133"/>
      <c r="C560" s="133"/>
      <c r="D560" s="134"/>
      <c r="E560" s="135"/>
      <c r="F560" s="136"/>
      <c r="G560" s="141"/>
      <c r="H560" s="141"/>
      <c r="I560" s="141"/>
      <c r="J560" s="142"/>
    </row>
    <row r="561" spans="1:10" ht="15">
      <c r="A561" s="12"/>
      <c r="B561" s="31"/>
      <c r="C561" s="31"/>
      <c r="D561" s="30"/>
      <c r="E561" s="167"/>
      <c r="F561" s="168"/>
      <c r="G561" s="167"/>
      <c r="H561" s="169"/>
      <c r="I561" s="169"/>
      <c r="J561" s="170"/>
    </row>
    <row r="562" spans="1:10" ht="15.75" thickBot="1">
      <c r="A562" s="667" t="s">
        <v>28</v>
      </c>
      <c r="B562" s="703"/>
      <c r="C562" s="171" t="s">
        <v>55</v>
      </c>
      <c r="D562" s="172" t="s">
        <v>96</v>
      </c>
      <c r="E562" s="17"/>
      <c r="F562" s="139"/>
      <c r="G562" s="17"/>
      <c r="H562" s="27"/>
      <c r="I562" s="27"/>
      <c r="J562" s="28"/>
    </row>
    <row r="563" spans="1:10" ht="15.75" thickTop="1">
      <c r="A563" s="12"/>
      <c r="B563" s="31"/>
      <c r="C563" s="31"/>
      <c r="D563" s="30"/>
      <c r="E563" s="13"/>
      <c r="F563" s="69"/>
      <c r="G563" s="13"/>
      <c r="J563" s="26"/>
    </row>
    <row r="564" spans="1:10" ht="15">
      <c r="A564" s="12"/>
      <c r="B564" s="24" t="s">
        <v>31</v>
      </c>
      <c r="C564" s="31" t="s">
        <v>29</v>
      </c>
      <c r="D564" s="30" t="s">
        <v>97</v>
      </c>
      <c r="J564" s="26"/>
    </row>
    <row r="565" spans="1:10" ht="15">
      <c r="A565" s="73" t="s">
        <v>1741</v>
      </c>
      <c r="B565" s="50" t="s">
        <v>33</v>
      </c>
      <c r="C565" s="31"/>
      <c r="D565" s="25" t="s">
        <v>34</v>
      </c>
      <c r="E565" s="21">
        <v>0</v>
      </c>
      <c r="F565" s="71" t="s">
        <v>9</v>
      </c>
      <c r="G565" s="21">
        <v>0</v>
      </c>
      <c r="H565" s="21">
        <v>0</v>
      </c>
      <c r="I565" s="21">
        <v>0</v>
      </c>
      <c r="J565" s="15">
        <v>0</v>
      </c>
    </row>
    <row r="566" spans="1:10" ht="15">
      <c r="A566" s="73"/>
      <c r="B566" s="31"/>
      <c r="C566" s="31"/>
      <c r="E566" s="21"/>
      <c r="F566" s="72" t="s">
        <v>35</v>
      </c>
      <c r="G566" s="21">
        <v>0</v>
      </c>
      <c r="H566" s="21">
        <v>0</v>
      </c>
      <c r="I566" s="21">
        <v>0</v>
      </c>
      <c r="J566" s="15">
        <v>0</v>
      </c>
    </row>
    <row r="567" spans="1:10" ht="15">
      <c r="A567" s="73"/>
      <c r="B567" s="31"/>
      <c r="C567" s="31"/>
      <c r="E567" s="21"/>
      <c r="F567" s="72" t="s">
        <v>36</v>
      </c>
      <c r="G567" s="21">
        <v>0</v>
      </c>
      <c r="H567" s="21">
        <v>0</v>
      </c>
      <c r="I567" s="21">
        <v>0</v>
      </c>
      <c r="J567" s="15">
        <v>0</v>
      </c>
    </row>
    <row r="568" spans="1:10" ht="15">
      <c r="A568" s="73"/>
      <c r="B568" s="31"/>
      <c r="C568" s="31"/>
      <c r="E568" s="21"/>
      <c r="F568" s="71" t="s">
        <v>10</v>
      </c>
      <c r="G568" s="21">
        <v>0</v>
      </c>
      <c r="H568" s="21">
        <v>0</v>
      </c>
      <c r="J568" s="15"/>
    </row>
    <row r="569" spans="1:10" ht="15">
      <c r="A569" s="73"/>
      <c r="B569" s="31"/>
      <c r="C569" s="31"/>
      <c r="E569" s="21"/>
      <c r="F569" s="71"/>
      <c r="H569" s="14"/>
      <c r="I569" s="14"/>
      <c r="J569" s="15"/>
    </row>
    <row r="570" spans="1:10" ht="15">
      <c r="A570" s="73" t="s">
        <v>1742</v>
      </c>
      <c r="B570" s="50" t="s">
        <v>37</v>
      </c>
      <c r="C570" s="31"/>
      <c r="D570" s="25" t="s">
        <v>38</v>
      </c>
      <c r="E570" s="21">
        <v>0</v>
      </c>
      <c r="F570" s="71" t="s">
        <v>9</v>
      </c>
      <c r="G570" s="21">
        <v>0</v>
      </c>
      <c r="H570" s="21">
        <v>0</v>
      </c>
      <c r="I570" s="21">
        <v>0</v>
      </c>
      <c r="J570" s="15">
        <v>0</v>
      </c>
    </row>
    <row r="571" spans="1:10" ht="15">
      <c r="A571" s="73"/>
      <c r="B571" s="31"/>
      <c r="C571" s="31"/>
      <c r="E571" s="21"/>
      <c r="F571" s="72" t="s">
        <v>35</v>
      </c>
      <c r="G571" s="21">
        <v>0</v>
      </c>
      <c r="H571" s="21">
        <v>0</v>
      </c>
      <c r="I571" s="21">
        <v>0</v>
      </c>
      <c r="J571" s="15">
        <v>0</v>
      </c>
    </row>
    <row r="572" spans="1:10" ht="15">
      <c r="A572" s="73"/>
      <c r="B572" s="31"/>
      <c r="C572" s="31"/>
      <c r="E572" s="21"/>
      <c r="F572" s="72" t="s">
        <v>36</v>
      </c>
      <c r="G572" s="21">
        <v>0</v>
      </c>
      <c r="H572" s="21">
        <v>0</v>
      </c>
      <c r="I572" s="21">
        <v>0</v>
      </c>
      <c r="J572" s="15">
        <v>0</v>
      </c>
    </row>
    <row r="573" spans="1:10" ht="15">
      <c r="A573" s="73"/>
      <c r="B573" s="31"/>
      <c r="C573" s="31"/>
      <c r="E573" s="21"/>
      <c r="F573" s="71" t="s">
        <v>10</v>
      </c>
      <c r="G573" s="21">
        <v>0</v>
      </c>
      <c r="H573" s="21">
        <v>0</v>
      </c>
      <c r="J573" s="15"/>
    </row>
    <row r="574" spans="1:10" ht="15">
      <c r="A574" s="73"/>
      <c r="B574" s="31"/>
      <c r="C574" s="31"/>
      <c r="E574" s="21"/>
      <c r="F574" s="71"/>
      <c r="H574" s="14"/>
      <c r="I574" s="14"/>
      <c r="J574" s="26"/>
    </row>
    <row r="575" spans="1:10" ht="26.25">
      <c r="A575" s="584" t="s">
        <v>1743</v>
      </c>
      <c r="B575" s="145" t="s">
        <v>44</v>
      </c>
      <c r="C575" s="31"/>
      <c r="D575" s="25" t="s">
        <v>45</v>
      </c>
      <c r="E575" s="21">
        <v>0</v>
      </c>
      <c r="F575" s="71" t="s">
        <v>9</v>
      </c>
      <c r="G575" s="21">
        <v>0</v>
      </c>
      <c r="H575" s="21">
        <v>0</v>
      </c>
      <c r="I575" s="21">
        <v>0</v>
      </c>
      <c r="J575" s="15">
        <v>0</v>
      </c>
    </row>
    <row r="576" spans="1:10" ht="15">
      <c r="A576" s="73"/>
      <c r="B576" s="31"/>
      <c r="C576" s="31"/>
      <c r="E576" s="21"/>
      <c r="F576" s="72" t="s">
        <v>35</v>
      </c>
      <c r="G576" s="21">
        <v>0</v>
      </c>
      <c r="H576" s="21">
        <v>0</v>
      </c>
      <c r="I576" s="21">
        <v>0</v>
      </c>
      <c r="J576" s="15">
        <v>0</v>
      </c>
    </row>
    <row r="577" spans="1:10" ht="15">
      <c r="A577" s="73"/>
      <c r="B577" s="31"/>
      <c r="C577" s="31"/>
      <c r="E577" s="21"/>
      <c r="F577" s="72" t="s">
        <v>36</v>
      </c>
      <c r="G577" s="21">
        <v>0</v>
      </c>
      <c r="H577" s="21">
        <v>0</v>
      </c>
      <c r="I577" s="21">
        <v>0</v>
      </c>
      <c r="J577" s="15">
        <v>0</v>
      </c>
    </row>
    <row r="578" spans="1:10" ht="15">
      <c r="A578" s="73"/>
      <c r="B578" s="31"/>
      <c r="C578" s="31"/>
      <c r="E578" s="21"/>
      <c r="F578" s="71" t="s">
        <v>10</v>
      </c>
      <c r="G578" s="21">
        <v>0</v>
      </c>
      <c r="H578" s="21">
        <v>0</v>
      </c>
      <c r="J578" s="15"/>
    </row>
    <row r="579" spans="1:10" ht="15">
      <c r="A579" s="73"/>
      <c r="B579" s="31"/>
      <c r="C579" s="31"/>
      <c r="E579" s="21"/>
      <c r="F579" s="71"/>
      <c r="G579" s="60"/>
      <c r="H579" s="60"/>
      <c r="I579" s="60"/>
      <c r="J579" s="94"/>
    </row>
    <row r="580" spans="1:10" s="119" customFormat="1" ht="12.75">
      <c r="A580" s="73"/>
      <c r="B580" s="159" t="s">
        <v>39</v>
      </c>
      <c r="C580" s="87" t="s">
        <v>29</v>
      </c>
      <c r="D580" s="74" t="s">
        <v>98</v>
      </c>
      <c r="E580" s="75">
        <f>E565+E570+E575</f>
        <v>0</v>
      </c>
      <c r="F580" s="76" t="s">
        <v>9</v>
      </c>
      <c r="G580" s="95">
        <f aca="true" t="shared" si="33" ref="G580:J583">G565+G570+G575</f>
        <v>0</v>
      </c>
      <c r="H580" s="95">
        <f t="shared" si="33"/>
        <v>0</v>
      </c>
      <c r="I580" s="95">
        <f t="shared" si="33"/>
        <v>0</v>
      </c>
      <c r="J580" s="96">
        <f t="shared" si="33"/>
        <v>0</v>
      </c>
    </row>
    <row r="581" spans="1:10" s="119" customFormat="1" ht="12.75">
      <c r="A581" s="73"/>
      <c r="B581" s="87"/>
      <c r="C581" s="87"/>
      <c r="D581" s="156"/>
      <c r="E581" s="75"/>
      <c r="F581" s="79" t="s">
        <v>35</v>
      </c>
      <c r="G581" s="77">
        <f t="shared" si="33"/>
        <v>0</v>
      </c>
      <c r="H581" s="77">
        <f t="shared" si="33"/>
        <v>0</v>
      </c>
      <c r="I581" s="77">
        <f t="shared" si="33"/>
        <v>0</v>
      </c>
      <c r="J581" s="96">
        <f t="shared" si="33"/>
        <v>0</v>
      </c>
    </row>
    <row r="582" spans="1:10" s="119" customFormat="1" ht="12.75">
      <c r="A582" s="73"/>
      <c r="B582" s="87"/>
      <c r="C582" s="87"/>
      <c r="D582" s="156"/>
      <c r="E582" s="75"/>
      <c r="F582" s="79" t="s">
        <v>36</v>
      </c>
      <c r="G582" s="77">
        <f t="shared" si="33"/>
        <v>0</v>
      </c>
      <c r="H582" s="77">
        <f t="shared" si="33"/>
        <v>0</v>
      </c>
      <c r="I582" s="77">
        <f t="shared" si="33"/>
        <v>0</v>
      </c>
      <c r="J582" s="96">
        <f t="shared" si="33"/>
        <v>0</v>
      </c>
    </row>
    <row r="583" spans="1:10" s="119" customFormat="1" ht="12.75">
      <c r="A583" s="73"/>
      <c r="B583" s="87"/>
      <c r="C583" s="87"/>
      <c r="D583" s="156"/>
      <c r="E583" s="75"/>
      <c r="F583" s="89" t="s">
        <v>10</v>
      </c>
      <c r="G583" s="77">
        <f t="shared" si="33"/>
        <v>0</v>
      </c>
      <c r="H583" s="77">
        <f t="shared" si="33"/>
        <v>0</v>
      </c>
      <c r="I583" s="77"/>
      <c r="J583" s="96"/>
    </row>
    <row r="584" spans="1:10" s="123" customFormat="1" ht="12.75">
      <c r="A584" s="80"/>
      <c r="B584" s="113"/>
      <c r="C584" s="113"/>
      <c r="D584" s="114"/>
      <c r="E584" s="115"/>
      <c r="F584" s="116"/>
      <c r="G584" s="173"/>
      <c r="H584" s="173"/>
      <c r="I584" s="173"/>
      <c r="J584" s="174"/>
    </row>
    <row r="585" spans="1:10" ht="39">
      <c r="A585" s="73"/>
      <c r="B585" s="24" t="s">
        <v>31</v>
      </c>
      <c r="C585" s="31" t="s">
        <v>40</v>
      </c>
      <c r="D585" s="30" t="s">
        <v>99</v>
      </c>
      <c r="E585" s="21"/>
      <c r="F585" s="71"/>
      <c r="H585" s="14"/>
      <c r="I585" s="14"/>
      <c r="J585" s="15"/>
    </row>
    <row r="586" spans="1:10" ht="15">
      <c r="A586" s="73" t="s">
        <v>1744</v>
      </c>
      <c r="B586" s="50" t="s">
        <v>33</v>
      </c>
      <c r="C586" s="31"/>
      <c r="D586" s="25" t="s">
        <v>34</v>
      </c>
      <c r="E586" s="21">
        <v>0</v>
      </c>
      <c r="F586" s="71" t="s">
        <v>9</v>
      </c>
      <c r="G586" s="21">
        <v>0</v>
      </c>
      <c r="H586" s="21">
        <v>0</v>
      </c>
      <c r="I586" s="21">
        <v>0</v>
      </c>
      <c r="J586" s="15">
        <v>0</v>
      </c>
    </row>
    <row r="587" spans="1:10" s="20" customFormat="1" ht="12.75">
      <c r="A587" s="73"/>
      <c r="E587" s="21"/>
      <c r="F587" s="72" t="s">
        <v>35</v>
      </c>
      <c r="G587" s="21">
        <v>0</v>
      </c>
      <c r="H587" s="21">
        <v>0</v>
      </c>
      <c r="I587" s="21">
        <v>0</v>
      </c>
      <c r="J587" s="15">
        <v>0</v>
      </c>
    </row>
    <row r="588" spans="1:10" ht="15">
      <c r="A588" s="73"/>
      <c r="B588" s="31"/>
      <c r="C588" s="31"/>
      <c r="E588" s="21"/>
      <c r="F588" s="72" t="s">
        <v>36</v>
      </c>
      <c r="G588" s="21">
        <v>0</v>
      </c>
      <c r="H588" s="21">
        <v>0</v>
      </c>
      <c r="I588" s="21">
        <v>0</v>
      </c>
      <c r="J588" s="15">
        <v>0</v>
      </c>
    </row>
    <row r="589" spans="1:10" ht="15">
      <c r="A589" s="73"/>
      <c r="B589" s="31"/>
      <c r="C589" s="31"/>
      <c r="E589" s="21"/>
      <c r="F589" s="71" t="s">
        <v>10</v>
      </c>
      <c r="G589" s="21">
        <v>0</v>
      </c>
      <c r="H589" s="21">
        <v>0</v>
      </c>
      <c r="J589" s="15"/>
    </row>
    <row r="590" spans="1:10" ht="15">
      <c r="A590" s="536"/>
      <c r="B590" s="31"/>
      <c r="C590" s="31"/>
      <c r="E590" s="21"/>
      <c r="F590" s="71"/>
      <c r="H590" s="14"/>
      <c r="I590" s="14"/>
      <c r="J590" s="15"/>
    </row>
    <row r="591" spans="1:10" ht="15">
      <c r="A591" s="73" t="s">
        <v>1745</v>
      </c>
      <c r="B591" s="50" t="s">
        <v>37</v>
      </c>
      <c r="C591" s="31"/>
      <c r="D591" s="25" t="s">
        <v>38</v>
      </c>
      <c r="E591" s="21">
        <v>0</v>
      </c>
      <c r="F591" s="71" t="s">
        <v>9</v>
      </c>
      <c r="G591" s="21">
        <v>0</v>
      </c>
      <c r="H591" s="21">
        <v>0</v>
      </c>
      <c r="I591" s="21">
        <v>0</v>
      </c>
      <c r="J591" s="15">
        <v>0</v>
      </c>
    </row>
    <row r="592" spans="1:10" s="20" customFormat="1" ht="12.75">
      <c r="A592" s="73"/>
      <c r="E592" s="21"/>
      <c r="F592" s="72" t="s">
        <v>35</v>
      </c>
      <c r="G592" s="21">
        <v>0</v>
      </c>
      <c r="H592" s="21">
        <v>0</v>
      </c>
      <c r="I592" s="21">
        <v>0</v>
      </c>
      <c r="J592" s="15">
        <v>0</v>
      </c>
    </row>
    <row r="593" spans="1:10" ht="15">
      <c r="A593" s="73"/>
      <c r="B593" s="31"/>
      <c r="C593" s="31"/>
      <c r="E593" s="21"/>
      <c r="F593" s="72" t="s">
        <v>36</v>
      </c>
      <c r="G593" s="21">
        <v>0</v>
      </c>
      <c r="H593" s="21">
        <v>0</v>
      </c>
      <c r="I593" s="21">
        <v>0</v>
      </c>
      <c r="J593" s="15">
        <v>0</v>
      </c>
    </row>
    <row r="594" spans="1:10" ht="15">
      <c r="A594" s="73"/>
      <c r="B594" s="31"/>
      <c r="C594" s="31"/>
      <c r="E594" s="21"/>
      <c r="F594" s="71" t="s">
        <v>10</v>
      </c>
      <c r="G594" s="21">
        <v>0</v>
      </c>
      <c r="H594" s="21">
        <v>0</v>
      </c>
      <c r="J594" s="15"/>
    </row>
    <row r="595" spans="1:10" ht="15">
      <c r="A595" s="73"/>
      <c r="B595" s="31"/>
      <c r="C595" s="31"/>
      <c r="H595" s="14"/>
      <c r="I595" s="14"/>
      <c r="J595" s="26"/>
    </row>
    <row r="596" spans="1:10" ht="26.25">
      <c r="A596" s="584" t="s">
        <v>1746</v>
      </c>
      <c r="B596" s="145" t="s">
        <v>44</v>
      </c>
      <c r="C596" s="31"/>
      <c r="D596" s="25" t="s">
        <v>45</v>
      </c>
      <c r="E596" s="21">
        <v>0</v>
      </c>
      <c r="F596" s="71" t="s">
        <v>9</v>
      </c>
      <c r="G596" s="21">
        <v>0</v>
      </c>
      <c r="H596" s="21">
        <v>0</v>
      </c>
      <c r="I596" s="21">
        <v>0</v>
      </c>
      <c r="J596" s="15">
        <v>0</v>
      </c>
    </row>
    <row r="597" spans="1:10" ht="15">
      <c r="A597" s="73"/>
      <c r="B597" s="31"/>
      <c r="C597" s="31"/>
      <c r="E597" s="21"/>
      <c r="F597" s="72" t="s">
        <v>35</v>
      </c>
      <c r="G597" s="21">
        <v>0</v>
      </c>
      <c r="H597" s="21">
        <v>0</v>
      </c>
      <c r="I597" s="21">
        <v>0</v>
      </c>
      <c r="J597" s="15">
        <v>0</v>
      </c>
    </row>
    <row r="598" spans="1:10" ht="15">
      <c r="A598" s="73"/>
      <c r="B598" s="31"/>
      <c r="C598" s="31"/>
      <c r="E598" s="21"/>
      <c r="F598" s="72" t="s">
        <v>36</v>
      </c>
      <c r="G598" s="21">
        <v>0</v>
      </c>
      <c r="H598" s="21">
        <v>0</v>
      </c>
      <c r="I598" s="21">
        <v>0</v>
      </c>
      <c r="J598" s="15">
        <v>0</v>
      </c>
    </row>
    <row r="599" spans="1:10" ht="15">
      <c r="A599" s="73"/>
      <c r="B599" s="31"/>
      <c r="C599" s="31"/>
      <c r="E599" s="21"/>
      <c r="F599" s="71" t="s">
        <v>10</v>
      </c>
      <c r="G599" s="21">
        <v>0</v>
      </c>
      <c r="H599" s="21">
        <v>0</v>
      </c>
      <c r="J599" s="15"/>
    </row>
    <row r="600" spans="1:10" ht="15">
      <c r="A600" s="73"/>
      <c r="B600" s="31"/>
      <c r="C600" s="31"/>
      <c r="E600" s="21"/>
      <c r="F600" s="71"/>
      <c r="G600" s="60"/>
      <c r="H600" s="60"/>
      <c r="I600" s="60"/>
      <c r="J600" s="94"/>
    </row>
    <row r="601" spans="1:10" s="119" customFormat="1" ht="38.25">
      <c r="A601" s="73"/>
      <c r="B601" s="159" t="s">
        <v>39</v>
      </c>
      <c r="C601" s="87" t="s">
        <v>40</v>
      </c>
      <c r="D601" s="74" t="s">
        <v>99</v>
      </c>
      <c r="E601" s="75">
        <f>E586+E591+E596</f>
        <v>0</v>
      </c>
      <c r="F601" s="76" t="s">
        <v>9</v>
      </c>
      <c r="G601" s="95">
        <f aca="true" t="shared" si="34" ref="G601:J604">G586+G591+G596</f>
        <v>0</v>
      </c>
      <c r="H601" s="95">
        <f t="shared" si="34"/>
        <v>0</v>
      </c>
      <c r="I601" s="95">
        <f t="shared" si="34"/>
        <v>0</v>
      </c>
      <c r="J601" s="96">
        <f t="shared" si="34"/>
        <v>0</v>
      </c>
    </row>
    <row r="602" spans="1:10" s="119" customFormat="1" ht="12.75">
      <c r="A602" s="73"/>
      <c r="B602" s="87"/>
      <c r="C602" s="87"/>
      <c r="D602" s="156"/>
      <c r="E602" s="75"/>
      <c r="F602" s="79" t="s">
        <v>35</v>
      </c>
      <c r="G602" s="77">
        <f t="shared" si="34"/>
        <v>0</v>
      </c>
      <c r="H602" s="77">
        <f t="shared" si="34"/>
        <v>0</v>
      </c>
      <c r="I602" s="77">
        <f t="shared" si="34"/>
        <v>0</v>
      </c>
      <c r="J602" s="96">
        <f t="shared" si="34"/>
        <v>0</v>
      </c>
    </row>
    <row r="603" spans="1:10" s="119" customFormat="1" ht="12.75">
      <c r="A603" s="73"/>
      <c r="B603" s="87"/>
      <c r="C603" s="87"/>
      <c r="D603" s="156"/>
      <c r="E603" s="75"/>
      <c r="F603" s="79" t="s">
        <v>36</v>
      </c>
      <c r="G603" s="77">
        <f t="shared" si="34"/>
        <v>0</v>
      </c>
      <c r="H603" s="77">
        <f t="shared" si="34"/>
        <v>0</v>
      </c>
      <c r="I603" s="77">
        <f t="shared" si="34"/>
        <v>0</v>
      </c>
      <c r="J603" s="96">
        <f t="shared" si="34"/>
        <v>0</v>
      </c>
    </row>
    <row r="604" spans="1:10" s="119" customFormat="1" ht="12.75">
      <c r="A604" s="73"/>
      <c r="B604" s="87"/>
      <c r="C604" s="87"/>
      <c r="D604" s="156"/>
      <c r="E604" s="75"/>
      <c r="F604" s="89" t="s">
        <v>10</v>
      </c>
      <c r="G604" s="77">
        <f t="shared" si="34"/>
        <v>0</v>
      </c>
      <c r="H604" s="77">
        <f t="shared" si="34"/>
        <v>0</v>
      </c>
      <c r="I604" s="77"/>
      <c r="J604" s="96"/>
    </row>
    <row r="605" spans="1:10" ht="15">
      <c r="A605" s="73"/>
      <c r="B605" s="31"/>
      <c r="C605" s="31"/>
      <c r="E605" s="21"/>
      <c r="F605" s="71"/>
      <c r="H605" s="14"/>
      <c r="I605" s="14"/>
      <c r="J605" s="15"/>
    </row>
    <row r="606" spans="1:10" ht="15">
      <c r="A606" s="12"/>
      <c r="B606" s="31"/>
      <c r="C606" s="31"/>
      <c r="E606" s="37"/>
      <c r="F606" s="112"/>
      <c r="G606" s="36"/>
      <c r="H606" s="36"/>
      <c r="I606" s="36"/>
      <c r="J606" s="164"/>
    </row>
    <row r="607" spans="1:10" ht="15">
      <c r="A607" s="666"/>
      <c r="B607" s="702"/>
      <c r="C607" s="41"/>
      <c r="D607" s="39"/>
      <c r="E607" s="165"/>
      <c r="F607" s="165"/>
      <c r="G607" s="165"/>
      <c r="H607" s="165"/>
      <c r="I607" s="165"/>
      <c r="J607" s="166"/>
    </row>
    <row r="608" spans="1:10" s="124" customFormat="1" ht="25.5">
      <c r="A608" s="127"/>
      <c r="B608" s="660" t="s">
        <v>100</v>
      </c>
      <c r="C608" s="660"/>
      <c r="D608" s="140" t="s">
        <v>96</v>
      </c>
      <c r="E608" s="53">
        <f>E601+E580</f>
        <v>0</v>
      </c>
      <c r="F608" s="130" t="s">
        <v>9</v>
      </c>
      <c r="G608" s="45">
        <f aca="true" t="shared" si="35" ref="G608:J611">G601+G580</f>
        <v>0</v>
      </c>
      <c r="H608" s="45">
        <f t="shared" si="35"/>
        <v>0</v>
      </c>
      <c r="I608" s="45">
        <f t="shared" si="35"/>
        <v>0</v>
      </c>
      <c r="J608" s="131">
        <f t="shared" si="35"/>
        <v>0</v>
      </c>
    </row>
    <row r="609" spans="1:10" s="124" customFormat="1" ht="12.75">
      <c r="A609" s="127"/>
      <c r="B609" s="128"/>
      <c r="C609" s="128"/>
      <c r="D609" s="140"/>
      <c r="E609" s="53"/>
      <c r="F609" s="130" t="s">
        <v>35</v>
      </c>
      <c r="G609" s="45">
        <f t="shared" si="35"/>
        <v>0</v>
      </c>
      <c r="H609" s="45">
        <f t="shared" si="35"/>
        <v>0</v>
      </c>
      <c r="I609" s="45">
        <f t="shared" si="35"/>
        <v>0</v>
      </c>
      <c r="J609" s="131">
        <f t="shared" si="35"/>
        <v>0</v>
      </c>
    </row>
    <row r="610" spans="1:10" s="124" customFormat="1" ht="12.75">
      <c r="A610" s="127"/>
      <c r="B610" s="44"/>
      <c r="C610" s="44"/>
      <c r="D610" s="129"/>
      <c r="E610" s="53"/>
      <c r="F610" s="130" t="s">
        <v>36</v>
      </c>
      <c r="G610" s="45">
        <f t="shared" si="35"/>
        <v>0</v>
      </c>
      <c r="H610" s="45">
        <f t="shared" si="35"/>
        <v>0</v>
      </c>
      <c r="I610" s="45">
        <f t="shared" si="35"/>
        <v>0</v>
      </c>
      <c r="J610" s="131">
        <f t="shared" si="35"/>
        <v>0</v>
      </c>
    </row>
    <row r="611" spans="1:10" s="124" customFormat="1" ht="12.75">
      <c r="A611" s="127"/>
      <c r="B611" s="44"/>
      <c r="C611" s="44"/>
      <c r="D611" s="129"/>
      <c r="E611" s="53"/>
      <c r="F611" s="130" t="s">
        <v>10</v>
      </c>
      <c r="G611" s="45">
        <f t="shared" si="35"/>
        <v>0</v>
      </c>
      <c r="H611" s="45">
        <f t="shared" si="35"/>
        <v>0</v>
      </c>
      <c r="I611" s="45"/>
      <c r="J611" s="131"/>
    </row>
    <row r="612" spans="1:10" s="120" customFormat="1" ht="12.75">
      <c r="A612" s="132"/>
      <c r="B612" s="133"/>
      <c r="C612" s="133"/>
      <c r="D612" s="134"/>
      <c r="E612" s="135"/>
      <c r="F612" s="136"/>
      <c r="G612" s="141"/>
      <c r="H612" s="141"/>
      <c r="I612" s="141"/>
      <c r="J612" s="142"/>
    </row>
    <row r="613" spans="1:10" s="120" customFormat="1" ht="12.75">
      <c r="A613" s="12"/>
      <c r="B613" s="31"/>
      <c r="C613" s="31"/>
      <c r="D613" s="25"/>
      <c r="E613" s="14"/>
      <c r="F613" s="56"/>
      <c r="G613" s="14"/>
      <c r="H613" s="21"/>
      <c r="I613" s="21"/>
      <c r="J613" s="26"/>
    </row>
    <row r="614" spans="1:10" ht="15.75" thickBot="1">
      <c r="A614" s="656" t="s">
        <v>28</v>
      </c>
      <c r="B614" s="704"/>
      <c r="C614" s="175" t="s">
        <v>57</v>
      </c>
      <c r="D614" s="143" t="s">
        <v>101</v>
      </c>
      <c r="E614" s="17"/>
      <c r="F614" s="139"/>
      <c r="G614" s="18"/>
      <c r="H614" s="27"/>
      <c r="I614" s="27"/>
      <c r="J614" s="28"/>
    </row>
    <row r="615" spans="1:10" ht="15.75" thickTop="1">
      <c r="A615" s="12"/>
      <c r="B615" s="31"/>
      <c r="C615" s="31"/>
      <c r="D615" s="30"/>
      <c r="E615" s="13"/>
      <c r="F615" s="69"/>
      <c r="J615" s="26"/>
    </row>
    <row r="616" spans="1:10" ht="15">
      <c r="A616" s="73"/>
      <c r="B616" s="92" t="s">
        <v>31</v>
      </c>
      <c r="C616" s="31" t="s">
        <v>29</v>
      </c>
      <c r="D616" s="30" t="s">
        <v>102</v>
      </c>
      <c r="E616" s="21"/>
      <c r="F616" s="71"/>
      <c r="G616" s="60"/>
      <c r="H616" s="60"/>
      <c r="I616" s="60"/>
      <c r="J616" s="94"/>
    </row>
    <row r="617" spans="1:10" ht="15">
      <c r="A617" s="73" t="s">
        <v>1747</v>
      </c>
      <c r="B617" s="50" t="s">
        <v>33</v>
      </c>
      <c r="C617" s="31"/>
      <c r="D617" s="25" t="s">
        <v>34</v>
      </c>
      <c r="E617" s="21">
        <v>0</v>
      </c>
      <c r="F617" s="71" t="s">
        <v>9</v>
      </c>
      <c r="G617" s="21">
        <v>0</v>
      </c>
      <c r="H617" s="21">
        <v>0</v>
      </c>
      <c r="I617" s="21">
        <v>0</v>
      </c>
      <c r="J617" s="15">
        <v>0</v>
      </c>
    </row>
    <row r="618" spans="1:10" s="20" customFormat="1" ht="12.75">
      <c r="A618" s="73"/>
      <c r="E618" s="21"/>
      <c r="F618" s="72" t="s">
        <v>35</v>
      </c>
      <c r="G618" s="21">
        <v>0</v>
      </c>
      <c r="H618" s="21">
        <v>0</v>
      </c>
      <c r="I618" s="21">
        <v>0</v>
      </c>
      <c r="J618" s="15">
        <v>0</v>
      </c>
    </row>
    <row r="619" spans="1:10" ht="15">
      <c r="A619" s="73"/>
      <c r="B619" s="31"/>
      <c r="C619" s="31"/>
      <c r="E619" s="21"/>
      <c r="F619" s="72" t="s">
        <v>36</v>
      </c>
      <c r="G619" s="21">
        <v>0</v>
      </c>
      <c r="H619" s="21">
        <v>0</v>
      </c>
      <c r="I619" s="21">
        <v>0</v>
      </c>
      <c r="J619" s="15">
        <v>0</v>
      </c>
    </row>
    <row r="620" spans="1:10" ht="15">
      <c r="A620" s="73"/>
      <c r="B620" s="31"/>
      <c r="C620" s="31"/>
      <c r="E620" s="21"/>
      <c r="F620" s="71" t="s">
        <v>10</v>
      </c>
      <c r="G620" s="21">
        <v>0</v>
      </c>
      <c r="H620" s="21">
        <v>0</v>
      </c>
      <c r="J620" s="15"/>
    </row>
    <row r="621" spans="1:10" ht="15">
      <c r="A621" s="73"/>
      <c r="B621" s="31"/>
      <c r="C621" s="31"/>
      <c r="E621" s="21"/>
      <c r="F621" s="71"/>
      <c r="H621" s="14"/>
      <c r="I621" s="14"/>
      <c r="J621" s="15"/>
    </row>
    <row r="622" spans="1:10" ht="15">
      <c r="A622" s="73" t="s">
        <v>1748</v>
      </c>
      <c r="B622" s="50" t="s">
        <v>37</v>
      </c>
      <c r="C622" s="31"/>
      <c r="D622" s="25" t="s">
        <v>38</v>
      </c>
      <c r="E622" s="21">
        <v>0</v>
      </c>
      <c r="F622" s="71" t="s">
        <v>9</v>
      </c>
      <c r="G622" s="21">
        <v>0</v>
      </c>
      <c r="H622" s="21">
        <v>0</v>
      </c>
      <c r="I622" s="21">
        <v>0</v>
      </c>
      <c r="J622" s="15">
        <v>0</v>
      </c>
    </row>
    <row r="623" spans="1:10" s="20" customFormat="1" ht="12.75">
      <c r="A623" s="73"/>
      <c r="E623" s="21"/>
      <c r="F623" s="72" t="s">
        <v>35</v>
      </c>
      <c r="G623" s="21">
        <v>0</v>
      </c>
      <c r="H623" s="21">
        <v>0</v>
      </c>
      <c r="I623" s="21">
        <v>0</v>
      </c>
      <c r="J623" s="15">
        <v>0</v>
      </c>
    </row>
    <row r="624" spans="1:10" ht="15">
      <c r="A624" s="73"/>
      <c r="B624" s="31"/>
      <c r="C624" s="31"/>
      <c r="E624" s="21"/>
      <c r="F624" s="72" t="s">
        <v>36</v>
      </c>
      <c r="G624" s="21">
        <v>0</v>
      </c>
      <c r="H624" s="21">
        <v>0</v>
      </c>
      <c r="I624" s="21">
        <v>0</v>
      </c>
      <c r="J624" s="15">
        <v>0</v>
      </c>
    </row>
    <row r="625" spans="1:10" ht="15">
      <c r="A625" s="73"/>
      <c r="B625" s="31"/>
      <c r="C625" s="31"/>
      <c r="E625" s="21"/>
      <c r="F625" s="71" t="s">
        <v>10</v>
      </c>
      <c r="G625" s="21">
        <v>0</v>
      </c>
      <c r="H625" s="21">
        <v>0</v>
      </c>
      <c r="J625" s="15"/>
    </row>
    <row r="626" spans="1:10" ht="15">
      <c r="A626" s="73"/>
      <c r="B626" s="31"/>
      <c r="C626" s="31"/>
      <c r="E626" s="21"/>
      <c r="F626" s="71"/>
      <c r="H626" s="14"/>
      <c r="I626" s="14"/>
      <c r="J626" s="26"/>
    </row>
    <row r="627" spans="1:10" ht="26.25">
      <c r="A627" s="584" t="s">
        <v>1749</v>
      </c>
      <c r="B627" s="145" t="s">
        <v>44</v>
      </c>
      <c r="C627" s="31"/>
      <c r="D627" s="25" t="s">
        <v>45</v>
      </c>
      <c r="E627" s="21">
        <v>0</v>
      </c>
      <c r="F627" s="71" t="s">
        <v>9</v>
      </c>
      <c r="G627" s="21">
        <v>0</v>
      </c>
      <c r="H627" s="21">
        <v>0</v>
      </c>
      <c r="I627" s="21">
        <v>0</v>
      </c>
      <c r="J627" s="15">
        <v>0</v>
      </c>
    </row>
    <row r="628" spans="1:10" ht="15">
      <c r="A628" s="73"/>
      <c r="B628" s="31"/>
      <c r="C628" s="31"/>
      <c r="E628" s="21"/>
      <c r="F628" s="72" t="s">
        <v>35</v>
      </c>
      <c r="G628" s="21">
        <v>0</v>
      </c>
      <c r="H628" s="21">
        <v>0</v>
      </c>
      <c r="I628" s="21">
        <v>0</v>
      </c>
      <c r="J628" s="15">
        <v>0</v>
      </c>
    </row>
    <row r="629" spans="1:10" ht="15">
      <c r="A629" s="73"/>
      <c r="B629" s="31"/>
      <c r="C629" s="31"/>
      <c r="E629" s="21"/>
      <c r="F629" s="72" t="s">
        <v>36</v>
      </c>
      <c r="G629" s="21">
        <v>0</v>
      </c>
      <c r="H629" s="21">
        <v>0</v>
      </c>
      <c r="I629" s="21">
        <v>0</v>
      </c>
      <c r="J629" s="15">
        <v>0</v>
      </c>
    </row>
    <row r="630" spans="1:10" ht="15">
      <c r="A630" s="73"/>
      <c r="B630" s="31"/>
      <c r="C630" s="31"/>
      <c r="E630" s="21"/>
      <c r="F630" s="71" t="s">
        <v>10</v>
      </c>
      <c r="G630" s="21">
        <v>0</v>
      </c>
      <c r="H630" s="21">
        <v>0</v>
      </c>
      <c r="J630" s="15"/>
    </row>
    <row r="631" spans="1:10" ht="15">
      <c r="A631" s="73"/>
      <c r="B631" s="31"/>
      <c r="C631" s="31"/>
      <c r="E631" s="21"/>
      <c r="F631" s="71"/>
      <c r="G631" s="60"/>
      <c r="H631" s="60"/>
      <c r="I631" s="60"/>
      <c r="J631" s="94"/>
    </row>
    <row r="632" spans="1:10" s="119" customFormat="1" ht="12.75">
      <c r="A632" s="73"/>
      <c r="B632" s="159" t="s">
        <v>39</v>
      </c>
      <c r="C632" s="87" t="s">
        <v>29</v>
      </c>
      <c r="D632" s="74" t="s">
        <v>102</v>
      </c>
      <c r="E632" s="75">
        <f>E617+E622+E627</f>
        <v>0</v>
      </c>
      <c r="F632" s="76" t="s">
        <v>9</v>
      </c>
      <c r="G632" s="95">
        <f aca="true" t="shared" si="36" ref="G632:J635">G617+G622+G627</f>
        <v>0</v>
      </c>
      <c r="H632" s="95">
        <f t="shared" si="36"/>
        <v>0</v>
      </c>
      <c r="I632" s="95">
        <f t="shared" si="36"/>
        <v>0</v>
      </c>
      <c r="J632" s="96">
        <f t="shared" si="36"/>
        <v>0</v>
      </c>
    </row>
    <row r="633" spans="1:10" s="119" customFormat="1" ht="12.75">
      <c r="A633" s="73"/>
      <c r="B633" s="87"/>
      <c r="C633" s="87"/>
      <c r="D633" s="156"/>
      <c r="E633" s="75"/>
      <c r="F633" s="79" t="s">
        <v>35</v>
      </c>
      <c r="G633" s="77">
        <f t="shared" si="36"/>
        <v>0</v>
      </c>
      <c r="H633" s="77">
        <f t="shared" si="36"/>
        <v>0</v>
      </c>
      <c r="I633" s="77">
        <f t="shared" si="36"/>
        <v>0</v>
      </c>
      <c r="J633" s="96">
        <f t="shared" si="36"/>
        <v>0</v>
      </c>
    </row>
    <row r="634" spans="1:10" s="119" customFormat="1" ht="12.75">
      <c r="A634" s="73"/>
      <c r="B634" s="87"/>
      <c r="C634" s="87"/>
      <c r="D634" s="156"/>
      <c r="E634" s="75"/>
      <c r="F634" s="79" t="s">
        <v>36</v>
      </c>
      <c r="G634" s="77">
        <f t="shared" si="36"/>
        <v>0</v>
      </c>
      <c r="H634" s="77">
        <f t="shared" si="36"/>
        <v>0</v>
      </c>
      <c r="I634" s="77">
        <f t="shared" si="36"/>
        <v>0</v>
      </c>
      <c r="J634" s="96">
        <f t="shared" si="36"/>
        <v>0</v>
      </c>
    </row>
    <row r="635" spans="1:10" s="119" customFormat="1" ht="12.75">
      <c r="A635" s="73"/>
      <c r="B635" s="87"/>
      <c r="C635" s="87"/>
      <c r="D635" s="156"/>
      <c r="E635" s="75"/>
      <c r="F635" s="89" t="s">
        <v>10</v>
      </c>
      <c r="G635" s="77">
        <f t="shared" si="36"/>
        <v>0</v>
      </c>
      <c r="H635" s="77">
        <f t="shared" si="36"/>
        <v>0</v>
      </c>
      <c r="I635" s="77"/>
      <c r="J635" s="96"/>
    </row>
    <row r="636" spans="1:10" s="123" customFormat="1" ht="12.75">
      <c r="A636" s="80"/>
      <c r="B636" s="113"/>
      <c r="C636" s="113"/>
      <c r="D636" s="114"/>
      <c r="E636" s="115"/>
      <c r="F636" s="116"/>
      <c r="G636" s="117"/>
      <c r="H636" s="117"/>
      <c r="I636" s="117"/>
      <c r="J636" s="122"/>
    </row>
    <row r="637" spans="1:10" ht="26.25">
      <c r="A637" s="73"/>
      <c r="B637" s="24" t="s">
        <v>31</v>
      </c>
      <c r="C637" s="31" t="s">
        <v>40</v>
      </c>
      <c r="D637" s="30" t="s">
        <v>103</v>
      </c>
      <c r="J637" s="26"/>
    </row>
    <row r="638" spans="1:10" ht="15">
      <c r="A638" s="73" t="s">
        <v>1750</v>
      </c>
      <c r="B638" s="50" t="s">
        <v>33</v>
      </c>
      <c r="C638" s="31"/>
      <c r="D638" s="25" t="s">
        <v>34</v>
      </c>
      <c r="E638" s="21">
        <v>0</v>
      </c>
      <c r="F638" s="71" t="s">
        <v>9</v>
      </c>
      <c r="G638" s="21">
        <v>0</v>
      </c>
      <c r="H638" s="21">
        <v>0</v>
      </c>
      <c r="I638" s="21">
        <v>0</v>
      </c>
      <c r="J638" s="15">
        <v>0</v>
      </c>
    </row>
    <row r="639" spans="1:10" ht="15">
      <c r="A639" s="73"/>
      <c r="B639" s="31"/>
      <c r="C639" s="31"/>
      <c r="E639" s="21"/>
      <c r="F639" s="72" t="s">
        <v>35</v>
      </c>
      <c r="G639" s="21">
        <v>0</v>
      </c>
      <c r="H639" s="21">
        <v>0</v>
      </c>
      <c r="I639" s="21">
        <v>0</v>
      </c>
      <c r="J639" s="15">
        <v>0</v>
      </c>
    </row>
    <row r="640" spans="1:10" ht="15">
      <c r="A640" s="73"/>
      <c r="B640" s="31"/>
      <c r="C640" s="31"/>
      <c r="E640" s="21"/>
      <c r="F640" s="72" t="s">
        <v>36</v>
      </c>
      <c r="G640" s="21">
        <v>0</v>
      </c>
      <c r="H640" s="21">
        <v>0</v>
      </c>
      <c r="I640" s="21">
        <v>0</v>
      </c>
      <c r="J640" s="15">
        <v>0</v>
      </c>
    </row>
    <row r="641" spans="1:10" ht="15">
      <c r="A641" s="73"/>
      <c r="B641" s="31"/>
      <c r="C641" s="31"/>
      <c r="E641" s="21"/>
      <c r="F641" s="71" t="s">
        <v>10</v>
      </c>
      <c r="G641" s="21">
        <v>0</v>
      </c>
      <c r="H641" s="21">
        <v>0</v>
      </c>
      <c r="J641" s="15"/>
    </row>
    <row r="642" spans="1:10" ht="15">
      <c r="A642" s="73"/>
      <c r="B642" s="31"/>
      <c r="C642" s="31"/>
      <c r="E642" s="21"/>
      <c r="F642" s="71"/>
      <c r="H642" s="14"/>
      <c r="I642" s="14"/>
      <c r="J642" s="15"/>
    </row>
    <row r="643" spans="1:10" ht="15">
      <c r="A643" s="73" t="s">
        <v>1751</v>
      </c>
      <c r="B643" s="50" t="s">
        <v>37</v>
      </c>
      <c r="C643" s="31"/>
      <c r="D643" s="25" t="s">
        <v>38</v>
      </c>
      <c r="E643" s="21">
        <v>0</v>
      </c>
      <c r="F643" s="71" t="s">
        <v>9</v>
      </c>
      <c r="G643" s="21">
        <v>0</v>
      </c>
      <c r="H643" s="21">
        <v>0</v>
      </c>
      <c r="I643" s="21">
        <v>0</v>
      </c>
      <c r="J643" s="15">
        <v>0</v>
      </c>
    </row>
    <row r="644" spans="1:10" ht="15">
      <c r="A644" s="73"/>
      <c r="B644" s="31"/>
      <c r="C644" s="31"/>
      <c r="E644" s="21"/>
      <c r="F644" s="72" t="s">
        <v>35</v>
      </c>
      <c r="G644" s="21">
        <v>0</v>
      </c>
      <c r="H644" s="21">
        <v>0</v>
      </c>
      <c r="I644" s="21">
        <v>0</v>
      </c>
      <c r="J644" s="15">
        <v>0</v>
      </c>
    </row>
    <row r="645" spans="1:10" ht="15">
      <c r="A645" s="73"/>
      <c r="B645" s="31"/>
      <c r="C645" s="31"/>
      <c r="E645" s="21"/>
      <c r="F645" s="72" t="s">
        <v>36</v>
      </c>
      <c r="G645" s="21">
        <v>0</v>
      </c>
      <c r="H645" s="21">
        <v>0</v>
      </c>
      <c r="I645" s="21">
        <v>0</v>
      </c>
      <c r="J645" s="15">
        <v>0</v>
      </c>
    </row>
    <row r="646" spans="1:10" ht="15">
      <c r="A646" s="73"/>
      <c r="B646" s="31"/>
      <c r="C646" s="31"/>
      <c r="E646" s="21"/>
      <c r="F646" s="71" t="s">
        <v>10</v>
      </c>
      <c r="G646" s="21">
        <v>0</v>
      </c>
      <c r="H646" s="21">
        <v>0</v>
      </c>
      <c r="J646" s="15"/>
    </row>
    <row r="647" spans="1:10" ht="15">
      <c r="A647" s="73"/>
      <c r="B647" s="31"/>
      <c r="C647" s="31"/>
      <c r="E647" s="21"/>
      <c r="F647" s="71"/>
      <c r="H647" s="14"/>
      <c r="I647" s="14"/>
      <c r="J647" s="26"/>
    </row>
    <row r="648" spans="1:10" ht="26.25">
      <c r="A648" s="73" t="s">
        <v>1752</v>
      </c>
      <c r="B648" s="50" t="s">
        <v>44</v>
      </c>
      <c r="C648" s="31"/>
      <c r="D648" s="25" t="s">
        <v>45</v>
      </c>
      <c r="E648" s="21">
        <v>0</v>
      </c>
      <c r="F648" s="71" t="s">
        <v>9</v>
      </c>
      <c r="G648" s="21">
        <v>0</v>
      </c>
      <c r="H648" s="21">
        <v>0</v>
      </c>
      <c r="I648" s="21">
        <v>0</v>
      </c>
      <c r="J648" s="15">
        <v>0</v>
      </c>
    </row>
    <row r="649" spans="1:10" ht="15">
      <c r="A649" s="73"/>
      <c r="B649" s="31"/>
      <c r="C649" s="31"/>
      <c r="E649" s="21"/>
      <c r="F649" s="72" t="s">
        <v>35</v>
      </c>
      <c r="G649" s="21">
        <v>0</v>
      </c>
      <c r="H649" s="21">
        <v>0</v>
      </c>
      <c r="I649" s="21">
        <v>0</v>
      </c>
      <c r="J649" s="15">
        <v>0</v>
      </c>
    </row>
    <row r="650" spans="1:10" ht="15">
      <c r="A650" s="73"/>
      <c r="B650" s="31"/>
      <c r="C650" s="31"/>
      <c r="E650" s="21"/>
      <c r="F650" s="72" t="s">
        <v>36</v>
      </c>
      <c r="G650" s="21">
        <v>0</v>
      </c>
      <c r="H650" s="21">
        <v>0</v>
      </c>
      <c r="I650" s="21">
        <v>0</v>
      </c>
      <c r="J650" s="15">
        <v>0</v>
      </c>
    </row>
    <row r="651" spans="1:10" ht="15">
      <c r="A651" s="73"/>
      <c r="B651" s="31"/>
      <c r="C651" s="31"/>
      <c r="E651" s="21"/>
      <c r="F651" s="71" t="s">
        <v>10</v>
      </c>
      <c r="G651" s="21">
        <v>0</v>
      </c>
      <c r="H651" s="21">
        <v>0</v>
      </c>
      <c r="J651" s="15"/>
    </row>
    <row r="652" spans="1:10" ht="15">
      <c r="A652" s="73"/>
      <c r="B652" s="31"/>
      <c r="C652" s="31"/>
      <c r="E652" s="21"/>
      <c r="F652" s="71"/>
      <c r="G652" s="60"/>
      <c r="H652" s="60"/>
      <c r="I652" s="60"/>
      <c r="J652" s="94"/>
    </row>
    <row r="653" spans="1:10" s="119" customFormat="1" ht="25.5">
      <c r="A653" s="73"/>
      <c r="B653" s="159" t="s">
        <v>39</v>
      </c>
      <c r="C653" s="87" t="s">
        <v>40</v>
      </c>
      <c r="D653" s="74" t="s">
        <v>104</v>
      </c>
      <c r="E653" s="75">
        <f>E638+E643+E648</f>
        <v>0</v>
      </c>
      <c r="F653" s="76" t="s">
        <v>9</v>
      </c>
      <c r="G653" s="95">
        <f aca="true" t="shared" si="37" ref="G653:J656">G638+G643+G648</f>
        <v>0</v>
      </c>
      <c r="H653" s="95">
        <f t="shared" si="37"/>
        <v>0</v>
      </c>
      <c r="I653" s="95">
        <f t="shared" si="37"/>
        <v>0</v>
      </c>
      <c r="J653" s="96">
        <f t="shared" si="37"/>
        <v>0</v>
      </c>
    </row>
    <row r="654" spans="1:10" s="119" customFormat="1" ht="12.75">
      <c r="A654" s="73"/>
      <c r="B654" s="87"/>
      <c r="C654" s="87"/>
      <c r="D654" s="156"/>
      <c r="E654" s="75"/>
      <c r="F654" s="79" t="s">
        <v>35</v>
      </c>
      <c r="G654" s="77">
        <f t="shared" si="37"/>
        <v>0</v>
      </c>
      <c r="H654" s="77">
        <f t="shared" si="37"/>
        <v>0</v>
      </c>
      <c r="I654" s="77">
        <f t="shared" si="37"/>
        <v>0</v>
      </c>
      <c r="J654" s="96">
        <f t="shared" si="37"/>
        <v>0</v>
      </c>
    </row>
    <row r="655" spans="1:10" s="119" customFormat="1" ht="12.75">
      <c r="A655" s="73"/>
      <c r="B655" s="87"/>
      <c r="C655" s="87"/>
      <c r="D655" s="156"/>
      <c r="E655" s="75"/>
      <c r="F655" s="79" t="s">
        <v>36</v>
      </c>
      <c r="G655" s="77">
        <f t="shared" si="37"/>
        <v>0</v>
      </c>
      <c r="H655" s="77">
        <f t="shared" si="37"/>
        <v>0</v>
      </c>
      <c r="I655" s="77">
        <f t="shared" si="37"/>
        <v>0</v>
      </c>
      <c r="J655" s="96">
        <f t="shared" si="37"/>
        <v>0</v>
      </c>
    </row>
    <row r="656" spans="1:10" s="119" customFormat="1" ht="12.75">
      <c r="A656" s="73"/>
      <c r="B656" s="87"/>
      <c r="C656" s="87"/>
      <c r="D656" s="156"/>
      <c r="E656" s="75"/>
      <c r="F656" s="89" t="s">
        <v>10</v>
      </c>
      <c r="G656" s="77">
        <f t="shared" si="37"/>
        <v>0</v>
      </c>
      <c r="H656" s="77">
        <f t="shared" si="37"/>
        <v>0</v>
      </c>
      <c r="I656" s="77"/>
      <c r="J656" s="96"/>
    </row>
    <row r="657" spans="1:10" s="123" customFormat="1" ht="12.75">
      <c r="A657" s="80"/>
      <c r="B657" s="113"/>
      <c r="C657" s="113"/>
      <c r="D657" s="114"/>
      <c r="E657" s="115"/>
      <c r="F657" s="116"/>
      <c r="G657" s="117"/>
      <c r="H657" s="117"/>
      <c r="I657" s="117"/>
      <c r="J657" s="122"/>
    </row>
    <row r="658" spans="1:10" s="120" customFormat="1" ht="12.75">
      <c r="A658" s="12"/>
      <c r="B658" s="24" t="s">
        <v>31</v>
      </c>
      <c r="C658" s="31" t="s">
        <v>42</v>
      </c>
      <c r="D658" s="30" t="s">
        <v>105</v>
      </c>
      <c r="E658" s="14"/>
      <c r="F658" s="56"/>
      <c r="G658" s="14"/>
      <c r="H658" s="21"/>
      <c r="I658" s="21"/>
      <c r="J658" s="26"/>
    </row>
    <row r="659" spans="1:10" s="120" customFormat="1" ht="12.75">
      <c r="A659" s="73" t="s">
        <v>1753</v>
      </c>
      <c r="B659" s="50" t="s">
        <v>33</v>
      </c>
      <c r="C659" s="31"/>
      <c r="D659" s="25" t="s">
        <v>34</v>
      </c>
      <c r="E659" s="21">
        <v>0</v>
      </c>
      <c r="F659" s="71" t="s">
        <v>9</v>
      </c>
      <c r="G659" s="21">
        <v>0</v>
      </c>
      <c r="H659" s="21">
        <v>0</v>
      </c>
      <c r="I659" s="21">
        <v>0</v>
      </c>
      <c r="J659" s="15">
        <v>0</v>
      </c>
    </row>
    <row r="660" spans="1:10" s="120" customFormat="1" ht="12.75">
      <c r="A660" s="73"/>
      <c r="B660" s="31"/>
      <c r="C660" s="31"/>
      <c r="D660" s="25"/>
      <c r="E660" s="21"/>
      <c r="F660" s="72" t="s">
        <v>35</v>
      </c>
      <c r="G660" s="21">
        <v>0</v>
      </c>
      <c r="H660" s="21">
        <v>0</v>
      </c>
      <c r="I660" s="21">
        <v>0</v>
      </c>
      <c r="J660" s="15">
        <v>0</v>
      </c>
    </row>
    <row r="661" spans="1:10" s="120" customFormat="1" ht="12.75">
      <c r="A661" s="73"/>
      <c r="B661" s="31"/>
      <c r="C661" s="31"/>
      <c r="D661" s="25"/>
      <c r="E661" s="21"/>
      <c r="F661" s="72" t="s">
        <v>36</v>
      </c>
      <c r="G661" s="21">
        <v>0</v>
      </c>
      <c r="H661" s="21">
        <v>0</v>
      </c>
      <c r="I661" s="21">
        <v>0</v>
      </c>
      <c r="J661" s="15">
        <v>0</v>
      </c>
    </row>
    <row r="662" spans="1:10" s="120" customFormat="1" ht="12.75">
      <c r="A662" s="73"/>
      <c r="B662" s="31"/>
      <c r="C662" s="31"/>
      <c r="D662" s="25"/>
      <c r="E662" s="21"/>
      <c r="F662" s="71" t="s">
        <v>10</v>
      </c>
      <c r="G662" s="21">
        <v>0</v>
      </c>
      <c r="H662" s="21">
        <v>0</v>
      </c>
      <c r="I662" s="21"/>
      <c r="J662" s="15"/>
    </row>
    <row r="663" spans="1:10" s="120" customFormat="1" ht="12.75">
      <c r="A663" s="73"/>
      <c r="B663" s="31"/>
      <c r="C663" s="31"/>
      <c r="D663" s="25"/>
      <c r="E663" s="21"/>
      <c r="F663" s="71"/>
      <c r="G663" s="14"/>
      <c r="H663" s="14"/>
      <c r="I663" s="14"/>
      <c r="J663" s="15"/>
    </row>
    <row r="664" spans="1:10" ht="15">
      <c r="A664" s="73" t="s">
        <v>1754</v>
      </c>
      <c r="B664" s="50" t="s">
        <v>37</v>
      </c>
      <c r="C664" s="31"/>
      <c r="D664" s="25" t="s">
        <v>38</v>
      </c>
      <c r="E664" s="21">
        <v>0</v>
      </c>
      <c r="F664" s="71" t="s">
        <v>9</v>
      </c>
      <c r="G664" s="21">
        <v>0</v>
      </c>
      <c r="H664" s="21">
        <v>0</v>
      </c>
      <c r="I664" s="21">
        <v>0</v>
      </c>
      <c r="J664" s="15">
        <v>0</v>
      </c>
    </row>
    <row r="665" spans="1:10" ht="15">
      <c r="A665" s="73"/>
      <c r="B665" s="31"/>
      <c r="C665" s="31"/>
      <c r="E665" s="21"/>
      <c r="F665" s="72" t="s">
        <v>35</v>
      </c>
      <c r="G665" s="21">
        <v>0</v>
      </c>
      <c r="H665" s="21">
        <v>0</v>
      </c>
      <c r="I665" s="21">
        <v>0</v>
      </c>
      <c r="J665" s="15">
        <v>0</v>
      </c>
    </row>
    <row r="666" spans="1:10" ht="15">
      <c r="A666" s="73"/>
      <c r="B666" s="31"/>
      <c r="C666" s="31"/>
      <c r="E666" s="21"/>
      <c r="F666" s="72" t="s">
        <v>36</v>
      </c>
      <c r="G666" s="21">
        <v>0</v>
      </c>
      <c r="H666" s="21">
        <v>0</v>
      </c>
      <c r="I666" s="21">
        <v>0</v>
      </c>
      <c r="J666" s="15">
        <v>0</v>
      </c>
    </row>
    <row r="667" spans="1:10" ht="15">
      <c r="A667" s="73"/>
      <c r="B667" s="31"/>
      <c r="C667" s="31"/>
      <c r="E667" s="21"/>
      <c r="F667" s="71" t="s">
        <v>10</v>
      </c>
      <c r="G667" s="21">
        <v>0</v>
      </c>
      <c r="H667" s="21">
        <v>0</v>
      </c>
      <c r="J667" s="15"/>
    </row>
    <row r="668" spans="1:10" ht="15">
      <c r="A668" s="73"/>
      <c r="B668" s="31"/>
      <c r="C668" s="31"/>
      <c r="E668" s="21"/>
      <c r="F668" s="71"/>
      <c r="H668" s="14"/>
      <c r="I668" s="14"/>
      <c r="J668" s="26"/>
    </row>
    <row r="669" spans="1:10" ht="26.25">
      <c r="A669" s="73" t="s">
        <v>1755</v>
      </c>
      <c r="B669" s="50" t="s">
        <v>44</v>
      </c>
      <c r="C669" s="31"/>
      <c r="D669" s="25" t="s">
        <v>45</v>
      </c>
      <c r="E669" s="21">
        <v>0</v>
      </c>
      <c r="F669" s="71" t="s">
        <v>9</v>
      </c>
      <c r="G669" s="21">
        <v>0</v>
      </c>
      <c r="H669" s="21">
        <v>0</v>
      </c>
      <c r="I669" s="21">
        <v>0</v>
      </c>
      <c r="J669" s="15">
        <v>0</v>
      </c>
    </row>
    <row r="670" spans="1:10" ht="15">
      <c r="A670" s="73"/>
      <c r="B670" s="31"/>
      <c r="C670" s="31"/>
      <c r="E670" s="21"/>
      <c r="F670" s="72" t="s">
        <v>35</v>
      </c>
      <c r="G670" s="21">
        <v>0</v>
      </c>
      <c r="H670" s="21">
        <v>0</v>
      </c>
      <c r="I670" s="21">
        <v>0</v>
      </c>
      <c r="J670" s="15">
        <v>0</v>
      </c>
    </row>
    <row r="671" spans="1:10" ht="15">
      <c r="A671" s="73"/>
      <c r="B671" s="31"/>
      <c r="C671" s="31"/>
      <c r="E671" s="21"/>
      <c r="F671" s="72" t="s">
        <v>36</v>
      </c>
      <c r="G671" s="21">
        <v>0</v>
      </c>
      <c r="H671" s="21">
        <v>0</v>
      </c>
      <c r="I671" s="21">
        <v>0</v>
      </c>
      <c r="J671" s="15">
        <v>0</v>
      </c>
    </row>
    <row r="672" spans="1:10" ht="15">
      <c r="A672" s="73"/>
      <c r="B672" s="31"/>
      <c r="C672" s="31"/>
      <c r="E672" s="21"/>
      <c r="F672" s="71" t="s">
        <v>10</v>
      </c>
      <c r="G672" s="21">
        <v>0</v>
      </c>
      <c r="H672" s="21">
        <v>0</v>
      </c>
      <c r="J672" s="15"/>
    </row>
    <row r="673" spans="1:10" ht="15">
      <c r="A673" s="73"/>
      <c r="B673" s="31"/>
      <c r="C673" s="31"/>
      <c r="E673" s="21"/>
      <c r="F673" s="71"/>
      <c r="G673" s="60"/>
      <c r="H673" s="60"/>
      <c r="I673" s="60"/>
      <c r="J673" s="94"/>
    </row>
    <row r="674" spans="1:10" s="119" customFormat="1" ht="12.75">
      <c r="A674" s="73"/>
      <c r="B674" s="159" t="s">
        <v>39</v>
      </c>
      <c r="C674" s="87" t="s">
        <v>42</v>
      </c>
      <c r="D674" s="74" t="s">
        <v>105</v>
      </c>
      <c r="E674" s="75">
        <f>E659+E664+E669</f>
        <v>0</v>
      </c>
      <c r="F674" s="76" t="s">
        <v>9</v>
      </c>
      <c r="G674" s="95">
        <f aca="true" t="shared" si="38" ref="G674:J677">G659+G664+G669</f>
        <v>0</v>
      </c>
      <c r="H674" s="95">
        <f t="shared" si="38"/>
        <v>0</v>
      </c>
      <c r="I674" s="95">
        <f t="shared" si="38"/>
        <v>0</v>
      </c>
      <c r="J674" s="96">
        <f t="shared" si="38"/>
        <v>0</v>
      </c>
    </row>
    <row r="675" spans="1:10" s="119" customFormat="1" ht="12.75">
      <c r="A675" s="73"/>
      <c r="B675" s="87"/>
      <c r="C675" s="87"/>
      <c r="D675" s="156"/>
      <c r="E675" s="75"/>
      <c r="F675" s="79" t="s">
        <v>35</v>
      </c>
      <c r="G675" s="77">
        <f t="shared" si="38"/>
        <v>0</v>
      </c>
      <c r="H675" s="77">
        <f t="shared" si="38"/>
        <v>0</v>
      </c>
      <c r="I675" s="77">
        <f t="shared" si="38"/>
        <v>0</v>
      </c>
      <c r="J675" s="96">
        <f t="shared" si="38"/>
        <v>0</v>
      </c>
    </row>
    <row r="676" spans="1:10" s="119" customFormat="1" ht="12.75">
      <c r="A676" s="73"/>
      <c r="B676" s="87"/>
      <c r="C676" s="87"/>
      <c r="D676" s="156"/>
      <c r="E676" s="75"/>
      <c r="F676" s="79" t="s">
        <v>36</v>
      </c>
      <c r="G676" s="77">
        <f t="shared" si="38"/>
        <v>0</v>
      </c>
      <c r="H676" s="77">
        <f t="shared" si="38"/>
        <v>0</v>
      </c>
      <c r="I676" s="77">
        <f t="shared" si="38"/>
        <v>0</v>
      </c>
      <c r="J676" s="96">
        <f t="shared" si="38"/>
        <v>0</v>
      </c>
    </row>
    <row r="677" spans="1:10" s="119" customFormat="1" ht="12.75">
      <c r="A677" s="73"/>
      <c r="B677" s="87"/>
      <c r="C677" s="87"/>
      <c r="D677" s="156"/>
      <c r="E677" s="75"/>
      <c r="F677" s="89" t="s">
        <v>10</v>
      </c>
      <c r="G677" s="77">
        <f t="shared" si="38"/>
        <v>0</v>
      </c>
      <c r="H677" s="77">
        <f t="shared" si="38"/>
        <v>0</v>
      </c>
      <c r="I677" s="77"/>
      <c r="J677" s="96"/>
    </row>
    <row r="678" spans="1:10" ht="15">
      <c r="A678" s="34"/>
      <c r="B678" s="111"/>
      <c r="C678" s="111"/>
      <c r="D678" s="35"/>
      <c r="E678" s="37"/>
      <c r="F678" s="112"/>
      <c r="G678" s="36"/>
      <c r="H678" s="36"/>
      <c r="I678" s="36"/>
      <c r="J678" s="164"/>
    </row>
    <row r="679" spans="1:10" ht="15">
      <c r="A679" s="73"/>
      <c r="B679" s="24" t="s">
        <v>31</v>
      </c>
      <c r="C679" s="31" t="s">
        <v>47</v>
      </c>
      <c r="D679" s="30" t="s">
        <v>106</v>
      </c>
      <c r="J679" s="26"/>
    </row>
    <row r="680" spans="1:10" ht="15">
      <c r="A680" s="73" t="s">
        <v>1756</v>
      </c>
      <c r="B680" s="50" t="s">
        <v>33</v>
      </c>
      <c r="C680" s="31"/>
      <c r="D680" s="25" t="s">
        <v>34</v>
      </c>
      <c r="E680" s="21">
        <v>0</v>
      </c>
      <c r="F680" s="71" t="s">
        <v>9</v>
      </c>
      <c r="G680" s="21">
        <v>0</v>
      </c>
      <c r="H680" s="21">
        <v>0</v>
      </c>
      <c r="I680" s="21">
        <v>0</v>
      </c>
      <c r="J680" s="15">
        <v>0</v>
      </c>
    </row>
    <row r="681" spans="1:10" ht="15">
      <c r="A681" s="73"/>
      <c r="B681" s="31"/>
      <c r="C681" s="31"/>
      <c r="E681" s="21"/>
      <c r="F681" s="72" t="s">
        <v>35</v>
      </c>
      <c r="G681" s="21">
        <v>0</v>
      </c>
      <c r="H681" s="21">
        <v>0</v>
      </c>
      <c r="I681" s="21">
        <v>0</v>
      </c>
      <c r="J681" s="15">
        <v>0</v>
      </c>
    </row>
    <row r="682" spans="1:10" ht="15">
      <c r="A682" s="73"/>
      <c r="B682" s="31"/>
      <c r="C682" s="31"/>
      <c r="E682" s="21"/>
      <c r="F682" s="72" t="s">
        <v>36</v>
      </c>
      <c r="G682" s="21">
        <v>0</v>
      </c>
      <c r="H682" s="21">
        <v>0</v>
      </c>
      <c r="I682" s="21">
        <v>0</v>
      </c>
      <c r="J682" s="15">
        <v>0</v>
      </c>
    </row>
    <row r="683" spans="1:10" ht="15">
      <c r="A683" s="73"/>
      <c r="B683" s="31"/>
      <c r="C683" s="31"/>
      <c r="E683" s="21"/>
      <c r="F683" s="71" t="s">
        <v>10</v>
      </c>
      <c r="G683" s="21">
        <v>0</v>
      </c>
      <c r="H683" s="21">
        <v>0</v>
      </c>
      <c r="J683" s="15"/>
    </row>
    <row r="684" spans="1:10" ht="15">
      <c r="A684" s="73"/>
      <c r="B684" s="31"/>
      <c r="C684" s="31"/>
      <c r="E684" s="21"/>
      <c r="F684" s="71"/>
      <c r="H684" s="14"/>
      <c r="I684" s="14"/>
      <c r="J684" s="15"/>
    </row>
    <row r="685" spans="1:10" ht="15">
      <c r="A685" s="73" t="s">
        <v>1757</v>
      </c>
      <c r="B685" s="50" t="s">
        <v>37</v>
      </c>
      <c r="C685" s="31"/>
      <c r="D685" s="25" t="s">
        <v>38</v>
      </c>
      <c r="E685" s="21">
        <v>0</v>
      </c>
      <c r="F685" s="71" t="s">
        <v>9</v>
      </c>
      <c r="G685" s="21">
        <v>0</v>
      </c>
      <c r="H685" s="21">
        <v>0</v>
      </c>
      <c r="I685" s="21">
        <v>0</v>
      </c>
      <c r="J685" s="15">
        <v>0</v>
      </c>
    </row>
    <row r="686" spans="1:10" ht="15">
      <c r="A686" s="73"/>
      <c r="B686" s="31"/>
      <c r="C686" s="31"/>
      <c r="E686" s="21"/>
      <c r="F686" s="72" t="s">
        <v>35</v>
      </c>
      <c r="G686" s="21">
        <v>0</v>
      </c>
      <c r="H686" s="21">
        <v>0</v>
      </c>
      <c r="I686" s="21">
        <v>0</v>
      </c>
      <c r="J686" s="15">
        <v>0</v>
      </c>
    </row>
    <row r="687" spans="1:10" ht="15">
      <c r="A687" s="73"/>
      <c r="B687" s="31"/>
      <c r="C687" s="31"/>
      <c r="E687" s="21"/>
      <c r="F687" s="72" t="s">
        <v>36</v>
      </c>
      <c r="G687" s="21">
        <v>0</v>
      </c>
      <c r="H687" s="21">
        <v>0</v>
      </c>
      <c r="I687" s="21">
        <v>0</v>
      </c>
      <c r="J687" s="15">
        <v>0</v>
      </c>
    </row>
    <row r="688" spans="1:10" ht="15">
      <c r="A688" s="73"/>
      <c r="B688" s="31"/>
      <c r="C688" s="31"/>
      <c r="E688" s="21"/>
      <c r="F688" s="71" t="s">
        <v>10</v>
      </c>
      <c r="G688" s="21">
        <v>0</v>
      </c>
      <c r="H688" s="21">
        <v>0</v>
      </c>
      <c r="J688" s="15"/>
    </row>
    <row r="689" spans="1:10" ht="15">
      <c r="A689" s="73"/>
      <c r="B689" s="31"/>
      <c r="C689" s="31"/>
      <c r="E689" s="21"/>
      <c r="F689" s="71"/>
      <c r="H689" s="14"/>
      <c r="I689" s="14"/>
      <c r="J689" s="26"/>
    </row>
    <row r="690" spans="1:10" ht="26.25">
      <c r="A690" s="73" t="s">
        <v>1758</v>
      </c>
      <c r="B690" s="50" t="s">
        <v>44</v>
      </c>
      <c r="C690" s="31"/>
      <c r="D690" s="25" t="s">
        <v>45</v>
      </c>
      <c r="E690" s="21">
        <v>0</v>
      </c>
      <c r="F690" s="71" t="s">
        <v>9</v>
      </c>
      <c r="G690" s="21">
        <v>0</v>
      </c>
      <c r="H690" s="21">
        <v>0</v>
      </c>
      <c r="I690" s="21">
        <v>0</v>
      </c>
      <c r="J690" s="15">
        <v>0</v>
      </c>
    </row>
    <row r="691" spans="1:10" ht="15">
      <c r="A691" s="73"/>
      <c r="B691" s="31"/>
      <c r="C691" s="31"/>
      <c r="E691" s="21"/>
      <c r="F691" s="72" t="s">
        <v>35</v>
      </c>
      <c r="G691" s="21">
        <v>0</v>
      </c>
      <c r="H691" s="21">
        <v>0</v>
      </c>
      <c r="I691" s="21">
        <v>0</v>
      </c>
      <c r="J691" s="15">
        <v>0</v>
      </c>
    </row>
    <row r="692" spans="1:10" ht="15">
      <c r="A692" s="73"/>
      <c r="B692" s="31"/>
      <c r="C692" s="31"/>
      <c r="E692" s="21"/>
      <c r="F692" s="72" t="s">
        <v>36</v>
      </c>
      <c r="G692" s="21">
        <v>0</v>
      </c>
      <c r="H692" s="21">
        <v>0</v>
      </c>
      <c r="I692" s="21">
        <v>0</v>
      </c>
      <c r="J692" s="15">
        <v>0</v>
      </c>
    </row>
    <row r="693" spans="1:10" ht="15">
      <c r="A693" s="73"/>
      <c r="B693" s="31"/>
      <c r="C693" s="31"/>
      <c r="E693" s="21"/>
      <c r="F693" s="71" t="s">
        <v>10</v>
      </c>
      <c r="G693" s="21">
        <v>0</v>
      </c>
      <c r="H693" s="21">
        <v>0</v>
      </c>
      <c r="J693" s="15"/>
    </row>
    <row r="694" spans="1:10" ht="15">
      <c r="A694" s="73"/>
      <c r="B694" s="31"/>
      <c r="C694" s="31"/>
      <c r="E694" s="21"/>
      <c r="F694" s="71"/>
      <c r="G694" s="60"/>
      <c r="H694" s="60"/>
      <c r="I694" s="60"/>
      <c r="J694" s="94"/>
    </row>
    <row r="695" spans="1:10" s="119" customFormat="1" ht="12.75">
      <c r="A695" s="73"/>
      <c r="B695" s="159" t="s">
        <v>39</v>
      </c>
      <c r="C695" s="87" t="s">
        <v>47</v>
      </c>
      <c r="D695" s="74" t="s">
        <v>106</v>
      </c>
      <c r="E695" s="75">
        <f>E680+E685+E690</f>
        <v>0</v>
      </c>
      <c r="F695" s="76" t="s">
        <v>9</v>
      </c>
      <c r="G695" s="95">
        <f aca="true" t="shared" si="39" ref="G695:J698">G680+G685+G690</f>
        <v>0</v>
      </c>
      <c r="H695" s="95">
        <f t="shared" si="39"/>
        <v>0</v>
      </c>
      <c r="I695" s="95">
        <f t="shared" si="39"/>
        <v>0</v>
      </c>
      <c r="J695" s="96">
        <f t="shared" si="39"/>
        <v>0</v>
      </c>
    </row>
    <row r="696" spans="1:10" s="119" customFormat="1" ht="12.75">
      <c r="A696" s="73"/>
      <c r="B696" s="87"/>
      <c r="C696" s="87"/>
      <c r="D696" s="156"/>
      <c r="E696" s="75"/>
      <c r="F696" s="79" t="s">
        <v>35</v>
      </c>
      <c r="G696" s="77">
        <f t="shared" si="39"/>
        <v>0</v>
      </c>
      <c r="H696" s="77">
        <f t="shared" si="39"/>
        <v>0</v>
      </c>
      <c r="I696" s="77">
        <f t="shared" si="39"/>
        <v>0</v>
      </c>
      <c r="J696" s="96">
        <f t="shared" si="39"/>
        <v>0</v>
      </c>
    </row>
    <row r="697" spans="1:10" s="119" customFormat="1" ht="12.75">
      <c r="A697" s="73"/>
      <c r="B697" s="87"/>
      <c r="C697" s="87"/>
      <c r="D697" s="156"/>
      <c r="E697" s="75"/>
      <c r="F697" s="79" t="s">
        <v>36</v>
      </c>
      <c r="G697" s="77">
        <f t="shared" si="39"/>
        <v>0</v>
      </c>
      <c r="H697" s="77">
        <f t="shared" si="39"/>
        <v>0</v>
      </c>
      <c r="I697" s="77">
        <f t="shared" si="39"/>
        <v>0</v>
      </c>
      <c r="J697" s="96">
        <f t="shared" si="39"/>
        <v>0</v>
      </c>
    </row>
    <row r="698" spans="1:10" s="119" customFormat="1" ht="12.75">
      <c r="A698" s="73"/>
      <c r="B698" s="87"/>
      <c r="C698" s="87"/>
      <c r="D698" s="156"/>
      <c r="E698" s="75"/>
      <c r="F698" s="89" t="s">
        <v>10</v>
      </c>
      <c r="G698" s="77">
        <f t="shared" si="39"/>
        <v>0</v>
      </c>
      <c r="H698" s="77">
        <f t="shared" si="39"/>
        <v>0</v>
      </c>
      <c r="I698" s="77"/>
      <c r="J698" s="96"/>
    </row>
    <row r="699" spans="1:10" s="123" customFormat="1" ht="12.75">
      <c r="A699" s="80"/>
      <c r="B699" s="113"/>
      <c r="C699" s="113"/>
      <c r="D699" s="114"/>
      <c r="E699" s="115"/>
      <c r="F699" s="116"/>
      <c r="G699" s="117"/>
      <c r="H699" s="117"/>
      <c r="I699" s="117"/>
      <c r="J699" s="122"/>
    </row>
    <row r="700" spans="1:10" ht="39">
      <c r="A700" s="73"/>
      <c r="B700" s="24" t="s">
        <v>31</v>
      </c>
      <c r="C700" s="31" t="s">
        <v>49</v>
      </c>
      <c r="D700" s="30" t="s">
        <v>107</v>
      </c>
      <c r="J700" s="26"/>
    </row>
    <row r="701" spans="1:10" ht="15">
      <c r="A701" s="73" t="s">
        <v>1759</v>
      </c>
      <c r="B701" s="50" t="s">
        <v>33</v>
      </c>
      <c r="C701" s="31"/>
      <c r="D701" s="25" t="s">
        <v>34</v>
      </c>
      <c r="E701" s="21">
        <v>0</v>
      </c>
      <c r="F701" s="71" t="s">
        <v>9</v>
      </c>
      <c r="G701" s="21">
        <v>0</v>
      </c>
      <c r="H701" s="21">
        <v>0</v>
      </c>
      <c r="I701" s="21">
        <v>0</v>
      </c>
      <c r="J701" s="15">
        <v>0</v>
      </c>
    </row>
    <row r="702" spans="1:10" ht="15">
      <c r="A702" s="73"/>
      <c r="B702" s="31"/>
      <c r="C702" s="31"/>
      <c r="E702" s="21"/>
      <c r="F702" s="72" t="s">
        <v>35</v>
      </c>
      <c r="G702" s="21">
        <v>0</v>
      </c>
      <c r="H702" s="21">
        <v>0</v>
      </c>
      <c r="I702" s="21">
        <v>0</v>
      </c>
      <c r="J702" s="15">
        <v>0</v>
      </c>
    </row>
    <row r="703" spans="1:10" ht="15">
      <c r="A703" s="73"/>
      <c r="B703" s="31"/>
      <c r="C703" s="31"/>
      <c r="E703" s="21"/>
      <c r="F703" s="72" t="s">
        <v>36</v>
      </c>
      <c r="G703" s="21">
        <v>0</v>
      </c>
      <c r="H703" s="21">
        <v>0</v>
      </c>
      <c r="I703" s="21">
        <v>0</v>
      </c>
      <c r="J703" s="15">
        <v>0</v>
      </c>
    </row>
    <row r="704" spans="1:10" ht="15">
      <c r="A704" s="73"/>
      <c r="B704" s="31"/>
      <c r="C704" s="31"/>
      <c r="E704" s="21"/>
      <c r="F704" s="71" t="s">
        <v>10</v>
      </c>
      <c r="G704" s="21">
        <v>0</v>
      </c>
      <c r="H704" s="21">
        <v>0</v>
      </c>
      <c r="J704" s="15"/>
    </row>
    <row r="705" spans="1:10" ht="15">
      <c r="A705" s="73"/>
      <c r="B705" s="31"/>
      <c r="C705" s="31"/>
      <c r="E705" s="21"/>
      <c r="F705" s="71"/>
      <c r="H705" s="14"/>
      <c r="I705" s="14"/>
      <c r="J705" s="15"/>
    </row>
    <row r="706" spans="1:10" ht="15">
      <c r="A706" s="73" t="s">
        <v>1760</v>
      </c>
      <c r="B706" s="50" t="s">
        <v>37</v>
      </c>
      <c r="C706" s="31"/>
      <c r="D706" s="25" t="s">
        <v>38</v>
      </c>
      <c r="E706" s="21">
        <v>0</v>
      </c>
      <c r="F706" s="71" t="s">
        <v>9</v>
      </c>
      <c r="G706" s="21">
        <v>0</v>
      </c>
      <c r="H706" s="21">
        <v>0</v>
      </c>
      <c r="I706" s="21">
        <v>0</v>
      </c>
      <c r="J706" s="15">
        <v>0</v>
      </c>
    </row>
    <row r="707" spans="1:10" ht="15">
      <c r="A707" s="73"/>
      <c r="B707" s="31"/>
      <c r="C707" s="31"/>
      <c r="E707" s="21"/>
      <c r="F707" s="72" t="s">
        <v>35</v>
      </c>
      <c r="G707" s="21">
        <v>0</v>
      </c>
      <c r="H707" s="21">
        <v>0</v>
      </c>
      <c r="I707" s="21">
        <v>0</v>
      </c>
      <c r="J707" s="15">
        <v>0</v>
      </c>
    </row>
    <row r="708" spans="1:10" ht="15">
      <c r="A708" s="73"/>
      <c r="B708" s="31"/>
      <c r="C708" s="31"/>
      <c r="E708" s="21"/>
      <c r="F708" s="72" t="s">
        <v>36</v>
      </c>
      <c r="G708" s="21">
        <v>0</v>
      </c>
      <c r="H708" s="21">
        <v>0</v>
      </c>
      <c r="I708" s="21">
        <v>0</v>
      </c>
      <c r="J708" s="15">
        <v>0</v>
      </c>
    </row>
    <row r="709" spans="1:10" ht="15">
      <c r="A709" s="73"/>
      <c r="B709" s="31"/>
      <c r="C709" s="31"/>
      <c r="E709" s="21"/>
      <c r="F709" s="71" t="s">
        <v>10</v>
      </c>
      <c r="G709" s="21">
        <v>0</v>
      </c>
      <c r="H709" s="21">
        <v>0</v>
      </c>
      <c r="J709" s="15"/>
    </row>
    <row r="710" spans="1:10" ht="15">
      <c r="A710" s="73"/>
      <c r="B710" s="31"/>
      <c r="C710" s="31"/>
      <c r="E710" s="21"/>
      <c r="F710" s="71"/>
      <c r="H710" s="14"/>
      <c r="I710" s="14"/>
      <c r="J710" s="26"/>
    </row>
    <row r="711" spans="1:10" ht="26.25">
      <c r="A711" s="73" t="s">
        <v>1761</v>
      </c>
      <c r="B711" s="50" t="s">
        <v>44</v>
      </c>
      <c r="C711" s="31"/>
      <c r="D711" s="25" t="s">
        <v>45</v>
      </c>
      <c r="E711" s="21">
        <v>0</v>
      </c>
      <c r="F711" s="71" t="s">
        <v>9</v>
      </c>
      <c r="G711" s="21">
        <v>0</v>
      </c>
      <c r="H711" s="21">
        <v>0</v>
      </c>
      <c r="I711" s="21">
        <v>0</v>
      </c>
      <c r="J711" s="15">
        <v>0</v>
      </c>
    </row>
    <row r="712" spans="1:10" ht="15">
      <c r="A712" s="73"/>
      <c r="B712" s="31"/>
      <c r="C712" s="31"/>
      <c r="E712" s="21"/>
      <c r="F712" s="72" t="s">
        <v>35</v>
      </c>
      <c r="G712" s="21">
        <v>0</v>
      </c>
      <c r="H712" s="21">
        <v>0</v>
      </c>
      <c r="I712" s="21">
        <v>0</v>
      </c>
      <c r="J712" s="15">
        <v>0</v>
      </c>
    </row>
    <row r="713" spans="1:10" ht="15">
      <c r="A713" s="73"/>
      <c r="B713" s="31"/>
      <c r="C713" s="31"/>
      <c r="E713" s="21"/>
      <c r="F713" s="72" t="s">
        <v>36</v>
      </c>
      <c r="G713" s="21">
        <v>0</v>
      </c>
      <c r="H713" s="21">
        <v>0</v>
      </c>
      <c r="I713" s="21">
        <v>0</v>
      </c>
      <c r="J713" s="15">
        <v>0</v>
      </c>
    </row>
    <row r="714" spans="1:10" ht="15">
      <c r="A714" s="73"/>
      <c r="B714" s="31"/>
      <c r="C714" s="31"/>
      <c r="E714" s="21"/>
      <c r="F714" s="71" t="s">
        <v>10</v>
      </c>
      <c r="G714" s="21">
        <v>0</v>
      </c>
      <c r="H714" s="21">
        <v>0</v>
      </c>
      <c r="J714" s="15"/>
    </row>
    <row r="715" spans="1:10" ht="15">
      <c r="A715" s="73"/>
      <c r="B715" s="31"/>
      <c r="C715" s="31"/>
      <c r="E715" s="21"/>
      <c r="F715" s="71"/>
      <c r="G715" s="60"/>
      <c r="H715" s="60"/>
      <c r="I715" s="60"/>
      <c r="J715" s="94"/>
    </row>
    <row r="716" spans="1:10" s="119" customFormat="1" ht="38.25">
      <c r="A716" s="73"/>
      <c r="B716" s="159" t="s">
        <v>39</v>
      </c>
      <c r="C716" s="87" t="s">
        <v>49</v>
      </c>
      <c r="D716" s="74" t="s">
        <v>107</v>
      </c>
      <c r="E716" s="75">
        <f>E701+E706+E711</f>
        <v>0</v>
      </c>
      <c r="F716" s="76" t="s">
        <v>9</v>
      </c>
      <c r="G716" s="95">
        <f aca="true" t="shared" si="40" ref="G716:J719">G701+G706+G711</f>
        <v>0</v>
      </c>
      <c r="H716" s="95">
        <f t="shared" si="40"/>
        <v>0</v>
      </c>
      <c r="I716" s="95">
        <f t="shared" si="40"/>
        <v>0</v>
      </c>
      <c r="J716" s="96">
        <f t="shared" si="40"/>
        <v>0</v>
      </c>
    </row>
    <row r="717" spans="1:10" s="119" customFormat="1" ht="12.75">
      <c r="A717" s="73"/>
      <c r="B717" s="87"/>
      <c r="C717" s="87"/>
      <c r="D717" s="156"/>
      <c r="E717" s="75"/>
      <c r="F717" s="79" t="s">
        <v>35</v>
      </c>
      <c r="G717" s="77">
        <f t="shared" si="40"/>
        <v>0</v>
      </c>
      <c r="H717" s="77">
        <f t="shared" si="40"/>
        <v>0</v>
      </c>
      <c r="I717" s="77">
        <f t="shared" si="40"/>
        <v>0</v>
      </c>
      <c r="J717" s="96">
        <f t="shared" si="40"/>
        <v>0</v>
      </c>
    </row>
    <row r="718" spans="1:10" s="119" customFormat="1" ht="12.75">
      <c r="A718" s="73"/>
      <c r="B718" s="87"/>
      <c r="C718" s="87"/>
      <c r="D718" s="156"/>
      <c r="E718" s="75"/>
      <c r="F718" s="79" t="s">
        <v>36</v>
      </c>
      <c r="G718" s="77">
        <f t="shared" si="40"/>
        <v>0</v>
      </c>
      <c r="H718" s="77">
        <f t="shared" si="40"/>
        <v>0</v>
      </c>
      <c r="I718" s="77">
        <f t="shared" si="40"/>
        <v>0</v>
      </c>
      <c r="J718" s="96">
        <f t="shared" si="40"/>
        <v>0</v>
      </c>
    </row>
    <row r="719" spans="1:10" s="119" customFormat="1" ht="12.75">
      <c r="A719" s="73"/>
      <c r="B719" s="87"/>
      <c r="C719" s="87"/>
      <c r="D719" s="156"/>
      <c r="E719" s="75"/>
      <c r="F719" s="89" t="s">
        <v>10</v>
      </c>
      <c r="G719" s="77">
        <f t="shared" si="40"/>
        <v>0</v>
      </c>
      <c r="H719" s="77">
        <f t="shared" si="40"/>
        <v>0</v>
      </c>
      <c r="I719" s="77"/>
      <c r="J719" s="96"/>
    </row>
    <row r="720" spans="1:10" s="123" customFormat="1" ht="12.75">
      <c r="A720" s="148"/>
      <c r="B720" s="113"/>
      <c r="C720" s="113"/>
      <c r="D720" s="114"/>
      <c r="E720" s="115"/>
      <c r="F720" s="116"/>
      <c r="G720" s="117"/>
      <c r="H720" s="117"/>
      <c r="I720" s="117"/>
      <c r="J720" s="122"/>
    </row>
    <row r="721" spans="1:10" ht="26.25">
      <c r="A721" s="73"/>
      <c r="B721" s="24" t="s">
        <v>31</v>
      </c>
      <c r="C721" s="31" t="s">
        <v>51</v>
      </c>
      <c r="D721" s="30" t="s">
        <v>108</v>
      </c>
      <c r="J721" s="26"/>
    </row>
    <row r="722" spans="1:10" ht="15">
      <c r="A722" s="73" t="s">
        <v>1762</v>
      </c>
      <c r="B722" s="50" t="s">
        <v>33</v>
      </c>
      <c r="C722" s="31"/>
      <c r="D722" s="25" t="s">
        <v>34</v>
      </c>
      <c r="E722" s="21">
        <v>0</v>
      </c>
      <c r="F722" s="71" t="s">
        <v>9</v>
      </c>
      <c r="G722" s="21">
        <v>0</v>
      </c>
      <c r="H722" s="21">
        <v>0</v>
      </c>
      <c r="I722" s="21">
        <v>0</v>
      </c>
      <c r="J722" s="15">
        <v>0</v>
      </c>
    </row>
    <row r="723" spans="1:10" ht="15">
      <c r="A723" s="73"/>
      <c r="B723" s="31"/>
      <c r="C723" s="31"/>
      <c r="E723" s="21"/>
      <c r="F723" s="72" t="s">
        <v>35</v>
      </c>
      <c r="G723" s="21">
        <v>0</v>
      </c>
      <c r="H723" s="21">
        <v>0</v>
      </c>
      <c r="I723" s="21">
        <v>0</v>
      </c>
      <c r="J723" s="15">
        <v>0</v>
      </c>
    </row>
    <row r="724" spans="1:10" ht="15">
      <c r="A724" s="73"/>
      <c r="B724" s="31"/>
      <c r="C724" s="31"/>
      <c r="E724" s="21"/>
      <c r="F724" s="72" t="s">
        <v>36</v>
      </c>
      <c r="G724" s="21">
        <v>0</v>
      </c>
      <c r="H724" s="21">
        <v>0</v>
      </c>
      <c r="I724" s="21">
        <v>0</v>
      </c>
      <c r="J724" s="15">
        <v>0</v>
      </c>
    </row>
    <row r="725" spans="1:10" ht="15">
      <c r="A725" s="73"/>
      <c r="B725" s="31"/>
      <c r="C725" s="31"/>
      <c r="E725" s="21"/>
      <c r="F725" s="71" t="s">
        <v>10</v>
      </c>
      <c r="G725" s="21">
        <v>0</v>
      </c>
      <c r="H725" s="21">
        <v>0</v>
      </c>
      <c r="J725" s="15"/>
    </row>
    <row r="726" spans="1:10" ht="15">
      <c r="A726" s="73"/>
      <c r="B726" s="31"/>
      <c r="C726" s="31"/>
      <c r="E726" s="21"/>
      <c r="F726" s="71"/>
      <c r="H726" s="14"/>
      <c r="I726" s="14"/>
      <c r="J726" s="15"/>
    </row>
    <row r="727" spans="1:10" ht="15">
      <c r="A727" s="73" t="s">
        <v>1763</v>
      </c>
      <c r="B727" s="50" t="s">
        <v>37</v>
      </c>
      <c r="C727" s="31"/>
      <c r="D727" s="25" t="s">
        <v>38</v>
      </c>
      <c r="E727" s="21">
        <v>0</v>
      </c>
      <c r="F727" s="71" t="s">
        <v>9</v>
      </c>
      <c r="G727" s="21">
        <v>0</v>
      </c>
      <c r="H727" s="21">
        <v>0</v>
      </c>
      <c r="I727" s="21">
        <v>0</v>
      </c>
      <c r="J727" s="15">
        <v>0</v>
      </c>
    </row>
    <row r="728" spans="1:10" ht="15">
      <c r="A728" s="73"/>
      <c r="B728" s="31"/>
      <c r="C728" s="31"/>
      <c r="E728" s="21"/>
      <c r="F728" s="72" t="s">
        <v>35</v>
      </c>
      <c r="G728" s="21">
        <v>0</v>
      </c>
      <c r="H728" s="21">
        <v>0</v>
      </c>
      <c r="I728" s="21">
        <v>0</v>
      </c>
      <c r="J728" s="15">
        <v>0</v>
      </c>
    </row>
    <row r="729" spans="1:10" ht="15">
      <c r="A729" s="73"/>
      <c r="B729" s="31"/>
      <c r="C729" s="31"/>
      <c r="E729" s="21"/>
      <c r="F729" s="72" t="s">
        <v>36</v>
      </c>
      <c r="G729" s="21">
        <v>0</v>
      </c>
      <c r="H729" s="21">
        <v>0</v>
      </c>
      <c r="I729" s="21">
        <v>0</v>
      </c>
      <c r="J729" s="15">
        <v>0</v>
      </c>
    </row>
    <row r="730" spans="1:10" ht="15">
      <c r="A730" s="73"/>
      <c r="B730" s="31"/>
      <c r="C730" s="31"/>
      <c r="E730" s="21"/>
      <c r="F730" s="71" t="s">
        <v>10</v>
      </c>
      <c r="G730" s="21">
        <v>0</v>
      </c>
      <c r="H730" s="21">
        <v>0</v>
      </c>
      <c r="J730" s="15"/>
    </row>
    <row r="731" spans="1:10" ht="15">
      <c r="A731" s="73"/>
      <c r="B731" s="31"/>
      <c r="C731" s="31"/>
      <c r="E731" s="21"/>
      <c r="F731" s="71"/>
      <c r="H731" s="14"/>
      <c r="I731" s="14"/>
      <c r="J731" s="26"/>
    </row>
    <row r="732" spans="1:10" ht="26.25">
      <c r="A732" s="73" t="s">
        <v>1764</v>
      </c>
      <c r="B732" s="50" t="s">
        <v>44</v>
      </c>
      <c r="C732" s="31"/>
      <c r="D732" s="25" t="s">
        <v>45</v>
      </c>
      <c r="E732" s="21">
        <v>0</v>
      </c>
      <c r="F732" s="71" t="s">
        <v>9</v>
      </c>
      <c r="G732" s="21">
        <v>0</v>
      </c>
      <c r="H732" s="21">
        <v>0</v>
      </c>
      <c r="I732" s="21">
        <v>0</v>
      </c>
      <c r="J732" s="15">
        <v>0</v>
      </c>
    </row>
    <row r="733" spans="1:10" ht="15">
      <c r="A733" s="73"/>
      <c r="B733" s="31"/>
      <c r="C733" s="31"/>
      <c r="E733" s="21"/>
      <c r="F733" s="72" t="s">
        <v>35</v>
      </c>
      <c r="G733" s="21">
        <v>0</v>
      </c>
      <c r="H733" s="21">
        <v>0</v>
      </c>
      <c r="I733" s="21">
        <v>0</v>
      </c>
      <c r="J733" s="15">
        <v>0</v>
      </c>
    </row>
    <row r="734" spans="1:10" ht="15">
      <c r="A734" s="73"/>
      <c r="B734" s="31"/>
      <c r="C734" s="31"/>
      <c r="E734" s="21"/>
      <c r="F734" s="72" t="s">
        <v>36</v>
      </c>
      <c r="G734" s="21">
        <v>0</v>
      </c>
      <c r="H734" s="21">
        <v>0</v>
      </c>
      <c r="I734" s="21">
        <v>0</v>
      </c>
      <c r="J734" s="15">
        <v>0</v>
      </c>
    </row>
    <row r="735" spans="1:10" ht="15">
      <c r="A735" s="73"/>
      <c r="B735" s="31"/>
      <c r="C735" s="31"/>
      <c r="E735" s="21"/>
      <c r="F735" s="71" t="s">
        <v>10</v>
      </c>
      <c r="G735" s="21">
        <v>0</v>
      </c>
      <c r="H735" s="21">
        <v>0</v>
      </c>
      <c r="J735" s="15"/>
    </row>
    <row r="736" spans="1:10" ht="15">
      <c r="A736" s="73"/>
      <c r="B736" s="31"/>
      <c r="C736" s="31"/>
      <c r="E736" s="21"/>
      <c r="F736" s="71"/>
      <c r="G736" s="60"/>
      <c r="H736" s="60"/>
      <c r="I736" s="60"/>
      <c r="J736" s="94"/>
    </row>
    <row r="737" spans="1:10" s="119" customFormat="1" ht="25.5">
      <c r="A737" s="73"/>
      <c r="B737" s="159" t="s">
        <v>39</v>
      </c>
      <c r="C737" s="87" t="s">
        <v>51</v>
      </c>
      <c r="D737" s="74" t="s">
        <v>108</v>
      </c>
      <c r="E737" s="75">
        <f>E722+E727+E732</f>
        <v>0</v>
      </c>
      <c r="F737" s="76" t="s">
        <v>9</v>
      </c>
      <c r="G737" s="95">
        <f aca="true" t="shared" si="41" ref="G737:J740">G722+G727+G732</f>
        <v>0</v>
      </c>
      <c r="H737" s="95">
        <f t="shared" si="41"/>
        <v>0</v>
      </c>
      <c r="I737" s="95">
        <f t="shared" si="41"/>
        <v>0</v>
      </c>
      <c r="J737" s="96">
        <f t="shared" si="41"/>
        <v>0</v>
      </c>
    </row>
    <row r="738" spans="1:10" s="119" customFormat="1" ht="12.75">
      <c r="A738" s="73"/>
      <c r="B738" s="87"/>
      <c r="C738" s="87"/>
      <c r="D738" s="156"/>
      <c r="E738" s="75"/>
      <c r="F738" s="79" t="s">
        <v>35</v>
      </c>
      <c r="G738" s="77">
        <f t="shared" si="41"/>
        <v>0</v>
      </c>
      <c r="H738" s="77">
        <f t="shared" si="41"/>
        <v>0</v>
      </c>
      <c r="I738" s="77">
        <f t="shared" si="41"/>
        <v>0</v>
      </c>
      <c r="J738" s="96">
        <f t="shared" si="41"/>
        <v>0</v>
      </c>
    </row>
    <row r="739" spans="1:10" s="119" customFormat="1" ht="12.75">
      <c r="A739" s="73"/>
      <c r="B739" s="87"/>
      <c r="C739" s="87"/>
      <c r="D739" s="156"/>
      <c r="E739" s="75"/>
      <c r="F739" s="79" t="s">
        <v>36</v>
      </c>
      <c r="G739" s="77">
        <f t="shared" si="41"/>
        <v>0</v>
      </c>
      <c r="H739" s="77">
        <f t="shared" si="41"/>
        <v>0</v>
      </c>
      <c r="I739" s="77">
        <f t="shared" si="41"/>
        <v>0</v>
      </c>
      <c r="J739" s="96">
        <f t="shared" si="41"/>
        <v>0</v>
      </c>
    </row>
    <row r="740" spans="1:10" s="119" customFormat="1" ht="12.75">
      <c r="A740" s="73"/>
      <c r="B740" s="87"/>
      <c r="C740" s="87"/>
      <c r="D740" s="156"/>
      <c r="E740" s="75"/>
      <c r="F740" s="89" t="s">
        <v>10</v>
      </c>
      <c r="G740" s="77">
        <f t="shared" si="41"/>
        <v>0</v>
      </c>
      <c r="H740" s="77">
        <f t="shared" si="41"/>
        <v>0</v>
      </c>
      <c r="I740" s="77"/>
      <c r="J740" s="96"/>
    </row>
    <row r="741" spans="1:10" ht="15">
      <c r="A741" s="582"/>
      <c r="B741" s="111"/>
      <c r="C741" s="111"/>
      <c r="D741" s="35"/>
      <c r="E741" s="37"/>
      <c r="F741" s="112"/>
      <c r="G741" s="36"/>
      <c r="H741" s="36"/>
      <c r="I741" s="36"/>
      <c r="J741" s="164"/>
    </row>
    <row r="742" spans="1:10" ht="26.25">
      <c r="A742" s="73"/>
      <c r="B742" s="24" t="s">
        <v>31</v>
      </c>
      <c r="C742" s="31" t="s">
        <v>53</v>
      </c>
      <c r="D742" s="30" t="s">
        <v>109</v>
      </c>
      <c r="J742" s="26"/>
    </row>
    <row r="743" spans="1:10" ht="15">
      <c r="A743" s="73" t="s">
        <v>1765</v>
      </c>
      <c r="B743" s="50" t="s">
        <v>33</v>
      </c>
      <c r="C743" s="31"/>
      <c r="D743" s="25" t="s">
        <v>34</v>
      </c>
      <c r="E743" s="21">
        <v>0</v>
      </c>
      <c r="F743" s="71" t="s">
        <v>9</v>
      </c>
      <c r="G743" s="21">
        <v>0</v>
      </c>
      <c r="H743" s="21">
        <v>0</v>
      </c>
      <c r="I743" s="21">
        <v>0</v>
      </c>
      <c r="J743" s="15">
        <v>0</v>
      </c>
    </row>
    <row r="744" spans="1:10" ht="15">
      <c r="A744" s="73"/>
      <c r="B744" s="31"/>
      <c r="C744" s="31"/>
      <c r="E744" s="21"/>
      <c r="F744" s="72" t="s">
        <v>35</v>
      </c>
      <c r="G744" s="21">
        <v>0</v>
      </c>
      <c r="H744" s="21">
        <v>0</v>
      </c>
      <c r="I744" s="21">
        <v>0</v>
      </c>
      <c r="J744" s="15">
        <v>0</v>
      </c>
    </row>
    <row r="745" spans="1:10" ht="15">
      <c r="A745" s="73"/>
      <c r="B745" s="31"/>
      <c r="C745" s="31"/>
      <c r="E745" s="21"/>
      <c r="F745" s="72" t="s">
        <v>36</v>
      </c>
      <c r="G745" s="21">
        <v>0</v>
      </c>
      <c r="H745" s="21">
        <v>0</v>
      </c>
      <c r="I745" s="21">
        <v>0</v>
      </c>
      <c r="J745" s="15">
        <v>0</v>
      </c>
    </row>
    <row r="746" spans="1:10" ht="15">
      <c r="A746" s="73"/>
      <c r="B746" s="31"/>
      <c r="C746" s="31"/>
      <c r="E746" s="21"/>
      <c r="F746" s="71" t="s">
        <v>10</v>
      </c>
      <c r="G746" s="21">
        <v>0</v>
      </c>
      <c r="H746" s="21">
        <v>0</v>
      </c>
      <c r="J746" s="15"/>
    </row>
    <row r="747" spans="1:10" ht="15">
      <c r="A747" s="73"/>
      <c r="B747" s="31"/>
      <c r="C747" s="31"/>
      <c r="E747" s="21"/>
      <c r="F747" s="71"/>
      <c r="H747" s="14"/>
      <c r="I747" s="14"/>
      <c r="J747" s="15"/>
    </row>
    <row r="748" spans="1:10" ht="15">
      <c r="A748" s="73" t="s">
        <v>1766</v>
      </c>
      <c r="B748" s="50" t="s">
        <v>37</v>
      </c>
      <c r="C748" s="31"/>
      <c r="D748" s="25" t="s">
        <v>38</v>
      </c>
      <c r="E748" s="21">
        <v>0</v>
      </c>
      <c r="F748" s="71" t="s">
        <v>9</v>
      </c>
      <c r="G748" s="21">
        <v>0</v>
      </c>
      <c r="H748" s="21">
        <v>0</v>
      </c>
      <c r="I748" s="21">
        <v>0</v>
      </c>
      <c r="J748" s="15">
        <v>0</v>
      </c>
    </row>
    <row r="749" spans="1:10" ht="15">
      <c r="A749" s="73"/>
      <c r="B749" s="31"/>
      <c r="C749" s="31"/>
      <c r="E749" s="21"/>
      <c r="F749" s="72" t="s">
        <v>35</v>
      </c>
      <c r="G749" s="21">
        <v>0</v>
      </c>
      <c r="H749" s="21">
        <v>0</v>
      </c>
      <c r="I749" s="21">
        <v>0</v>
      </c>
      <c r="J749" s="15">
        <v>0</v>
      </c>
    </row>
    <row r="750" spans="1:10" ht="15">
      <c r="A750" s="73"/>
      <c r="B750" s="31"/>
      <c r="C750" s="31"/>
      <c r="E750" s="21"/>
      <c r="F750" s="72" t="s">
        <v>36</v>
      </c>
      <c r="G750" s="21">
        <v>0</v>
      </c>
      <c r="H750" s="21">
        <v>0</v>
      </c>
      <c r="I750" s="21">
        <v>0</v>
      </c>
      <c r="J750" s="15">
        <v>0</v>
      </c>
    </row>
    <row r="751" spans="1:10" s="120" customFormat="1" ht="12.75">
      <c r="A751" s="73"/>
      <c r="B751" s="31"/>
      <c r="C751" s="31"/>
      <c r="D751" s="25"/>
      <c r="E751" s="21"/>
      <c r="F751" s="71" t="s">
        <v>10</v>
      </c>
      <c r="G751" s="21">
        <v>0</v>
      </c>
      <c r="H751" s="21">
        <v>0</v>
      </c>
      <c r="I751" s="21"/>
      <c r="J751" s="15"/>
    </row>
    <row r="752" spans="1:10" s="120" customFormat="1" ht="12.75">
      <c r="A752" s="73"/>
      <c r="B752" s="31"/>
      <c r="C752" s="31"/>
      <c r="D752" s="25"/>
      <c r="E752" s="21"/>
      <c r="F752" s="71"/>
      <c r="G752" s="14"/>
      <c r="H752" s="14"/>
      <c r="I752" s="14"/>
      <c r="J752" s="26"/>
    </row>
    <row r="753" spans="1:10" s="120" customFormat="1" ht="25.5">
      <c r="A753" s="73" t="s">
        <v>1767</v>
      </c>
      <c r="B753" s="50" t="s">
        <v>44</v>
      </c>
      <c r="C753" s="31"/>
      <c r="D753" s="25" t="s">
        <v>45</v>
      </c>
      <c r="E753" s="21">
        <v>0</v>
      </c>
      <c r="F753" s="71" t="s">
        <v>9</v>
      </c>
      <c r="G753" s="21">
        <v>0</v>
      </c>
      <c r="H753" s="21">
        <v>0</v>
      </c>
      <c r="I753" s="21">
        <v>0</v>
      </c>
      <c r="J753" s="15">
        <v>0</v>
      </c>
    </row>
    <row r="754" spans="1:10" s="120" customFormat="1" ht="12.75">
      <c r="A754" s="73"/>
      <c r="B754" s="31"/>
      <c r="C754" s="31"/>
      <c r="D754" s="25"/>
      <c r="E754" s="21"/>
      <c r="F754" s="72" t="s">
        <v>35</v>
      </c>
      <c r="G754" s="21">
        <v>0</v>
      </c>
      <c r="H754" s="21">
        <v>0</v>
      </c>
      <c r="I754" s="21">
        <v>0</v>
      </c>
      <c r="J754" s="15">
        <v>0</v>
      </c>
    </row>
    <row r="755" spans="1:10" s="120" customFormat="1" ht="12.75">
      <c r="A755" s="73"/>
      <c r="B755" s="31"/>
      <c r="C755" s="31"/>
      <c r="D755" s="25"/>
      <c r="E755" s="21"/>
      <c r="F755" s="72" t="s">
        <v>36</v>
      </c>
      <c r="G755" s="21">
        <v>0</v>
      </c>
      <c r="H755" s="21">
        <v>0</v>
      </c>
      <c r="I755" s="21">
        <v>0</v>
      </c>
      <c r="J755" s="15">
        <v>0</v>
      </c>
    </row>
    <row r="756" spans="1:10" s="120" customFormat="1" ht="12.75">
      <c r="A756" s="73"/>
      <c r="B756" s="31"/>
      <c r="C756" s="31"/>
      <c r="D756" s="25"/>
      <c r="E756" s="21"/>
      <c r="F756" s="71" t="s">
        <v>10</v>
      </c>
      <c r="G756" s="21">
        <v>0</v>
      </c>
      <c r="H756" s="21">
        <v>0</v>
      </c>
      <c r="I756" s="21"/>
      <c r="J756" s="15"/>
    </row>
    <row r="757" spans="1:10" ht="15">
      <c r="A757" s="73"/>
      <c r="B757" s="31"/>
      <c r="C757" s="31"/>
      <c r="E757" s="21"/>
      <c r="F757" s="71"/>
      <c r="G757" s="60"/>
      <c r="H757" s="60"/>
      <c r="I757" s="60"/>
      <c r="J757" s="94"/>
    </row>
    <row r="758" spans="1:10" s="119" customFormat="1" ht="25.5">
      <c r="A758" s="73"/>
      <c r="B758" s="159" t="s">
        <v>39</v>
      </c>
      <c r="C758" s="87" t="s">
        <v>53</v>
      </c>
      <c r="D758" s="74" t="s">
        <v>109</v>
      </c>
      <c r="E758" s="75">
        <f>E743+E748+E753</f>
        <v>0</v>
      </c>
      <c r="F758" s="76" t="s">
        <v>9</v>
      </c>
      <c r="G758" s="95">
        <f aca="true" t="shared" si="42" ref="G758:J761">G743+G748+G753</f>
        <v>0</v>
      </c>
      <c r="H758" s="95">
        <f t="shared" si="42"/>
        <v>0</v>
      </c>
      <c r="I758" s="95">
        <f t="shared" si="42"/>
        <v>0</v>
      </c>
      <c r="J758" s="96">
        <f t="shared" si="42"/>
        <v>0</v>
      </c>
    </row>
    <row r="759" spans="1:10" s="119" customFormat="1" ht="12.75">
      <c r="A759" s="73"/>
      <c r="B759" s="87"/>
      <c r="C759" s="87"/>
      <c r="D759" s="156"/>
      <c r="E759" s="75"/>
      <c r="F759" s="79" t="s">
        <v>35</v>
      </c>
      <c r="G759" s="77">
        <f t="shared" si="42"/>
        <v>0</v>
      </c>
      <c r="H759" s="77">
        <f t="shared" si="42"/>
        <v>0</v>
      </c>
      <c r="I759" s="77">
        <f t="shared" si="42"/>
        <v>0</v>
      </c>
      <c r="J759" s="96">
        <f t="shared" si="42"/>
        <v>0</v>
      </c>
    </row>
    <row r="760" spans="1:10" s="119" customFormat="1" ht="12.75">
      <c r="A760" s="73"/>
      <c r="B760" s="87"/>
      <c r="C760" s="87"/>
      <c r="D760" s="156"/>
      <c r="E760" s="75"/>
      <c r="F760" s="79" t="s">
        <v>36</v>
      </c>
      <c r="G760" s="77">
        <f t="shared" si="42"/>
        <v>0</v>
      </c>
      <c r="H760" s="77">
        <f t="shared" si="42"/>
        <v>0</v>
      </c>
      <c r="I760" s="77">
        <f t="shared" si="42"/>
        <v>0</v>
      </c>
      <c r="J760" s="96">
        <f t="shared" si="42"/>
        <v>0</v>
      </c>
    </row>
    <row r="761" spans="1:10" s="119" customFormat="1" ht="12.75">
      <c r="A761" s="73"/>
      <c r="B761" s="87"/>
      <c r="C761" s="87"/>
      <c r="D761" s="156"/>
      <c r="E761" s="75"/>
      <c r="F761" s="89" t="s">
        <v>10</v>
      </c>
      <c r="G761" s="77">
        <f t="shared" si="42"/>
        <v>0</v>
      </c>
      <c r="H761" s="77">
        <f t="shared" si="42"/>
        <v>0</v>
      </c>
      <c r="I761" s="77"/>
      <c r="J761" s="96"/>
    </row>
    <row r="762" spans="1:10" s="123" customFormat="1" ht="12.75">
      <c r="A762" s="148"/>
      <c r="B762" s="113"/>
      <c r="C762" s="113"/>
      <c r="D762" s="114"/>
      <c r="E762" s="115"/>
      <c r="F762" s="116"/>
      <c r="G762" s="117"/>
      <c r="H762" s="117"/>
      <c r="I762" s="117"/>
      <c r="J762" s="122"/>
    </row>
    <row r="763" spans="1:10" ht="26.25">
      <c r="A763" s="73"/>
      <c r="B763" s="24" t="s">
        <v>31</v>
      </c>
      <c r="C763" s="31" t="s">
        <v>55</v>
      </c>
      <c r="D763" s="30" t="s">
        <v>110</v>
      </c>
      <c r="J763" s="26"/>
    </row>
    <row r="764" spans="1:10" ht="15">
      <c r="A764" s="73" t="s">
        <v>1768</v>
      </c>
      <c r="B764" s="50" t="s">
        <v>33</v>
      </c>
      <c r="C764" s="31"/>
      <c r="D764" s="25" t="s">
        <v>34</v>
      </c>
      <c r="E764" s="21">
        <v>0</v>
      </c>
      <c r="F764" s="71" t="s">
        <v>9</v>
      </c>
      <c r="G764" s="21">
        <v>0</v>
      </c>
      <c r="H764" s="21">
        <v>0</v>
      </c>
      <c r="I764" s="21">
        <v>0</v>
      </c>
      <c r="J764" s="15">
        <v>0</v>
      </c>
    </row>
    <row r="765" spans="1:10" ht="15">
      <c r="A765" s="73"/>
      <c r="B765" s="31"/>
      <c r="C765" s="31"/>
      <c r="E765" s="21"/>
      <c r="F765" s="72" t="s">
        <v>35</v>
      </c>
      <c r="G765" s="21">
        <v>0</v>
      </c>
      <c r="H765" s="21">
        <v>0</v>
      </c>
      <c r="I765" s="21">
        <v>0</v>
      </c>
      <c r="J765" s="15">
        <v>0</v>
      </c>
    </row>
    <row r="766" spans="1:10" ht="15">
      <c r="A766" s="73"/>
      <c r="B766" s="31"/>
      <c r="C766" s="31"/>
      <c r="E766" s="21"/>
      <c r="F766" s="72" t="s">
        <v>36</v>
      </c>
      <c r="G766" s="21">
        <v>0</v>
      </c>
      <c r="H766" s="21">
        <v>0</v>
      </c>
      <c r="I766" s="21">
        <v>0</v>
      </c>
      <c r="J766" s="15">
        <v>0</v>
      </c>
    </row>
    <row r="767" spans="1:10" ht="15">
      <c r="A767" s="73"/>
      <c r="B767" s="31"/>
      <c r="C767" s="31"/>
      <c r="E767" s="21"/>
      <c r="F767" s="71" t="s">
        <v>10</v>
      </c>
      <c r="G767" s="21">
        <v>0</v>
      </c>
      <c r="H767" s="21">
        <v>0</v>
      </c>
      <c r="J767" s="15"/>
    </row>
    <row r="768" spans="1:10" ht="15">
      <c r="A768" s="73"/>
      <c r="B768" s="31"/>
      <c r="C768" s="31"/>
      <c r="E768" s="21"/>
      <c r="F768" s="71"/>
      <c r="H768" s="14"/>
      <c r="I768" s="14"/>
      <c r="J768" s="15"/>
    </row>
    <row r="769" spans="1:10" ht="15">
      <c r="A769" s="73" t="s">
        <v>1769</v>
      </c>
      <c r="B769" s="50" t="s">
        <v>37</v>
      </c>
      <c r="C769" s="31"/>
      <c r="D769" s="25" t="s">
        <v>38</v>
      </c>
      <c r="E769" s="21">
        <v>0</v>
      </c>
      <c r="F769" s="71" t="s">
        <v>9</v>
      </c>
      <c r="G769" s="21">
        <v>0</v>
      </c>
      <c r="H769" s="21">
        <v>0</v>
      </c>
      <c r="I769" s="21">
        <v>0</v>
      </c>
      <c r="J769" s="15">
        <v>0</v>
      </c>
    </row>
    <row r="770" spans="1:10" ht="15">
      <c r="A770" s="73"/>
      <c r="B770" s="31"/>
      <c r="C770" s="31"/>
      <c r="E770" s="21"/>
      <c r="F770" s="72" t="s">
        <v>35</v>
      </c>
      <c r="G770" s="21">
        <v>0</v>
      </c>
      <c r="H770" s="21">
        <v>0</v>
      </c>
      <c r="I770" s="21">
        <v>0</v>
      </c>
      <c r="J770" s="15">
        <v>0</v>
      </c>
    </row>
    <row r="771" spans="1:10" ht="15">
      <c r="A771" s="73"/>
      <c r="B771" s="31"/>
      <c r="C771" s="31"/>
      <c r="E771" s="21"/>
      <c r="F771" s="72" t="s">
        <v>36</v>
      </c>
      <c r="G771" s="21">
        <v>0</v>
      </c>
      <c r="H771" s="21">
        <v>0</v>
      </c>
      <c r="I771" s="21">
        <v>0</v>
      </c>
      <c r="J771" s="15">
        <v>0</v>
      </c>
    </row>
    <row r="772" spans="1:10" ht="15">
      <c r="A772" s="73"/>
      <c r="B772" s="31"/>
      <c r="C772" s="31"/>
      <c r="E772" s="21"/>
      <c r="F772" s="71" t="s">
        <v>10</v>
      </c>
      <c r="G772" s="21">
        <v>0</v>
      </c>
      <c r="H772" s="21">
        <v>0</v>
      </c>
      <c r="J772" s="15"/>
    </row>
    <row r="773" spans="1:10" ht="15">
      <c r="A773" s="73"/>
      <c r="B773" s="31"/>
      <c r="C773" s="31"/>
      <c r="E773" s="21"/>
      <c r="F773" s="71"/>
      <c r="H773" s="14"/>
      <c r="I773" s="14"/>
      <c r="J773" s="26"/>
    </row>
    <row r="774" spans="1:10" ht="26.25">
      <c r="A774" s="73" t="s">
        <v>1770</v>
      </c>
      <c r="B774" s="50" t="s">
        <v>44</v>
      </c>
      <c r="C774" s="31"/>
      <c r="D774" s="25" t="s">
        <v>45</v>
      </c>
      <c r="E774" s="21">
        <v>0</v>
      </c>
      <c r="F774" s="71" t="s">
        <v>9</v>
      </c>
      <c r="G774" s="21">
        <v>0</v>
      </c>
      <c r="H774" s="21">
        <v>0</v>
      </c>
      <c r="I774" s="21">
        <v>0</v>
      </c>
      <c r="J774" s="15">
        <v>0</v>
      </c>
    </row>
    <row r="775" spans="1:10" ht="15">
      <c r="A775" s="73"/>
      <c r="B775" s="31"/>
      <c r="C775" s="31"/>
      <c r="E775" s="21"/>
      <c r="F775" s="72" t="s">
        <v>35</v>
      </c>
      <c r="G775" s="21">
        <v>0</v>
      </c>
      <c r="H775" s="21">
        <v>0</v>
      </c>
      <c r="I775" s="21">
        <v>0</v>
      </c>
      <c r="J775" s="15">
        <v>0</v>
      </c>
    </row>
    <row r="776" spans="1:10" ht="15">
      <c r="A776" s="73"/>
      <c r="B776" s="31"/>
      <c r="C776" s="31"/>
      <c r="E776" s="21"/>
      <c r="F776" s="72" t="s">
        <v>36</v>
      </c>
      <c r="G776" s="21">
        <v>0</v>
      </c>
      <c r="H776" s="21">
        <v>0</v>
      </c>
      <c r="I776" s="21">
        <v>0</v>
      </c>
      <c r="J776" s="15">
        <v>0</v>
      </c>
    </row>
    <row r="777" spans="1:10" ht="15">
      <c r="A777" s="73"/>
      <c r="B777" s="31"/>
      <c r="C777" s="31"/>
      <c r="E777" s="21"/>
      <c r="F777" s="71" t="s">
        <v>10</v>
      </c>
      <c r="G777" s="21">
        <v>0</v>
      </c>
      <c r="H777" s="21">
        <v>0</v>
      </c>
      <c r="J777" s="15"/>
    </row>
    <row r="778" spans="1:10" ht="15">
      <c r="A778" s="73"/>
      <c r="B778" s="31"/>
      <c r="C778" s="31"/>
      <c r="E778" s="21"/>
      <c r="F778" s="71"/>
      <c r="G778" s="60"/>
      <c r="H778" s="60"/>
      <c r="I778" s="60"/>
      <c r="J778" s="94"/>
    </row>
    <row r="779" spans="1:10" s="119" customFormat="1" ht="25.5">
      <c r="A779" s="73"/>
      <c r="B779" s="159" t="s">
        <v>39</v>
      </c>
      <c r="C779" s="87" t="s">
        <v>55</v>
      </c>
      <c r="D779" s="74" t="s">
        <v>110</v>
      </c>
      <c r="E779" s="75">
        <f>E764+E769+E774</f>
        <v>0</v>
      </c>
      <c r="F779" s="76" t="s">
        <v>9</v>
      </c>
      <c r="G779" s="95">
        <f aca="true" t="shared" si="43" ref="G779:J782">G764+G769+G774</f>
        <v>0</v>
      </c>
      <c r="H779" s="95">
        <f t="shared" si="43"/>
        <v>0</v>
      </c>
      <c r="I779" s="95">
        <f t="shared" si="43"/>
        <v>0</v>
      </c>
      <c r="J779" s="96">
        <f t="shared" si="43"/>
        <v>0</v>
      </c>
    </row>
    <row r="780" spans="1:10" s="119" customFormat="1" ht="12.75">
      <c r="A780" s="73"/>
      <c r="B780" s="159"/>
      <c r="C780" s="87"/>
      <c r="D780" s="74"/>
      <c r="E780" s="75"/>
      <c r="F780" s="79" t="s">
        <v>35</v>
      </c>
      <c r="G780" s="77">
        <f t="shared" si="43"/>
        <v>0</v>
      </c>
      <c r="H780" s="77">
        <f t="shared" si="43"/>
        <v>0</v>
      </c>
      <c r="I780" s="77">
        <f t="shared" si="43"/>
        <v>0</v>
      </c>
      <c r="J780" s="96">
        <f t="shared" si="43"/>
        <v>0</v>
      </c>
    </row>
    <row r="781" spans="1:10" s="119" customFormat="1" ht="12.75">
      <c r="A781" s="73"/>
      <c r="B781" s="87"/>
      <c r="C781" s="87"/>
      <c r="D781" s="156"/>
      <c r="E781" s="75"/>
      <c r="F781" s="79" t="s">
        <v>36</v>
      </c>
      <c r="G781" s="77">
        <f t="shared" si="43"/>
        <v>0</v>
      </c>
      <c r="H781" s="77">
        <f t="shared" si="43"/>
        <v>0</v>
      </c>
      <c r="I781" s="77">
        <f t="shared" si="43"/>
        <v>0</v>
      </c>
      <c r="J781" s="96">
        <f t="shared" si="43"/>
        <v>0</v>
      </c>
    </row>
    <row r="782" spans="1:10" s="119" customFormat="1" ht="12.75">
      <c r="A782" s="73"/>
      <c r="B782" s="87"/>
      <c r="C782" s="87"/>
      <c r="D782" s="156"/>
      <c r="E782" s="75"/>
      <c r="F782" s="89" t="s">
        <v>10</v>
      </c>
      <c r="G782" s="77">
        <f t="shared" si="43"/>
        <v>0</v>
      </c>
      <c r="H782" s="77">
        <f t="shared" si="43"/>
        <v>0</v>
      </c>
      <c r="I782" s="77"/>
      <c r="J782" s="96"/>
    </row>
    <row r="783" spans="1:10" s="50" customFormat="1" ht="12.75">
      <c r="A783" s="12"/>
      <c r="B783" s="31"/>
      <c r="C783" s="31"/>
      <c r="D783" s="25"/>
      <c r="E783" s="37"/>
      <c r="F783" s="112"/>
      <c r="G783" s="36"/>
      <c r="H783" s="36"/>
      <c r="I783" s="36"/>
      <c r="J783" s="164"/>
    </row>
    <row r="784" spans="1:10" s="101" customFormat="1" ht="25.5">
      <c r="A784" s="176"/>
      <c r="B784" s="663" t="s">
        <v>111</v>
      </c>
      <c r="C784" s="663"/>
      <c r="D784" s="177" t="s">
        <v>101</v>
      </c>
      <c r="E784" s="53">
        <f>E779+E758+E737+E716+E695+E674+E653+E632</f>
        <v>0</v>
      </c>
      <c r="F784" s="130" t="s">
        <v>9</v>
      </c>
      <c r="G784" s="45">
        <f aca="true" t="shared" si="44" ref="G784:J787">G779+G758+G737+G716+G695+G674+G653+G632</f>
        <v>0</v>
      </c>
      <c r="H784" s="45">
        <f t="shared" si="44"/>
        <v>0</v>
      </c>
      <c r="I784" s="45">
        <f t="shared" si="44"/>
        <v>0</v>
      </c>
      <c r="J784" s="131">
        <f t="shared" si="44"/>
        <v>0</v>
      </c>
    </row>
    <row r="785" spans="1:10" s="101" customFormat="1" ht="12.75">
      <c r="A785" s="43"/>
      <c r="B785" s="44"/>
      <c r="C785" s="44"/>
      <c r="D785" s="140"/>
      <c r="E785" s="53"/>
      <c r="F785" s="130" t="s">
        <v>35</v>
      </c>
      <c r="G785" s="45">
        <f t="shared" si="44"/>
        <v>0</v>
      </c>
      <c r="H785" s="45">
        <f t="shared" si="44"/>
        <v>0</v>
      </c>
      <c r="I785" s="45">
        <f t="shared" si="44"/>
        <v>0</v>
      </c>
      <c r="J785" s="131">
        <f t="shared" si="44"/>
        <v>0</v>
      </c>
    </row>
    <row r="786" spans="1:10" s="101" customFormat="1" ht="12.75">
      <c r="A786" s="43"/>
      <c r="B786" s="664"/>
      <c r="C786" s="664"/>
      <c r="D786" s="140"/>
      <c r="E786" s="53"/>
      <c r="F786" s="130" t="s">
        <v>36</v>
      </c>
      <c r="G786" s="45">
        <f t="shared" si="44"/>
        <v>0</v>
      </c>
      <c r="H786" s="45">
        <f t="shared" si="44"/>
        <v>0</v>
      </c>
      <c r="I786" s="45">
        <f t="shared" si="44"/>
        <v>0</v>
      </c>
      <c r="J786" s="131">
        <f t="shared" si="44"/>
        <v>0</v>
      </c>
    </row>
    <row r="787" spans="1:10" s="101" customFormat="1" ht="12.75">
      <c r="A787" s="43"/>
      <c r="B787" s="44"/>
      <c r="C787" s="44"/>
      <c r="D787" s="129"/>
      <c r="E787" s="53"/>
      <c r="F787" s="130" t="s">
        <v>10</v>
      </c>
      <c r="G787" s="45">
        <f t="shared" si="44"/>
        <v>0</v>
      </c>
      <c r="H787" s="45">
        <f t="shared" si="44"/>
        <v>0</v>
      </c>
      <c r="I787" s="45"/>
      <c r="J787" s="131"/>
    </row>
    <row r="788" spans="1:10" s="50" customFormat="1" ht="12.75">
      <c r="A788" s="132"/>
      <c r="B788" s="133"/>
      <c r="C788" s="133"/>
      <c r="D788" s="134"/>
      <c r="E788" s="135"/>
      <c r="F788" s="136"/>
      <c r="G788" s="141"/>
      <c r="H788" s="141"/>
      <c r="I788" s="141"/>
      <c r="J788" s="142"/>
    </row>
    <row r="789" spans="1:10" s="50" customFormat="1" ht="12.75">
      <c r="A789" s="12"/>
      <c r="B789" s="31"/>
      <c r="C789" s="31"/>
      <c r="D789" s="25"/>
      <c r="E789" s="14"/>
      <c r="F789" s="56"/>
      <c r="G789" s="14"/>
      <c r="H789" s="21"/>
      <c r="I789" s="21"/>
      <c r="J789" s="26"/>
    </row>
    <row r="790" spans="1:10" s="50" customFormat="1" ht="13.5" thickBot="1">
      <c r="A790" s="656" t="s">
        <v>28</v>
      </c>
      <c r="B790" s="704"/>
      <c r="C790" s="175" t="s">
        <v>59</v>
      </c>
      <c r="D790" s="143" t="s">
        <v>112</v>
      </c>
      <c r="E790" s="17"/>
      <c r="F790" s="139"/>
      <c r="G790" s="18"/>
      <c r="H790" s="27"/>
      <c r="I790" s="27"/>
      <c r="J790" s="28"/>
    </row>
    <row r="791" spans="1:10" s="50" customFormat="1" ht="13.5" thickTop="1">
      <c r="A791" s="12"/>
      <c r="B791" s="31"/>
      <c r="C791" s="31"/>
      <c r="D791" s="25"/>
      <c r="E791" s="14"/>
      <c r="F791" s="56"/>
      <c r="G791" s="14"/>
      <c r="H791" s="21"/>
      <c r="I791" s="21"/>
      <c r="J791" s="26"/>
    </row>
    <row r="792" spans="1:10" s="50" customFormat="1" ht="12.75">
      <c r="A792" s="12"/>
      <c r="B792" s="24" t="s">
        <v>31</v>
      </c>
      <c r="C792" s="31" t="s">
        <v>29</v>
      </c>
      <c r="D792" s="30" t="s">
        <v>113</v>
      </c>
      <c r="E792" s="14"/>
      <c r="F792" s="56"/>
      <c r="G792" s="14"/>
      <c r="H792" s="21"/>
      <c r="I792" s="21"/>
      <c r="J792" s="26"/>
    </row>
    <row r="793" spans="1:10" ht="15">
      <c r="A793" s="73" t="s">
        <v>1771</v>
      </c>
      <c r="B793" s="50" t="s">
        <v>33</v>
      </c>
      <c r="C793" s="31"/>
      <c r="D793" s="25" t="s">
        <v>34</v>
      </c>
      <c r="E793" s="21">
        <v>0</v>
      </c>
      <c r="F793" s="71" t="s">
        <v>9</v>
      </c>
      <c r="G793" s="21">
        <v>0</v>
      </c>
      <c r="H793" s="21">
        <v>0</v>
      </c>
      <c r="I793" s="21">
        <v>0</v>
      </c>
      <c r="J793" s="15">
        <v>0</v>
      </c>
    </row>
    <row r="794" spans="1:10" ht="15">
      <c r="A794" s="73"/>
      <c r="B794" s="31"/>
      <c r="C794" s="31"/>
      <c r="E794" s="21"/>
      <c r="F794" s="72" t="s">
        <v>35</v>
      </c>
      <c r="G794" s="21">
        <v>0</v>
      </c>
      <c r="H794" s="21">
        <v>0</v>
      </c>
      <c r="I794" s="21">
        <v>0</v>
      </c>
      <c r="J794" s="15">
        <v>0</v>
      </c>
    </row>
    <row r="795" spans="1:10" ht="15">
      <c r="A795" s="73"/>
      <c r="B795" s="31"/>
      <c r="C795" s="31"/>
      <c r="E795" s="21"/>
      <c r="F795" s="72" t="s">
        <v>36</v>
      </c>
      <c r="G795" s="21">
        <v>0</v>
      </c>
      <c r="H795" s="21">
        <v>0</v>
      </c>
      <c r="I795" s="21">
        <v>0</v>
      </c>
      <c r="J795" s="15">
        <v>0</v>
      </c>
    </row>
    <row r="796" spans="1:10" ht="15">
      <c r="A796" s="73"/>
      <c r="B796" s="31"/>
      <c r="C796" s="31"/>
      <c r="E796" s="21"/>
      <c r="F796" s="71" t="s">
        <v>10</v>
      </c>
      <c r="G796" s="21">
        <v>0</v>
      </c>
      <c r="H796" s="21">
        <v>0</v>
      </c>
      <c r="J796" s="15"/>
    </row>
    <row r="797" spans="1:10" ht="15">
      <c r="A797" s="73"/>
      <c r="B797" s="31"/>
      <c r="C797" s="31"/>
      <c r="E797" s="21"/>
      <c r="F797" s="71"/>
      <c r="H797" s="14"/>
      <c r="I797" s="14"/>
      <c r="J797" s="15"/>
    </row>
    <row r="798" spans="1:10" s="50" customFormat="1" ht="12.75">
      <c r="A798" s="73" t="s">
        <v>1772</v>
      </c>
      <c r="B798" s="50" t="s">
        <v>37</v>
      </c>
      <c r="C798" s="31"/>
      <c r="D798" s="25" t="s">
        <v>38</v>
      </c>
      <c r="E798" s="21">
        <v>0</v>
      </c>
      <c r="F798" s="71" t="s">
        <v>9</v>
      </c>
      <c r="G798" s="21">
        <v>0</v>
      </c>
      <c r="H798" s="21">
        <v>0</v>
      </c>
      <c r="I798" s="21">
        <v>0</v>
      </c>
      <c r="J798" s="15">
        <v>0</v>
      </c>
    </row>
    <row r="799" spans="1:10" s="50" customFormat="1" ht="12.75">
      <c r="A799" s="73"/>
      <c r="B799" s="31"/>
      <c r="C799" s="31"/>
      <c r="D799" s="25"/>
      <c r="E799" s="21"/>
      <c r="F799" s="72" t="s">
        <v>35</v>
      </c>
      <c r="G799" s="21">
        <v>0</v>
      </c>
      <c r="H799" s="21">
        <v>0</v>
      </c>
      <c r="I799" s="21">
        <v>0</v>
      </c>
      <c r="J799" s="15">
        <v>0</v>
      </c>
    </row>
    <row r="800" spans="1:10" s="50" customFormat="1" ht="12.75">
      <c r="A800" s="73"/>
      <c r="B800" s="31"/>
      <c r="C800" s="31"/>
      <c r="D800" s="25"/>
      <c r="E800" s="21"/>
      <c r="F800" s="72" t="s">
        <v>36</v>
      </c>
      <c r="G800" s="21">
        <v>0</v>
      </c>
      <c r="H800" s="21">
        <v>0</v>
      </c>
      <c r="I800" s="21">
        <v>0</v>
      </c>
      <c r="J800" s="15">
        <v>0</v>
      </c>
    </row>
    <row r="801" spans="1:10" s="50" customFormat="1" ht="12.75">
      <c r="A801" s="73"/>
      <c r="B801" s="31"/>
      <c r="C801" s="31"/>
      <c r="D801" s="25"/>
      <c r="E801" s="21"/>
      <c r="F801" s="71" t="s">
        <v>10</v>
      </c>
      <c r="G801" s="21">
        <v>0</v>
      </c>
      <c r="H801" s="21">
        <v>0</v>
      </c>
      <c r="I801" s="21"/>
      <c r="J801" s="15"/>
    </row>
    <row r="802" spans="1:10" s="50" customFormat="1" ht="12.75">
      <c r="A802" s="73"/>
      <c r="B802" s="31"/>
      <c r="C802" s="31"/>
      <c r="D802" s="25"/>
      <c r="E802" s="21"/>
      <c r="F802" s="71"/>
      <c r="G802" s="14"/>
      <c r="H802" s="14"/>
      <c r="I802" s="14"/>
      <c r="J802" s="26"/>
    </row>
    <row r="803" spans="1:10" s="50" customFormat="1" ht="25.5">
      <c r="A803" s="73" t="s">
        <v>1773</v>
      </c>
      <c r="B803" s="50" t="s">
        <v>44</v>
      </c>
      <c r="C803" s="31"/>
      <c r="D803" s="25" t="s">
        <v>45</v>
      </c>
      <c r="E803" s="21">
        <v>0</v>
      </c>
      <c r="F803" s="71" t="s">
        <v>9</v>
      </c>
      <c r="G803" s="21">
        <v>0</v>
      </c>
      <c r="H803" s="21">
        <v>0</v>
      </c>
      <c r="I803" s="21">
        <v>0</v>
      </c>
      <c r="J803" s="15">
        <v>0</v>
      </c>
    </row>
    <row r="804" spans="1:10" s="50" customFormat="1" ht="12.75">
      <c r="A804" s="73"/>
      <c r="B804" s="31"/>
      <c r="C804" s="31"/>
      <c r="D804" s="25"/>
      <c r="E804" s="21"/>
      <c r="F804" s="72" t="s">
        <v>35</v>
      </c>
      <c r="G804" s="21">
        <v>0</v>
      </c>
      <c r="H804" s="21">
        <v>0</v>
      </c>
      <c r="I804" s="21">
        <v>0</v>
      </c>
      <c r="J804" s="15">
        <v>0</v>
      </c>
    </row>
    <row r="805" spans="1:10" s="50" customFormat="1" ht="12.75">
      <c r="A805" s="73"/>
      <c r="B805" s="31"/>
      <c r="C805" s="31"/>
      <c r="D805" s="25"/>
      <c r="E805" s="21"/>
      <c r="F805" s="72" t="s">
        <v>36</v>
      </c>
      <c r="G805" s="21">
        <v>0</v>
      </c>
      <c r="H805" s="21">
        <v>0</v>
      </c>
      <c r="I805" s="21">
        <v>0</v>
      </c>
      <c r="J805" s="15">
        <v>0</v>
      </c>
    </row>
    <row r="806" spans="1:10" s="50" customFormat="1" ht="12.75">
      <c r="A806" s="73"/>
      <c r="B806" s="31"/>
      <c r="C806" s="31"/>
      <c r="D806" s="25"/>
      <c r="E806" s="21"/>
      <c r="F806" s="71" t="s">
        <v>10</v>
      </c>
      <c r="G806" s="21">
        <v>0</v>
      </c>
      <c r="H806" s="21">
        <v>0</v>
      </c>
      <c r="I806" s="21"/>
      <c r="J806" s="15"/>
    </row>
    <row r="807" spans="1:10" s="50" customFormat="1" ht="12.75">
      <c r="A807" s="73"/>
      <c r="B807" s="31"/>
      <c r="C807" s="31"/>
      <c r="D807" s="25"/>
      <c r="E807" s="21"/>
      <c r="F807" s="71"/>
      <c r="G807" s="60"/>
      <c r="H807" s="60"/>
      <c r="I807" s="60"/>
      <c r="J807" s="94"/>
    </row>
    <row r="808" spans="1:10" s="101" customFormat="1" ht="12.75">
      <c r="A808" s="73"/>
      <c r="B808" s="159" t="s">
        <v>39</v>
      </c>
      <c r="C808" s="87" t="s">
        <v>29</v>
      </c>
      <c r="D808" s="74" t="s">
        <v>114</v>
      </c>
      <c r="E808" s="75">
        <f>E793+E798+E803</f>
        <v>0</v>
      </c>
      <c r="F808" s="76" t="s">
        <v>9</v>
      </c>
      <c r="G808" s="95">
        <f aca="true" t="shared" si="45" ref="G808:J811">G793+G798+G803</f>
        <v>0</v>
      </c>
      <c r="H808" s="95">
        <f t="shared" si="45"/>
        <v>0</v>
      </c>
      <c r="I808" s="95">
        <f t="shared" si="45"/>
        <v>0</v>
      </c>
      <c r="J808" s="96">
        <f t="shared" si="45"/>
        <v>0</v>
      </c>
    </row>
    <row r="809" spans="1:10" s="101" customFormat="1" ht="12.75">
      <c r="A809" s="73"/>
      <c r="B809" s="87"/>
      <c r="C809" s="87"/>
      <c r="D809" s="156"/>
      <c r="E809" s="75"/>
      <c r="F809" s="79" t="s">
        <v>35</v>
      </c>
      <c r="G809" s="77">
        <f t="shared" si="45"/>
        <v>0</v>
      </c>
      <c r="H809" s="77">
        <f t="shared" si="45"/>
        <v>0</v>
      </c>
      <c r="I809" s="77">
        <f t="shared" si="45"/>
        <v>0</v>
      </c>
      <c r="J809" s="96">
        <f t="shared" si="45"/>
        <v>0</v>
      </c>
    </row>
    <row r="810" spans="1:10" s="101" customFormat="1" ht="12.75">
      <c r="A810" s="73"/>
      <c r="B810" s="87"/>
      <c r="C810" s="87"/>
      <c r="D810" s="156"/>
      <c r="E810" s="75"/>
      <c r="F810" s="79" t="s">
        <v>36</v>
      </c>
      <c r="G810" s="77">
        <f t="shared" si="45"/>
        <v>0</v>
      </c>
      <c r="H810" s="77">
        <f t="shared" si="45"/>
        <v>0</v>
      </c>
      <c r="I810" s="77">
        <f t="shared" si="45"/>
        <v>0</v>
      </c>
      <c r="J810" s="96">
        <f t="shared" si="45"/>
        <v>0</v>
      </c>
    </row>
    <row r="811" spans="1:10" s="101" customFormat="1" ht="12.75">
      <c r="A811" s="73"/>
      <c r="B811" s="87"/>
      <c r="C811" s="87"/>
      <c r="D811" s="156"/>
      <c r="E811" s="75"/>
      <c r="F811" s="89" t="s">
        <v>10</v>
      </c>
      <c r="G811" s="77">
        <f t="shared" si="45"/>
        <v>0</v>
      </c>
      <c r="H811" s="77">
        <f t="shared" si="45"/>
        <v>0</v>
      </c>
      <c r="I811" s="77"/>
      <c r="J811" s="96"/>
    </row>
    <row r="812" spans="1:10" s="118" customFormat="1" ht="12.75">
      <c r="A812" s="148"/>
      <c r="B812" s="113"/>
      <c r="C812" s="113"/>
      <c r="D812" s="114"/>
      <c r="E812" s="117"/>
      <c r="F812" s="178"/>
      <c r="G812" s="117"/>
      <c r="H812" s="115"/>
      <c r="I812" s="115"/>
      <c r="J812" s="84"/>
    </row>
    <row r="813" spans="1:10" s="50" customFormat="1" ht="12.75">
      <c r="A813" s="73"/>
      <c r="B813" s="24" t="s">
        <v>31</v>
      </c>
      <c r="C813" s="31" t="s">
        <v>40</v>
      </c>
      <c r="D813" s="30" t="s">
        <v>115</v>
      </c>
      <c r="E813" s="14"/>
      <c r="F813" s="56"/>
      <c r="G813" s="14"/>
      <c r="H813" s="21"/>
      <c r="I813" s="21"/>
      <c r="J813" s="26"/>
    </row>
    <row r="814" spans="1:10" ht="15">
      <c r="A814" s="73" t="s">
        <v>1774</v>
      </c>
      <c r="B814" s="50" t="s">
        <v>33</v>
      </c>
      <c r="C814" s="31"/>
      <c r="D814" s="25" t="s">
        <v>34</v>
      </c>
      <c r="E814" s="21">
        <v>0</v>
      </c>
      <c r="F814" s="71" t="s">
        <v>9</v>
      </c>
      <c r="G814" s="21">
        <v>0</v>
      </c>
      <c r="H814" s="21">
        <v>0</v>
      </c>
      <c r="I814" s="21">
        <v>0</v>
      </c>
      <c r="J814" s="15">
        <v>0</v>
      </c>
    </row>
    <row r="815" spans="1:10" ht="15">
      <c r="A815" s="73"/>
      <c r="B815" s="31"/>
      <c r="C815" s="31"/>
      <c r="E815" s="21"/>
      <c r="F815" s="72" t="s">
        <v>35</v>
      </c>
      <c r="G815" s="21">
        <v>0</v>
      </c>
      <c r="H815" s="21">
        <v>0</v>
      </c>
      <c r="I815" s="21">
        <v>0</v>
      </c>
      <c r="J815" s="15">
        <v>0</v>
      </c>
    </row>
    <row r="816" spans="1:10" ht="15">
      <c r="A816" s="73"/>
      <c r="B816" s="31"/>
      <c r="C816" s="31"/>
      <c r="E816" s="21"/>
      <c r="F816" s="72" t="s">
        <v>36</v>
      </c>
      <c r="G816" s="21">
        <v>0</v>
      </c>
      <c r="H816" s="21">
        <v>0</v>
      </c>
      <c r="I816" s="21">
        <v>0</v>
      </c>
      <c r="J816" s="15">
        <v>0</v>
      </c>
    </row>
    <row r="817" spans="1:10" ht="15">
      <c r="A817" s="73"/>
      <c r="B817" s="31"/>
      <c r="C817" s="31"/>
      <c r="E817" s="21"/>
      <c r="F817" s="71" t="s">
        <v>10</v>
      </c>
      <c r="G817" s="21">
        <v>0</v>
      </c>
      <c r="H817" s="21">
        <v>0</v>
      </c>
      <c r="J817" s="15"/>
    </row>
    <row r="818" spans="1:10" ht="15">
      <c r="A818" s="73"/>
      <c r="B818" s="31"/>
      <c r="C818" s="31"/>
      <c r="H818" s="14"/>
      <c r="I818" s="14"/>
      <c r="J818" s="15"/>
    </row>
    <row r="819" spans="1:10" s="50" customFormat="1" ht="12.75">
      <c r="A819" s="73" t="s">
        <v>1775</v>
      </c>
      <c r="B819" s="50" t="s">
        <v>37</v>
      </c>
      <c r="C819" s="31"/>
      <c r="D819" s="25" t="s">
        <v>38</v>
      </c>
      <c r="E819" s="21">
        <v>0</v>
      </c>
      <c r="F819" s="71" t="s">
        <v>9</v>
      </c>
      <c r="G819" s="21">
        <v>0</v>
      </c>
      <c r="H819" s="21">
        <v>0</v>
      </c>
      <c r="I819" s="21">
        <v>0</v>
      </c>
      <c r="J819" s="15">
        <v>0</v>
      </c>
    </row>
    <row r="820" spans="1:10" s="50" customFormat="1" ht="12.75">
      <c r="A820" s="73"/>
      <c r="B820" s="31"/>
      <c r="C820" s="31"/>
      <c r="D820" s="25"/>
      <c r="E820" s="21"/>
      <c r="F820" s="72" t="s">
        <v>35</v>
      </c>
      <c r="G820" s="21">
        <v>0</v>
      </c>
      <c r="H820" s="21">
        <v>0</v>
      </c>
      <c r="I820" s="21">
        <v>0</v>
      </c>
      <c r="J820" s="15">
        <v>0</v>
      </c>
    </row>
    <row r="821" spans="1:10" s="50" customFormat="1" ht="12.75">
      <c r="A821" s="73"/>
      <c r="B821" s="31"/>
      <c r="C821" s="31"/>
      <c r="D821" s="25"/>
      <c r="E821" s="21"/>
      <c r="F821" s="72" t="s">
        <v>36</v>
      </c>
      <c r="G821" s="21">
        <v>0</v>
      </c>
      <c r="H821" s="21">
        <v>0</v>
      </c>
      <c r="I821" s="21">
        <v>0</v>
      </c>
      <c r="J821" s="15">
        <v>0</v>
      </c>
    </row>
    <row r="822" spans="1:10" s="50" customFormat="1" ht="12.75">
      <c r="A822" s="73"/>
      <c r="B822" s="31"/>
      <c r="C822" s="31"/>
      <c r="D822" s="25"/>
      <c r="E822" s="21"/>
      <c r="F822" s="71" t="s">
        <v>10</v>
      </c>
      <c r="G822" s="21">
        <v>0</v>
      </c>
      <c r="H822" s="21">
        <v>0</v>
      </c>
      <c r="I822" s="21"/>
      <c r="J822" s="15"/>
    </row>
    <row r="823" spans="1:10" s="50" customFormat="1" ht="12.75">
      <c r="A823" s="73"/>
      <c r="B823" s="31"/>
      <c r="C823" s="31"/>
      <c r="D823" s="25"/>
      <c r="E823" s="14"/>
      <c r="F823" s="56"/>
      <c r="G823" s="14"/>
      <c r="H823" s="14"/>
      <c r="I823" s="14"/>
      <c r="J823" s="26"/>
    </row>
    <row r="824" spans="1:10" s="50" customFormat="1" ht="25.5">
      <c r="A824" s="73" t="s">
        <v>1776</v>
      </c>
      <c r="B824" s="50" t="s">
        <v>44</v>
      </c>
      <c r="C824" s="31"/>
      <c r="D824" s="25" t="s">
        <v>45</v>
      </c>
      <c r="E824" s="21">
        <v>0</v>
      </c>
      <c r="F824" s="71" t="s">
        <v>9</v>
      </c>
      <c r="G824" s="21">
        <v>0</v>
      </c>
      <c r="H824" s="21">
        <v>0</v>
      </c>
      <c r="I824" s="21">
        <v>0</v>
      </c>
      <c r="J824" s="15">
        <v>0</v>
      </c>
    </row>
    <row r="825" spans="1:10" s="50" customFormat="1" ht="12.75">
      <c r="A825" s="73"/>
      <c r="B825" s="31"/>
      <c r="C825" s="31"/>
      <c r="D825" s="25"/>
      <c r="E825" s="21"/>
      <c r="F825" s="72" t="s">
        <v>35</v>
      </c>
      <c r="G825" s="21">
        <v>0</v>
      </c>
      <c r="H825" s="21">
        <v>0</v>
      </c>
      <c r="I825" s="21">
        <v>0</v>
      </c>
      <c r="J825" s="15">
        <v>0</v>
      </c>
    </row>
    <row r="826" spans="1:10" s="50" customFormat="1" ht="12.75">
      <c r="A826" s="73"/>
      <c r="B826" s="31"/>
      <c r="C826" s="31"/>
      <c r="D826" s="25"/>
      <c r="E826" s="21"/>
      <c r="F826" s="72" t="s">
        <v>36</v>
      </c>
      <c r="G826" s="21">
        <v>0</v>
      </c>
      <c r="H826" s="21">
        <v>0</v>
      </c>
      <c r="I826" s="21">
        <v>0</v>
      </c>
      <c r="J826" s="15">
        <v>0</v>
      </c>
    </row>
    <row r="827" spans="1:10" s="50" customFormat="1" ht="12.75">
      <c r="A827" s="73"/>
      <c r="B827" s="31"/>
      <c r="C827" s="31"/>
      <c r="D827" s="25"/>
      <c r="E827" s="21"/>
      <c r="F827" s="71" t="s">
        <v>10</v>
      </c>
      <c r="G827" s="21">
        <v>0</v>
      </c>
      <c r="H827" s="21">
        <v>0</v>
      </c>
      <c r="I827" s="21"/>
      <c r="J827" s="15"/>
    </row>
    <row r="828" spans="1:10" s="50" customFormat="1" ht="12.75">
      <c r="A828" s="73"/>
      <c r="B828" s="31"/>
      <c r="C828" s="31"/>
      <c r="D828" s="25"/>
      <c r="E828" s="21"/>
      <c r="F828" s="71"/>
      <c r="G828" s="60"/>
      <c r="H828" s="60"/>
      <c r="I828" s="60"/>
      <c r="J828" s="94"/>
    </row>
    <row r="829" spans="1:10" s="101" customFormat="1" ht="12.75">
      <c r="A829" s="73"/>
      <c r="B829" s="159" t="s">
        <v>39</v>
      </c>
      <c r="C829" s="87" t="s">
        <v>40</v>
      </c>
      <c r="D829" s="74" t="s">
        <v>115</v>
      </c>
      <c r="E829" s="75">
        <f>E814+E819+E824</f>
        <v>0</v>
      </c>
      <c r="F829" s="76" t="s">
        <v>9</v>
      </c>
      <c r="G829" s="95">
        <f aca="true" t="shared" si="46" ref="G829:J832">G814+G819+G824</f>
        <v>0</v>
      </c>
      <c r="H829" s="95">
        <f t="shared" si="46"/>
        <v>0</v>
      </c>
      <c r="I829" s="95">
        <f t="shared" si="46"/>
        <v>0</v>
      </c>
      <c r="J829" s="96">
        <f t="shared" si="46"/>
        <v>0</v>
      </c>
    </row>
    <row r="830" spans="1:10" s="101" customFormat="1" ht="12.75">
      <c r="A830" s="73"/>
      <c r="B830" s="87"/>
      <c r="C830" s="87"/>
      <c r="D830" s="156"/>
      <c r="E830" s="75"/>
      <c r="F830" s="79" t="s">
        <v>35</v>
      </c>
      <c r="G830" s="77">
        <f t="shared" si="46"/>
        <v>0</v>
      </c>
      <c r="H830" s="77">
        <f t="shared" si="46"/>
        <v>0</v>
      </c>
      <c r="I830" s="77">
        <f t="shared" si="46"/>
        <v>0</v>
      </c>
      <c r="J830" s="96">
        <f t="shared" si="46"/>
        <v>0</v>
      </c>
    </row>
    <row r="831" spans="1:10" s="101" customFormat="1" ht="12.75">
      <c r="A831" s="73"/>
      <c r="B831" s="87"/>
      <c r="C831" s="87"/>
      <c r="D831" s="156"/>
      <c r="E831" s="75"/>
      <c r="F831" s="79" t="s">
        <v>36</v>
      </c>
      <c r="G831" s="77">
        <f t="shared" si="46"/>
        <v>0</v>
      </c>
      <c r="H831" s="77">
        <f t="shared" si="46"/>
        <v>0</v>
      </c>
      <c r="I831" s="77">
        <f t="shared" si="46"/>
        <v>0</v>
      </c>
      <c r="J831" s="96">
        <f t="shared" si="46"/>
        <v>0</v>
      </c>
    </row>
    <row r="832" spans="1:10" s="101" customFormat="1" ht="12.75">
      <c r="A832" s="73"/>
      <c r="B832" s="87"/>
      <c r="C832" s="87"/>
      <c r="D832" s="156"/>
      <c r="E832" s="75"/>
      <c r="F832" s="89" t="s">
        <v>10</v>
      </c>
      <c r="G832" s="77">
        <f t="shared" si="46"/>
        <v>0</v>
      </c>
      <c r="H832" s="77">
        <f t="shared" si="46"/>
        <v>0</v>
      </c>
      <c r="I832" s="77"/>
      <c r="J832" s="96"/>
    </row>
    <row r="833" spans="1:10" s="118" customFormat="1" ht="12.75">
      <c r="A833" s="148"/>
      <c r="B833" s="113"/>
      <c r="C833" s="113"/>
      <c r="D833" s="114"/>
      <c r="E833" s="117"/>
      <c r="F833" s="83"/>
      <c r="G833" s="117"/>
      <c r="H833" s="115"/>
      <c r="I833" s="115"/>
      <c r="J833" s="84"/>
    </row>
    <row r="834" spans="1:10" s="50" customFormat="1" ht="12.75">
      <c r="A834" s="73"/>
      <c r="B834" s="24" t="s">
        <v>31</v>
      </c>
      <c r="C834" s="31" t="s">
        <v>42</v>
      </c>
      <c r="D834" s="30" t="s">
        <v>116</v>
      </c>
      <c r="E834" s="14"/>
      <c r="F834" s="56"/>
      <c r="G834" s="14"/>
      <c r="H834" s="21"/>
      <c r="I834" s="21"/>
      <c r="J834" s="26"/>
    </row>
    <row r="835" spans="1:10" ht="15">
      <c r="A835" s="73" t="s">
        <v>1777</v>
      </c>
      <c r="B835" s="50" t="s">
        <v>33</v>
      </c>
      <c r="C835" s="31"/>
      <c r="D835" s="25" t="s">
        <v>34</v>
      </c>
      <c r="E835" s="21">
        <v>0</v>
      </c>
      <c r="F835" s="71" t="s">
        <v>9</v>
      </c>
      <c r="G835" s="21">
        <v>0</v>
      </c>
      <c r="H835" s="21">
        <v>0</v>
      </c>
      <c r="I835" s="21">
        <v>0</v>
      </c>
      <c r="J835" s="15">
        <v>0</v>
      </c>
    </row>
    <row r="836" spans="1:10" ht="15">
      <c r="A836" s="73"/>
      <c r="B836" s="31"/>
      <c r="C836" s="31"/>
      <c r="E836" s="21"/>
      <c r="F836" s="72" t="s">
        <v>35</v>
      </c>
      <c r="G836" s="21">
        <v>0</v>
      </c>
      <c r="H836" s="21">
        <v>0</v>
      </c>
      <c r="I836" s="21">
        <v>0</v>
      </c>
      <c r="J836" s="15">
        <v>0</v>
      </c>
    </row>
    <row r="837" spans="1:10" ht="15">
      <c r="A837" s="73"/>
      <c r="B837" s="31"/>
      <c r="C837" s="31"/>
      <c r="E837" s="21"/>
      <c r="F837" s="72" t="s">
        <v>36</v>
      </c>
      <c r="G837" s="21">
        <v>0</v>
      </c>
      <c r="H837" s="21">
        <v>0</v>
      </c>
      <c r="I837" s="21">
        <v>0</v>
      </c>
      <c r="J837" s="15">
        <v>0</v>
      </c>
    </row>
    <row r="838" spans="1:10" ht="15">
      <c r="A838" s="73"/>
      <c r="B838" s="31"/>
      <c r="C838" s="31"/>
      <c r="E838" s="21"/>
      <c r="F838" s="71" t="s">
        <v>10</v>
      </c>
      <c r="G838" s="21">
        <v>0</v>
      </c>
      <c r="H838" s="21">
        <v>0</v>
      </c>
      <c r="J838" s="15"/>
    </row>
    <row r="839" spans="1:10" ht="15">
      <c r="A839" s="73"/>
      <c r="B839" s="31"/>
      <c r="C839" s="31"/>
      <c r="H839" s="14"/>
      <c r="I839" s="14"/>
      <c r="J839" s="15"/>
    </row>
    <row r="840" spans="1:10" s="50" customFormat="1" ht="12.75">
      <c r="A840" s="73" t="s">
        <v>1778</v>
      </c>
      <c r="B840" s="50" t="s">
        <v>37</v>
      </c>
      <c r="C840" s="31"/>
      <c r="D840" s="25" t="s">
        <v>38</v>
      </c>
      <c r="E840" s="21">
        <v>0</v>
      </c>
      <c r="F840" s="71" t="s">
        <v>9</v>
      </c>
      <c r="G840" s="21">
        <v>0</v>
      </c>
      <c r="H840" s="21">
        <v>0</v>
      </c>
      <c r="I840" s="21">
        <v>0</v>
      </c>
      <c r="J840" s="15">
        <v>0</v>
      </c>
    </row>
    <row r="841" spans="1:10" s="50" customFormat="1" ht="12.75">
      <c r="A841" s="73"/>
      <c r="B841" s="31"/>
      <c r="C841" s="31"/>
      <c r="D841" s="25"/>
      <c r="E841" s="21"/>
      <c r="F841" s="72" t="s">
        <v>35</v>
      </c>
      <c r="G841" s="21">
        <v>0</v>
      </c>
      <c r="H841" s="21">
        <v>0</v>
      </c>
      <c r="I841" s="21">
        <v>0</v>
      </c>
      <c r="J841" s="15">
        <v>0</v>
      </c>
    </row>
    <row r="842" spans="1:10" s="50" customFormat="1" ht="12.75">
      <c r="A842" s="73"/>
      <c r="B842" s="31"/>
      <c r="C842" s="31"/>
      <c r="D842" s="25"/>
      <c r="E842" s="21"/>
      <c r="F842" s="72" t="s">
        <v>36</v>
      </c>
      <c r="G842" s="21">
        <v>0</v>
      </c>
      <c r="H842" s="21">
        <v>0</v>
      </c>
      <c r="I842" s="21">
        <v>0</v>
      </c>
      <c r="J842" s="15">
        <v>0</v>
      </c>
    </row>
    <row r="843" spans="1:10" s="50" customFormat="1" ht="12.75">
      <c r="A843" s="73"/>
      <c r="B843" s="31"/>
      <c r="C843" s="31"/>
      <c r="D843" s="25"/>
      <c r="E843" s="21"/>
      <c r="F843" s="71" t="s">
        <v>10</v>
      </c>
      <c r="G843" s="21">
        <v>0</v>
      </c>
      <c r="H843" s="21">
        <v>0</v>
      </c>
      <c r="I843" s="21"/>
      <c r="J843" s="15"/>
    </row>
    <row r="844" spans="1:10" s="50" customFormat="1" ht="12.75">
      <c r="A844" s="73"/>
      <c r="B844" s="31"/>
      <c r="C844" s="31"/>
      <c r="D844" s="25"/>
      <c r="E844" s="14"/>
      <c r="F844" s="56"/>
      <c r="G844" s="14"/>
      <c r="H844" s="14"/>
      <c r="I844" s="14"/>
      <c r="J844" s="26"/>
    </row>
    <row r="845" spans="1:10" s="50" customFormat="1" ht="25.5">
      <c r="A845" s="73" t="s">
        <v>1779</v>
      </c>
      <c r="B845" s="50" t="s">
        <v>44</v>
      </c>
      <c r="C845" s="31"/>
      <c r="D845" s="25" t="s">
        <v>45</v>
      </c>
      <c r="E845" s="21">
        <v>0</v>
      </c>
      <c r="F845" s="71" t="s">
        <v>9</v>
      </c>
      <c r="G845" s="21">
        <v>0</v>
      </c>
      <c r="H845" s="21">
        <v>0</v>
      </c>
      <c r="I845" s="21">
        <v>0</v>
      </c>
      <c r="J845" s="15">
        <v>0</v>
      </c>
    </row>
    <row r="846" spans="1:10" s="50" customFormat="1" ht="12.75">
      <c r="A846" s="73"/>
      <c r="B846" s="31"/>
      <c r="C846" s="31"/>
      <c r="D846" s="25"/>
      <c r="E846" s="21"/>
      <c r="F846" s="72" t="s">
        <v>35</v>
      </c>
      <c r="G846" s="21">
        <v>0</v>
      </c>
      <c r="H846" s="21">
        <v>0</v>
      </c>
      <c r="I846" s="21">
        <v>0</v>
      </c>
      <c r="J846" s="15">
        <v>0</v>
      </c>
    </row>
    <row r="847" spans="1:10" s="50" customFormat="1" ht="12.75">
      <c r="A847" s="73"/>
      <c r="B847" s="31"/>
      <c r="C847" s="31"/>
      <c r="D847" s="25"/>
      <c r="E847" s="21"/>
      <c r="F847" s="72" t="s">
        <v>36</v>
      </c>
      <c r="G847" s="21">
        <v>0</v>
      </c>
      <c r="H847" s="21">
        <v>0</v>
      </c>
      <c r="I847" s="21">
        <v>0</v>
      </c>
      <c r="J847" s="15">
        <v>0</v>
      </c>
    </row>
    <row r="848" spans="1:10" s="50" customFormat="1" ht="12.75">
      <c r="A848" s="73"/>
      <c r="B848" s="31"/>
      <c r="C848" s="31"/>
      <c r="D848" s="25"/>
      <c r="E848" s="21"/>
      <c r="F848" s="71" t="s">
        <v>10</v>
      </c>
      <c r="G848" s="21">
        <v>0</v>
      </c>
      <c r="H848" s="21">
        <v>0</v>
      </c>
      <c r="I848" s="21"/>
      <c r="J848" s="15"/>
    </row>
    <row r="849" spans="1:10" s="50" customFormat="1" ht="12.75">
      <c r="A849" s="73"/>
      <c r="B849" s="31"/>
      <c r="C849" s="31"/>
      <c r="D849" s="25"/>
      <c r="E849" s="21"/>
      <c r="F849" s="71"/>
      <c r="G849" s="60"/>
      <c r="H849" s="60"/>
      <c r="I849" s="60"/>
      <c r="J849" s="94"/>
    </row>
    <row r="850" spans="1:10" s="101" customFormat="1" ht="12.75">
      <c r="A850" s="73"/>
      <c r="B850" s="159" t="s">
        <v>39</v>
      </c>
      <c r="C850" s="87" t="s">
        <v>42</v>
      </c>
      <c r="D850" s="74" t="s">
        <v>116</v>
      </c>
      <c r="E850" s="75">
        <f>E835+E840+E845</f>
        <v>0</v>
      </c>
      <c r="F850" s="76" t="s">
        <v>9</v>
      </c>
      <c r="G850" s="95">
        <f aca="true" t="shared" si="47" ref="G850:J853">G835+G840+G845</f>
        <v>0</v>
      </c>
      <c r="H850" s="95">
        <f t="shared" si="47"/>
        <v>0</v>
      </c>
      <c r="I850" s="95">
        <f t="shared" si="47"/>
        <v>0</v>
      </c>
      <c r="J850" s="96">
        <f t="shared" si="47"/>
        <v>0</v>
      </c>
    </row>
    <row r="851" spans="1:10" s="101" customFormat="1" ht="12.75">
      <c r="A851" s="73"/>
      <c r="B851" s="87"/>
      <c r="C851" s="87"/>
      <c r="D851" s="156"/>
      <c r="E851" s="75"/>
      <c r="F851" s="79" t="s">
        <v>35</v>
      </c>
      <c r="G851" s="77">
        <f t="shared" si="47"/>
        <v>0</v>
      </c>
      <c r="H851" s="77">
        <f t="shared" si="47"/>
        <v>0</v>
      </c>
      <c r="I851" s="77">
        <f t="shared" si="47"/>
        <v>0</v>
      </c>
      <c r="J851" s="96">
        <f t="shared" si="47"/>
        <v>0</v>
      </c>
    </row>
    <row r="852" spans="1:10" s="101" customFormat="1" ht="12.75">
      <c r="A852" s="73"/>
      <c r="B852" s="87"/>
      <c r="C852" s="87"/>
      <c r="D852" s="156"/>
      <c r="E852" s="75"/>
      <c r="F852" s="79" t="s">
        <v>36</v>
      </c>
      <c r="G852" s="77">
        <f t="shared" si="47"/>
        <v>0</v>
      </c>
      <c r="H852" s="77">
        <f t="shared" si="47"/>
        <v>0</v>
      </c>
      <c r="I852" s="77">
        <f t="shared" si="47"/>
        <v>0</v>
      </c>
      <c r="J852" s="96">
        <f t="shared" si="47"/>
        <v>0</v>
      </c>
    </row>
    <row r="853" spans="1:10" s="101" customFormat="1" ht="12.75">
      <c r="A853" s="73"/>
      <c r="B853" s="87"/>
      <c r="C853" s="87"/>
      <c r="D853" s="156"/>
      <c r="E853" s="75"/>
      <c r="F853" s="89" t="s">
        <v>10</v>
      </c>
      <c r="G853" s="77">
        <f t="shared" si="47"/>
        <v>0</v>
      </c>
      <c r="H853" s="77">
        <f t="shared" si="47"/>
        <v>0</v>
      </c>
      <c r="I853" s="77"/>
      <c r="J853" s="96"/>
    </row>
    <row r="854" spans="1:10" s="118" customFormat="1" ht="12.75">
      <c r="A854" s="148"/>
      <c r="B854" s="113"/>
      <c r="C854" s="113"/>
      <c r="D854" s="114"/>
      <c r="E854" s="117"/>
      <c r="F854" s="83"/>
      <c r="G854" s="117"/>
      <c r="H854" s="115"/>
      <c r="I854" s="115"/>
      <c r="J854" s="84"/>
    </row>
    <row r="855" spans="1:10" s="50" customFormat="1" ht="12.75">
      <c r="A855" s="73"/>
      <c r="B855" s="24" t="s">
        <v>31</v>
      </c>
      <c r="C855" s="31" t="s">
        <v>117</v>
      </c>
      <c r="D855" s="30" t="s">
        <v>118</v>
      </c>
      <c r="E855" s="14"/>
      <c r="F855" s="56"/>
      <c r="G855" s="14"/>
      <c r="H855" s="21"/>
      <c r="I855" s="21"/>
      <c r="J855" s="26"/>
    </row>
    <row r="856" spans="1:10" ht="15">
      <c r="A856" s="73" t="s">
        <v>1780</v>
      </c>
      <c r="B856" s="50" t="s">
        <v>33</v>
      </c>
      <c r="C856" s="31"/>
      <c r="D856" s="25" t="s">
        <v>34</v>
      </c>
      <c r="E856" s="21">
        <v>0</v>
      </c>
      <c r="F856" s="71" t="s">
        <v>9</v>
      </c>
      <c r="G856" s="21">
        <v>0</v>
      </c>
      <c r="H856" s="21">
        <v>0</v>
      </c>
      <c r="I856" s="21">
        <v>0</v>
      </c>
      <c r="J856" s="15">
        <v>0</v>
      </c>
    </row>
    <row r="857" spans="1:10" ht="15">
      <c r="A857" s="73"/>
      <c r="B857" s="31"/>
      <c r="C857" s="31"/>
      <c r="E857" s="21"/>
      <c r="F857" s="72" t="s">
        <v>35</v>
      </c>
      <c r="G857" s="21">
        <v>0</v>
      </c>
      <c r="H857" s="21">
        <v>0</v>
      </c>
      <c r="I857" s="21">
        <v>0</v>
      </c>
      <c r="J857" s="15">
        <v>0</v>
      </c>
    </row>
    <row r="858" spans="1:10" ht="15">
      <c r="A858" s="73"/>
      <c r="B858" s="31"/>
      <c r="C858" s="31"/>
      <c r="E858" s="21"/>
      <c r="F858" s="72" t="s">
        <v>36</v>
      </c>
      <c r="G858" s="21">
        <v>0</v>
      </c>
      <c r="H858" s="21">
        <v>0</v>
      </c>
      <c r="I858" s="21">
        <v>0</v>
      </c>
      <c r="J858" s="15">
        <v>0</v>
      </c>
    </row>
    <row r="859" spans="1:10" ht="15">
      <c r="A859" s="73"/>
      <c r="B859" s="31"/>
      <c r="C859" s="31"/>
      <c r="E859" s="21"/>
      <c r="F859" s="71" t="s">
        <v>10</v>
      </c>
      <c r="G859" s="21">
        <v>0</v>
      </c>
      <c r="H859" s="21">
        <v>0</v>
      </c>
      <c r="J859" s="15"/>
    </row>
    <row r="860" spans="1:10" ht="15">
      <c r="A860" s="73"/>
      <c r="B860" s="31"/>
      <c r="C860" s="31"/>
      <c r="H860" s="14"/>
      <c r="I860" s="14"/>
      <c r="J860" s="15"/>
    </row>
    <row r="861" spans="1:10" s="50" customFormat="1" ht="12.75">
      <c r="A861" s="73" t="s">
        <v>1781</v>
      </c>
      <c r="B861" s="50" t="s">
        <v>37</v>
      </c>
      <c r="C861" s="31"/>
      <c r="D861" s="25" t="s">
        <v>38</v>
      </c>
      <c r="E861" s="21">
        <v>0</v>
      </c>
      <c r="F861" s="71" t="s">
        <v>9</v>
      </c>
      <c r="G861" s="21">
        <v>0</v>
      </c>
      <c r="H861" s="21">
        <v>0</v>
      </c>
      <c r="I861" s="21">
        <v>0</v>
      </c>
      <c r="J861" s="15">
        <v>0</v>
      </c>
    </row>
    <row r="862" spans="1:10" s="50" customFormat="1" ht="12.75">
      <c r="A862" s="73"/>
      <c r="B862" s="31"/>
      <c r="C862" s="31"/>
      <c r="D862" s="25"/>
      <c r="E862" s="21"/>
      <c r="F862" s="72" t="s">
        <v>35</v>
      </c>
      <c r="G862" s="21">
        <v>0</v>
      </c>
      <c r="H862" s="21">
        <v>0</v>
      </c>
      <c r="I862" s="21">
        <v>0</v>
      </c>
      <c r="J862" s="15">
        <v>0</v>
      </c>
    </row>
    <row r="863" spans="1:10" s="50" customFormat="1" ht="12.75">
      <c r="A863" s="73"/>
      <c r="B863" s="31"/>
      <c r="C863" s="31"/>
      <c r="D863" s="25"/>
      <c r="E863" s="21"/>
      <c r="F863" s="72" t="s">
        <v>36</v>
      </c>
      <c r="G863" s="21">
        <v>0</v>
      </c>
      <c r="H863" s="21">
        <v>0</v>
      </c>
      <c r="I863" s="21">
        <v>0</v>
      </c>
      <c r="J863" s="15">
        <v>0</v>
      </c>
    </row>
    <row r="864" spans="1:10" s="50" customFormat="1" ht="12.75">
      <c r="A864" s="73"/>
      <c r="B864" s="31"/>
      <c r="C864" s="31"/>
      <c r="D864" s="25"/>
      <c r="E864" s="21"/>
      <c r="F864" s="71" t="s">
        <v>10</v>
      </c>
      <c r="G864" s="21">
        <v>0</v>
      </c>
      <c r="H864" s="21">
        <v>0</v>
      </c>
      <c r="I864" s="21"/>
      <c r="J864" s="15"/>
    </row>
    <row r="865" spans="1:10" s="50" customFormat="1" ht="12.75">
      <c r="A865" s="73"/>
      <c r="B865" s="31"/>
      <c r="C865" s="31"/>
      <c r="D865" s="25"/>
      <c r="E865" s="14"/>
      <c r="F865" s="56"/>
      <c r="G865" s="14"/>
      <c r="H865" s="14"/>
      <c r="I865" s="14"/>
      <c r="J865" s="26"/>
    </row>
    <row r="866" spans="1:10" s="50" customFormat="1" ht="25.5">
      <c r="A866" s="73" t="s">
        <v>1782</v>
      </c>
      <c r="B866" s="50" t="s">
        <v>44</v>
      </c>
      <c r="C866" s="31"/>
      <c r="D866" s="25" t="s">
        <v>45</v>
      </c>
      <c r="E866" s="21">
        <v>0</v>
      </c>
      <c r="F866" s="71" t="s">
        <v>9</v>
      </c>
      <c r="G866" s="21">
        <v>0</v>
      </c>
      <c r="H866" s="21">
        <v>0</v>
      </c>
      <c r="I866" s="21">
        <v>0</v>
      </c>
      <c r="J866" s="15">
        <v>0</v>
      </c>
    </row>
    <row r="867" spans="1:10" ht="15">
      <c r="A867" s="73"/>
      <c r="B867" s="31"/>
      <c r="C867" s="31"/>
      <c r="E867" s="21"/>
      <c r="F867" s="72" t="s">
        <v>35</v>
      </c>
      <c r="G867" s="21">
        <v>0</v>
      </c>
      <c r="H867" s="21">
        <v>0</v>
      </c>
      <c r="I867" s="21">
        <v>0</v>
      </c>
      <c r="J867" s="15">
        <v>0</v>
      </c>
    </row>
    <row r="868" spans="1:10" ht="15">
      <c r="A868" s="73"/>
      <c r="B868" s="31"/>
      <c r="C868" s="31"/>
      <c r="E868" s="21"/>
      <c r="F868" s="72" t="s">
        <v>36</v>
      </c>
      <c r="G868" s="21">
        <v>0</v>
      </c>
      <c r="H868" s="21">
        <v>0</v>
      </c>
      <c r="I868" s="21">
        <v>0</v>
      </c>
      <c r="J868" s="15">
        <v>0</v>
      </c>
    </row>
    <row r="869" spans="1:10" ht="15">
      <c r="A869" s="73"/>
      <c r="B869" s="31"/>
      <c r="C869" s="31"/>
      <c r="E869" s="21"/>
      <c r="F869" s="71" t="s">
        <v>10</v>
      </c>
      <c r="G869" s="21">
        <v>0</v>
      </c>
      <c r="H869" s="21">
        <v>0</v>
      </c>
      <c r="J869" s="15"/>
    </row>
    <row r="870" spans="1:10" ht="15">
      <c r="A870" s="73"/>
      <c r="B870" s="31"/>
      <c r="C870" s="31"/>
      <c r="E870" s="21"/>
      <c r="F870" s="71"/>
      <c r="G870" s="60"/>
      <c r="H870" s="60"/>
      <c r="I870" s="60"/>
      <c r="J870" s="94"/>
    </row>
    <row r="871" spans="1:10" s="119" customFormat="1" ht="12.75">
      <c r="A871" s="73"/>
      <c r="B871" s="159" t="s">
        <v>39</v>
      </c>
      <c r="C871" s="87" t="s">
        <v>117</v>
      </c>
      <c r="D871" s="74" t="s">
        <v>118</v>
      </c>
      <c r="E871" s="75">
        <f>E856+E861+E866</f>
        <v>0</v>
      </c>
      <c r="F871" s="76" t="s">
        <v>9</v>
      </c>
      <c r="G871" s="95">
        <f aca="true" t="shared" si="48" ref="G871:J874">G856+G861+G866</f>
        <v>0</v>
      </c>
      <c r="H871" s="95">
        <f t="shared" si="48"/>
        <v>0</v>
      </c>
      <c r="I871" s="95">
        <f t="shared" si="48"/>
        <v>0</v>
      </c>
      <c r="J871" s="96">
        <f t="shared" si="48"/>
        <v>0</v>
      </c>
    </row>
    <row r="872" spans="1:10" s="119" customFormat="1" ht="12.75">
      <c r="A872" s="73"/>
      <c r="B872" s="87"/>
      <c r="C872" s="87"/>
      <c r="D872" s="156"/>
      <c r="E872" s="75"/>
      <c r="F872" s="79" t="s">
        <v>35</v>
      </c>
      <c r="G872" s="77">
        <f t="shared" si="48"/>
        <v>0</v>
      </c>
      <c r="H872" s="77">
        <f t="shared" si="48"/>
        <v>0</v>
      </c>
      <c r="I872" s="77">
        <f t="shared" si="48"/>
        <v>0</v>
      </c>
      <c r="J872" s="96">
        <f t="shared" si="48"/>
        <v>0</v>
      </c>
    </row>
    <row r="873" spans="1:10" s="119" customFormat="1" ht="12.75">
      <c r="A873" s="73"/>
      <c r="B873" s="87"/>
      <c r="C873" s="87"/>
      <c r="D873" s="156"/>
      <c r="E873" s="75"/>
      <c r="F873" s="79" t="s">
        <v>36</v>
      </c>
      <c r="G873" s="77">
        <f t="shared" si="48"/>
        <v>0</v>
      </c>
      <c r="H873" s="77">
        <f t="shared" si="48"/>
        <v>0</v>
      </c>
      <c r="I873" s="77">
        <f t="shared" si="48"/>
        <v>0</v>
      </c>
      <c r="J873" s="96">
        <f t="shared" si="48"/>
        <v>0</v>
      </c>
    </row>
    <row r="874" spans="1:10" s="119" customFormat="1" ht="12.75">
      <c r="A874" s="73"/>
      <c r="B874" s="87"/>
      <c r="C874" s="87"/>
      <c r="D874" s="156"/>
      <c r="E874" s="75"/>
      <c r="F874" s="89" t="s">
        <v>10</v>
      </c>
      <c r="G874" s="77">
        <f t="shared" si="48"/>
        <v>0</v>
      </c>
      <c r="H874" s="77">
        <f t="shared" si="48"/>
        <v>0</v>
      </c>
      <c r="I874" s="77"/>
      <c r="J874" s="96"/>
    </row>
    <row r="875" spans="1:10" s="123" customFormat="1" ht="12.75">
      <c r="A875" s="148"/>
      <c r="B875" s="113"/>
      <c r="C875" s="113"/>
      <c r="D875" s="114"/>
      <c r="E875" s="115"/>
      <c r="F875" s="179"/>
      <c r="G875" s="82"/>
      <c r="H875" s="82"/>
      <c r="I875" s="82"/>
      <c r="J875" s="84"/>
    </row>
    <row r="876" spans="1:10" ht="15">
      <c r="A876" s="73"/>
      <c r="B876" s="24" t="s">
        <v>31</v>
      </c>
      <c r="C876" s="31" t="s">
        <v>49</v>
      </c>
      <c r="D876" s="30" t="s">
        <v>119</v>
      </c>
      <c r="J876" s="26"/>
    </row>
    <row r="877" spans="1:10" ht="15">
      <c r="A877" s="73" t="s">
        <v>1783</v>
      </c>
      <c r="B877" s="50" t="s">
        <v>33</v>
      </c>
      <c r="C877" s="31"/>
      <c r="D877" s="25" t="s">
        <v>34</v>
      </c>
      <c r="E877" s="21">
        <v>0</v>
      </c>
      <c r="F877" s="71" t="s">
        <v>9</v>
      </c>
      <c r="G877" s="21">
        <v>0</v>
      </c>
      <c r="H877" s="21">
        <v>0</v>
      </c>
      <c r="I877" s="21">
        <v>0</v>
      </c>
      <c r="J877" s="15">
        <v>0</v>
      </c>
    </row>
    <row r="878" spans="1:10" ht="15">
      <c r="A878" s="73"/>
      <c r="B878" s="31"/>
      <c r="C878" s="31"/>
      <c r="E878" s="21"/>
      <c r="F878" s="72" t="s">
        <v>35</v>
      </c>
      <c r="G878" s="21">
        <v>0</v>
      </c>
      <c r="H878" s="21">
        <v>0</v>
      </c>
      <c r="I878" s="21">
        <v>0</v>
      </c>
      <c r="J878" s="15">
        <v>0</v>
      </c>
    </row>
    <row r="879" spans="1:10" ht="15">
      <c r="A879" s="73"/>
      <c r="B879" s="31"/>
      <c r="C879" s="31"/>
      <c r="E879" s="21"/>
      <c r="F879" s="72" t="s">
        <v>36</v>
      </c>
      <c r="G879" s="21">
        <v>0</v>
      </c>
      <c r="H879" s="21">
        <v>0</v>
      </c>
      <c r="I879" s="21">
        <v>0</v>
      </c>
      <c r="J879" s="15">
        <v>0</v>
      </c>
    </row>
    <row r="880" spans="1:10" ht="15">
      <c r="A880" s="73"/>
      <c r="B880" s="31"/>
      <c r="C880" s="31"/>
      <c r="E880" s="21"/>
      <c r="F880" s="71" t="s">
        <v>10</v>
      </c>
      <c r="G880" s="21">
        <v>0</v>
      </c>
      <c r="H880" s="21">
        <v>0</v>
      </c>
      <c r="J880" s="15"/>
    </row>
    <row r="881" spans="1:10" ht="15">
      <c r="A881" s="73"/>
      <c r="B881" s="31"/>
      <c r="C881" s="31"/>
      <c r="H881" s="14"/>
      <c r="I881" s="14"/>
      <c r="J881" s="15"/>
    </row>
    <row r="882" spans="1:10" ht="15">
      <c r="A882" s="73" t="s">
        <v>1784</v>
      </c>
      <c r="B882" s="50" t="s">
        <v>37</v>
      </c>
      <c r="C882" s="31"/>
      <c r="D882" s="25" t="s">
        <v>38</v>
      </c>
      <c r="E882" s="21">
        <v>0</v>
      </c>
      <c r="F882" s="71" t="s">
        <v>9</v>
      </c>
      <c r="G882" s="21">
        <v>0</v>
      </c>
      <c r="H882" s="21">
        <v>0</v>
      </c>
      <c r="I882" s="21">
        <v>0</v>
      </c>
      <c r="J882" s="15">
        <v>0</v>
      </c>
    </row>
    <row r="883" spans="1:10" ht="15">
      <c r="A883" s="73"/>
      <c r="B883" s="31"/>
      <c r="C883" s="31"/>
      <c r="E883" s="21"/>
      <c r="F883" s="72" t="s">
        <v>35</v>
      </c>
      <c r="G883" s="21">
        <v>0</v>
      </c>
      <c r="H883" s="21">
        <v>0</v>
      </c>
      <c r="I883" s="21">
        <v>0</v>
      </c>
      <c r="J883" s="15">
        <v>0</v>
      </c>
    </row>
    <row r="884" spans="1:10" ht="15">
      <c r="A884" s="73"/>
      <c r="B884" s="31"/>
      <c r="C884" s="31"/>
      <c r="E884" s="21"/>
      <c r="F884" s="72" t="s">
        <v>36</v>
      </c>
      <c r="G884" s="21">
        <v>0</v>
      </c>
      <c r="H884" s="21">
        <v>0</v>
      </c>
      <c r="I884" s="21">
        <v>0</v>
      </c>
      <c r="J884" s="15">
        <v>0</v>
      </c>
    </row>
    <row r="885" spans="1:10" ht="15">
      <c r="A885" s="73"/>
      <c r="B885" s="31"/>
      <c r="C885" s="31"/>
      <c r="E885" s="21"/>
      <c r="F885" s="71" t="s">
        <v>10</v>
      </c>
      <c r="G885" s="21">
        <v>0</v>
      </c>
      <c r="H885" s="21">
        <v>0</v>
      </c>
      <c r="J885" s="15"/>
    </row>
    <row r="886" spans="1:10" ht="15">
      <c r="A886" s="73"/>
      <c r="B886" s="31"/>
      <c r="C886" s="31"/>
      <c r="H886" s="14"/>
      <c r="I886" s="14"/>
      <c r="J886" s="26"/>
    </row>
    <row r="887" spans="1:10" ht="26.25">
      <c r="A887" s="73" t="s">
        <v>1785</v>
      </c>
      <c r="B887" s="50" t="s">
        <v>44</v>
      </c>
      <c r="C887" s="31"/>
      <c r="D887" s="25" t="s">
        <v>45</v>
      </c>
      <c r="E887" s="21">
        <v>0</v>
      </c>
      <c r="F887" s="71" t="s">
        <v>9</v>
      </c>
      <c r="G887" s="21">
        <v>0</v>
      </c>
      <c r="H887" s="21">
        <v>0</v>
      </c>
      <c r="I887" s="21">
        <v>0</v>
      </c>
      <c r="J887" s="15">
        <v>0</v>
      </c>
    </row>
    <row r="888" spans="1:10" ht="15">
      <c r="A888" s="73"/>
      <c r="B888" s="31"/>
      <c r="C888" s="31"/>
      <c r="E888" s="21"/>
      <c r="F888" s="72" t="s">
        <v>35</v>
      </c>
      <c r="G888" s="21">
        <v>0</v>
      </c>
      <c r="H888" s="21">
        <v>0</v>
      </c>
      <c r="I888" s="21">
        <v>0</v>
      </c>
      <c r="J888" s="15">
        <v>0</v>
      </c>
    </row>
    <row r="889" spans="1:10" ht="15">
      <c r="A889" s="73"/>
      <c r="B889" s="31"/>
      <c r="C889" s="31"/>
      <c r="E889" s="21"/>
      <c r="F889" s="72" t="s">
        <v>36</v>
      </c>
      <c r="G889" s="21">
        <v>0</v>
      </c>
      <c r="H889" s="21">
        <v>0</v>
      </c>
      <c r="I889" s="21">
        <v>0</v>
      </c>
      <c r="J889" s="15">
        <v>0</v>
      </c>
    </row>
    <row r="890" spans="1:10" ht="15">
      <c r="A890" s="73"/>
      <c r="B890" s="31"/>
      <c r="C890" s="31"/>
      <c r="E890" s="21"/>
      <c r="F890" s="71" t="s">
        <v>10</v>
      </c>
      <c r="G890" s="21">
        <v>0</v>
      </c>
      <c r="H890" s="21">
        <v>0</v>
      </c>
      <c r="J890" s="15"/>
    </row>
    <row r="891" spans="1:10" ht="15">
      <c r="A891" s="73"/>
      <c r="B891" s="31"/>
      <c r="C891" s="31"/>
      <c r="E891" s="21"/>
      <c r="F891" s="71"/>
      <c r="G891" s="60"/>
      <c r="H891" s="60"/>
      <c r="I891" s="60"/>
      <c r="J891" s="94"/>
    </row>
    <row r="892" spans="1:10" s="119" customFormat="1" ht="12.75">
      <c r="A892" s="73"/>
      <c r="B892" s="159" t="s">
        <v>39</v>
      </c>
      <c r="C892" s="87" t="s">
        <v>49</v>
      </c>
      <c r="D892" s="74" t="s">
        <v>119</v>
      </c>
      <c r="E892" s="75">
        <f>E877+E882+E887</f>
        <v>0</v>
      </c>
      <c r="F892" s="76" t="s">
        <v>9</v>
      </c>
      <c r="G892" s="95">
        <f aca="true" t="shared" si="49" ref="G892:J895">G877+G882+G887</f>
        <v>0</v>
      </c>
      <c r="H892" s="95">
        <f t="shared" si="49"/>
        <v>0</v>
      </c>
      <c r="I892" s="95">
        <f t="shared" si="49"/>
        <v>0</v>
      </c>
      <c r="J892" s="96">
        <f t="shared" si="49"/>
        <v>0</v>
      </c>
    </row>
    <row r="893" spans="1:10" s="119" customFormat="1" ht="12.75">
      <c r="A893" s="73"/>
      <c r="B893" s="87"/>
      <c r="C893" s="87"/>
      <c r="D893" s="156"/>
      <c r="E893" s="75"/>
      <c r="F893" s="79" t="s">
        <v>35</v>
      </c>
      <c r="G893" s="77">
        <f t="shared" si="49"/>
        <v>0</v>
      </c>
      <c r="H893" s="77">
        <f t="shared" si="49"/>
        <v>0</v>
      </c>
      <c r="I893" s="77">
        <f t="shared" si="49"/>
        <v>0</v>
      </c>
      <c r="J893" s="96">
        <f t="shared" si="49"/>
        <v>0</v>
      </c>
    </row>
    <row r="894" spans="1:10" s="119" customFormat="1" ht="12.75">
      <c r="A894" s="73"/>
      <c r="B894" s="87"/>
      <c r="C894" s="87"/>
      <c r="D894" s="156"/>
      <c r="E894" s="75"/>
      <c r="F894" s="79" t="s">
        <v>36</v>
      </c>
      <c r="G894" s="77">
        <f t="shared" si="49"/>
        <v>0</v>
      </c>
      <c r="H894" s="77">
        <f t="shared" si="49"/>
        <v>0</v>
      </c>
      <c r="I894" s="77">
        <f t="shared" si="49"/>
        <v>0</v>
      </c>
      <c r="J894" s="96">
        <f t="shared" si="49"/>
        <v>0</v>
      </c>
    </row>
    <row r="895" spans="1:10" s="119" customFormat="1" ht="12.75">
      <c r="A895" s="73"/>
      <c r="B895" s="87"/>
      <c r="C895" s="87"/>
      <c r="D895" s="156"/>
      <c r="E895" s="75"/>
      <c r="F895" s="89" t="s">
        <v>10</v>
      </c>
      <c r="G895" s="77">
        <f t="shared" si="49"/>
        <v>0</v>
      </c>
      <c r="H895" s="77">
        <f t="shared" si="49"/>
        <v>0</v>
      </c>
      <c r="I895" s="77"/>
      <c r="J895" s="96"/>
    </row>
    <row r="896" spans="1:10" ht="15">
      <c r="A896" s="12"/>
      <c r="B896" s="31"/>
      <c r="C896" s="31"/>
      <c r="H896" s="14"/>
      <c r="I896" s="14"/>
      <c r="J896" s="15"/>
    </row>
    <row r="897" spans="1:10" ht="15">
      <c r="A897" s="661"/>
      <c r="B897" s="700"/>
      <c r="C897" s="41"/>
      <c r="D897" s="39"/>
      <c r="E897" s="40"/>
      <c r="F897" s="125"/>
      <c r="G897" s="40"/>
      <c r="H897" s="42"/>
      <c r="I897" s="42"/>
      <c r="J897" s="52"/>
    </row>
    <row r="898" spans="1:10" s="119" customFormat="1" ht="12.75">
      <c r="A898" s="127"/>
      <c r="B898" s="660" t="s">
        <v>120</v>
      </c>
      <c r="C898" s="660"/>
      <c r="D898" s="140" t="s">
        <v>112</v>
      </c>
      <c r="E898" s="53">
        <f>E892+E871+E850+E829+E808</f>
        <v>0</v>
      </c>
      <c r="F898" s="130" t="s">
        <v>9</v>
      </c>
      <c r="G898" s="45">
        <f aca="true" t="shared" si="50" ref="G898:J901">G892+G871+G850+G829+G808</f>
        <v>0</v>
      </c>
      <c r="H898" s="45">
        <f t="shared" si="50"/>
        <v>0</v>
      </c>
      <c r="I898" s="45">
        <f t="shared" si="50"/>
        <v>0</v>
      </c>
      <c r="J898" s="131">
        <f t="shared" si="50"/>
        <v>0</v>
      </c>
    </row>
    <row r="899" spans="1:10" s="119" customFormat="1" ht="12.75">
      <c r="A899" s="127"/>
      <c r="B899" s="44"/>
      <c r="C899" s="44"/>
      <c r="D899" s="129"/>
      <c r="E899" s="53"/>
      <c r="F899" s="130" t="s">
        <v>35</v>
      </c>
      <c r="G899" s="45">
        <f t="shared" si="50"/>
        <v>0</v>
      </c>
      <c r="H899" s="45">
        <f t="shared" si="50"/>
        <v>0</v>
      </c>
      <c r="I899" s="45">
        <f t="shared" si="50"/>
        <v>0</v>
      </c>
      <c r="J899" s="131">
        <f t="shared" si="50"/>
        <v>0</v>
      </c>
    </row>
    <row r="900" spans="1:10" s="119" customFormat="1" ht="12.75">
      <c r="A900" s="127"/>
      <c r="B900" s="44"/>
      <c r="C900" s="44"/>
      <c r="D900" s="129"/>
      <c r="E900" s="53"/>
      <c r="F900" s="130" t="s">
        <v>36</v>
      </c>
      <c r="G900" s="45">
        <f t="shared" si="50"/>
        <v>0</v>
      </c>
      <c r="H900" s="45">
        <f t="shared" si="50"/>
        <v>0</v>
      </c>
      <c r="I900" s="45">
        <f t="shared" si="50"/>
        <v>0</v>
      </c>
      <c r="J900" s="131">
        <f t="shared" si="50"/>
        <v>0</v>
      </c>
    </row>
    <row r="901" spans="1:10" s="119" customFormat="1" ht="12.75">
      <c r="A901" s="127"/>
      <c r="B901" s="44"/>
      <c r="C901" s="44"/>
      <c r="D901" s="129"/>
      <c r="E901" s="53"/>
      <c r="F901" s="130" t="s">
        <v>10</v>
      </c>
      <c r="G901" s="45">
        <f t="shared" si="50"/>
        <v>0</v>
      </c>
      <c r="H901" s="45">
        <f t="shared" si="50"/>
        <v>0</v>
      </c>
      <c r="I901" s="45"/>
      <c r="J901" s="131"/>
    </row>
    <row r="902" spans="1:10" ht="15">
      <c r="A902" s="132"/>
      <c r="B902" s="133"/>
      <c r="C902" s="133"/>
      <c r="D902" s="134"/>
      <c r="E902" s="141"/>
      <c r="F902" s="158"/>
      <c r="G902" s="141"/>
      <c r="H902" s="135"/>
      <c r="I902" s="135"/>
      <c r="J902" s="137"/>
    </row>
    <row r="903" spans="1:10" ht="15">
      <c r="A903" s="12"/>
      <c r="B903" s="31"/>
      <c r="C903" s="31"/>
      <c r="J903" s="26"/>
    </row>
    <row r="904" spans="1:10" ht="15.75" thickBot="1">
      <c r="A904" s="656" t="s">
        <v>28</v>
      </c>
      <c r="B904" s="704"/>
      <c r="C904" s="175" t="s">
        <v>61</v>
      </c>
      <c r="D904" s="143" t="s">
        <v>121</v>
      </c>
      <c r="E904" s="17"/>
      <c r="F904" s="139"/>
      <c r="G904" s="18"/>
      <c r="H904" s="27"/>
      <c r="I904" s="27"/>
      <c r="J904" s="28"/>
    </row>
    <row r="905" spans="1:10" ht="15.75" thickTop="1">
      <c r="A905" s="73"/>
      <c r="B905" s="31"/>
      <c r="C905" s="31"/>
      <c r="D905" s="30"/>
      <c r="E905" s="13"/>
      <c r="F905" s="69"/>
      <c r="J905" s="26"/>
    </row>
    <row r="906" spans="1:10" ht="15">
      <c r="A906" s="73"/>
      <c r="B906" s="24" t="s">
        <v>31</v>
      </c>
      <c r="C906" s="31" t="s">
        <v>29</v>
      </c>
      <c r="D906" s="30" t="s">
        <v>122</v>
      </c>
      <c r="J906" s="26"/>
    </row>
    <row r="907" spans="1:10" ht="15">
      <c r="A907" s="73" t="s">
        <v>1786</v>
      </c>
      <c r="B907" s="50" t="s">
        <v>33</v>
      </c>
      <c r="C907" s="31"/>
      <c r="D907" s="25" t="s">
        <v>34</v>
      </c>
      <c r="E907" s="21">
        <v>0</v>
      </c>
      <c r="F907" s="71" t="s">
        <v>9</v>
      </c>
      <c r="G907" s="21">
        <v>0</v>
      </c>
      <c r="H907" s="21">
        <v>0</v>
      </c>
      <c r="I907" s="21">
        <v>0</v>
      </c>
      <c r="J907" s="15">
        <v>0</v>
      </c>
    </row>
    <row r="908" spans="1:10" s="120" customFormat="1" ht="12.75">
      <c r="A908" s="73"/>
      <c r="B908" s="31"/>
      <c r="C908" s="31"/>
      <c r="D908" s="25"/>
      <c r="E908" s="21"/>
      <c r="F908" s="72" t="s">
        <v>35</v>
      </c>
      <c r="G908" s="21">
        <v>0</v>
      </c>
      <c r="H908" s="21">
        <v>0</v>
      </c>
      <c r="I908" s="21">
        <v>0</v>
      </c>
      <c r="J908" s="15">
        <v>0</v>
      </c>
    </row>
    <row r="909" spans="1:10" s="120" customFormat="1" ht="12.75">
      <c r="A909" s="73"/>
      <c r="B909" s="31"/>
      <c r="C909" s="31"/>
      <c r="D909" s="25"/>
      <c r="E909" s="21"/>
      <c r="F909" s="72" t="s">
        <v>36</v>
      </c>
      <c r="G909" s="21">
        <v>0</v>
      </c>
      <c r="H909" s="21">
        <v>0</v>
      </c>
      <c r="I909" s="21">
        <v>0</v>
      </c>
      <c r="J909" s="15">
        <v>0</v>
      </c>
    </row>
    <row r="910" spans="1:10" s="120" customFormat="1" ht="12.75">
      <c r="A910" s="73"/>
      <c r="B910" s="31"/>
      <c r="C910" s="31"/>
      <c r="D910" s="25"/>
      <c r="E910" s="21"/>
      <c r="F910" s="71" t="s">
        <v>10</v>
      </c>
      <c r="G910" s="21">
        <v>0</v>
      </c>
      <c r="H910" s="21">
        <v>0</v>
      </c>
      <c r="I910" s="21"/>
      <c r="J910" s="15"/>
    </row>
    <row r="911" spans="1:10" s="120" customFormat="1" ht="12.75">
      <c r="A911" s="73"/>
      <c r="B911" s="31"/>
      <c r="C911" s="31"/>
      <c r="D911" s="25"/>
      <c r="E911" s="14"/>
      <c r="F911" s="56"/>
      <c r="G911" s="14"/>
      <c r="H911" s="14"/>
      <c r="I911" s="14"/>
      <c r="J911" s="15"/>
    </row>
    <row r="912" spans="1:10" s="180" customFormat="1" ht="12.75">
      <c r="A912" s="73" t="s">
        <v>1787</v>
      </c>
      <c r="B912" s="50" t="s">
        <v>37</v>
      </c>
      <c r="C912" s="31"/>
      <c r="D912" s="25" t="s">
        <v>38</v>
      </c>
      <c r="E912" s="21">
        <v>0</v>
      </c>
      <c r="F912" s="71" t="s">
        <v>9</v>
      </c>
      <c r="G912" s="21">
        <v>0</v>
      </c>
      <c r="H912" s="21">
        <v>0</v>
      </c>
      <c r="I912" s="21">
        <v>0</v>
      </c>
      <c r="J912" s="15">
        <v>0</v>
      </c>
    </row>
    <row r="913" spans="1:10" ht="15">
      <c r="A913" s="73"/>
      <c r="B913" s="31"/>
      <c r="C913" s="31"/>
      <c r="E913" s="21"/>
      <c r="F913" s="72" t="s">
        <v>35</v>
      </c>
      <c r="G913" s="21">
        <v>0</v>
      </c>
      <c r="H913" s="21">
        <v>0</v>
      </c>
      <c r="I913" s="21">
        <v>0</v>
      </c>
      <c r="J913" s="15">
        <v>0</v>
      </c>
    </row>
    <row r="914" spans="1:10" ht="15">
      <c r="A914" s="73"/>
      <c r="B914" s="31"/>
      <c r="C914" s="31"/>
      <c r="E914" s="21"/>
      <c r="F914" s="72" t="s">
        <v>36</v>
      </c>
      <c r="G914" s="21">
        <v>0</v>
      </c>
      <c r="H914" s="21">
        <v>0</v>
      </c>
      <c r="I914" s="21">
        <v>0</v>
      </c>
      <c r="J914" s="15">
        <v>0</v>
      </c>
    </row>
    <row r="915" spans="1:10" ht="15">
      <c r="A915" s="73"/>
      <c r="B915" s="31"/>
      <c r="C915" s="31"/>
      <c r="E915" s="21"/>
      <c r="F915" s="71" t="s">
        <v>10</v>
      </c>
      <c r="G915" s="21">
        <v>0</v>
      </c>
      <c r="H915" s="21">
        <v>0</v>
      </c>
      <c r="J915" s="15"/>
    </row>
    <row r="916" spans="1:10" ht="15">
      <c r="A916" s="73"/>
      <c r="B916" s="31"/>
      <c r="C916" s="31"/>
      <c r="H916" s="14"/>
      <c r="I916" s="14"/>
      <c r="J916" s="26"/>
    </row>
    <row r="917" spans="1:10" s="50" customFormat="1" ht="25.5">
      <c r="A917" s="73" t="s">
        <v>1788</v>
      </c>
      <c r="B917" s="50" t="s">
        <v>44</v>
      </c>
      <c r="C917" s="31"/>
      <c r="D917" s="25" t="s">
        <v>45</v>
      </c>
      <c r="E917" s="21">
        <v>0</v>
      </c>
      <c r="F917" s="71" t="s">
        <v>9</v>
      </c>
      <c r="G917" s="21">
        <v>0</v>
      </c>
      <c r="H917" s="21">
        <v>0</v>
      </c>
      <c r="I917" s="21">
        <v>0</v>
      </c>
      <c r="J917" s="15">
        <v>0</v>
      </c>
    </row>
    <row r="918" spans="1:10" s="50" customFormat="1" ht="12.75">
      <c r="A918" s="73"/>
      <c r="B918" s="31"/>
      <c r="C918" s="31"/>
      <c r="D918" s="25"/>
      <c r="E918" s="21"/>
      <c r="F918" s="72" t="s">
        <v>35</v>
      </c>
      <c r="G918" s="21">
        <v>0</v>
      </c>
      <c r="H918" s="21">
        <v>0</v>
      </c>
      <c r="I918" s="21">
        <v>0</v>
      </c>
      <c r="J918" s="15">
        <v>0</v>
      </c>
    </row>
    <row r="919" spans="1:10" s="50" customFormat="1" ht="12.75">
      <c r="A919" s="73"/>
      <c r="B919" s="31"/>
      <c r="C919" s="31"/>
      <c r="D919" s="25"/>
      <c r="E919" s="21"/>
      <c r="F919" s="72" t="s">
        <v>36</v>
      </c>
      <c r="G919" s="21">
        <v>0</v>
      </c>
      <c r="H919" s="21">
        <v>0</v>
      </c>
      <c r="I919" s="21">
        <v>0</v>
      </c>
      <c r="J919" s="15">
        <v>0</v>
      </c>
    </row>
    <row r="920" spans="1:10" s="50" customFormat="1" ht="12.75">
      <c r="A920" s="73"/>
      <c r="B920" s="31"/>
      <c r="C920" s="31"/>
      <c r="D920" s="25"/>
      <c r="E920" s="21"/>
      <c r="F920" s="71" t="s">
        <v>10</v>
      </c>
      <c r="G920" s="21">
        <v>0</v>
      </c>
      <c r="H920" s="21">
        <v>0</v>
      </c>
      <c r="I920" s="21"/>
      <c r="J920" s="15"/>
    </row>
    <row r="921" spans="1:10" s="50" customFormat="1" ht="12.75">
      <c r="A921" s="73"/>
      <c r="B921" s="31"/>
      <c r="C921" s="31"/>
      <c r="D921" s="25"/>
      <c r="E921" s="21"/>
      <c r="F921" s="71"/>
      <c r="G921" s="60"/>
      <c r="H921" s="60"/>
      <c r="I921" s="60"/>
      <c r="J921" s="94"/>
    </row>
    <row r="922" spans="1:10" s="101" customFormat="1" ht="12.75">
      <c r="A922" s="73"/>
      <c r="B922" s="159" t="s">
        <v>39</v>
      </c>
      <c r="C922" s="87" t="s">
        <v>29</v>
      </c>
      <c r="D922" s="74" t="s">
        <v>122</v>
      </c>
      <c r="E922" s="75">
        <f>E907+E912+E917</f>
        <v>0</v>
      </c>
      <c r="F922" s="76" t="s">
        <v>9</v>
      </c>
      <c r="G922" s="95">
        <f aca="true" t="shared" si="51" ref="G922:J925">G907+G912+G917</f>
        <v>0</v>
      </c>
      <c r="H922" s="95">
        <f t="shared" si="51"/>
        <v>0</v>
      </c>
      <c r="I922" s="95">
        <f t="shared" si="51"/>
        <v>0</v>
      </c>
      <c r="J922" s="96">
        <f t="shared" si="51"/>
        <v>0</v>
      </c>
    </row>
    <row r="923" spans="1:10" s="101" customFormat="1" ht="12.75">
      <c r="A923" s="73"/>
      <c r="B923" s="159"/>
      <c r="C923" s="87"/>
      <c r="D923" s="74"/>
      <c r="E923" s="75"/>
      <c r="F923" s="79" t="s">
        <v>35</v>
      </c>
      <c r="G923" s="77">
        <f t="shared" si="51"/>
        <v>0</v>
      </c>
      <c r="H923" s="77">
        <f t="shared" si="51"/>
        <v>0</v>
      </c>
      <c r="I923" s="77">
        <f t="shared" si="51"/>
        <v>0</v>
      </c>
      <c r="J923" s="96">
        <f t="shared" si="51"/>
        <v>0</v>
      </c>
    </row>
    <row r="924" spans="1:10" s="101" customFormat="1" ht="12.75">
      <c r="A924" s="73"/>
      <c r="B924" s="87"/>
      <c r="C924" s="87"/>
      <c r="D924" s="156"/>
      <c r="E924" s="75"/>
      <c r="F924" s="79" t="s">
        <v>36</v>
      </c>
      <c r="G924" s="77">
        <f t="shared" si="51"/>
        <v>0</v>
      </c>
      <c r="H924" s="77">
        <f t="shared" si="51"/>
        <v>0</v>
      </c>
      <c r="I924" s="77">
        <f t="shared" si="51"/>
        <v>0</v>
      </c>
      <c r="J924" s="96">
        <f t="shared" si="51"/>
        <v>0</v>
      </c>
    </row>
    <row r="925" spans="1:10" s="101" customFormat="1" ht="12.75">
      <c r="A925" s="73"/>
      <c r="B925" s="87"/>
      <c r="C925" s="87"/>
      <c r="D925" s="156"/>
      <c r="E925" s="75"/>
      <c r="F925" s="89" t="s">
        <v>10</v>
      </c>
      <c r="G925" s="77">
        <f t="shared" si="51"/>
        <v>0</v>
      </c>
      <c r="H925" s="77">
        <f t="shared" si="51"/>
        <v>0</v>
      </c>
      <c r="I925" s="77"/>
      <c r="J925" s="96"/>
    </row>
    <row r="926" spans="1:10" s="118" customFormat="1" ht="12.75">
      <c r="A926" s="148"/>
      <c r="B926" s="113"/>
      <c r="C926" s="113"/>
      <c r="D926" s="114"/>
      <c r="E926" s="117"/>
      <c r="F926" s="83"/>
      <c r="G926" s="117"/>
      <c r="H926" s="117"/>
      <c r="I926" s="117"/>
      <c r="J926" s="122"/>
    </row>
    <row r="927" spans="1:10" ht="26.25">
      <c r="A927" s="73"/>
      <c r="B927" s="24" t="s">
        <v>31</v>
      </c>
      <c r="C927" s="31" t="s">
        <v>40</v>
      </c>
      <c r="D927" s="30" t="s">
        <v>123</v>
      </c>
      <c r="J927" s="26"/>
    </row>
    <row r="928" spans="1:10" ht="15">
      <c r="A928" s="73" t="s">
        <v>1789</v>
      </c>
      <c r="B928" s="50" t="s">
        <v>33</v>
      </c>
      <c r="C928" s="31"/>
      <c r="D928" s="25" t="s">
        <v>34</v>
      </c>
      <c r="E928" s="21">
        <v>0</v>
      </c>
      <c r="F928" s="71" t="s">
        <v>9</v>
      </c>
      <c r="G928" s="21">
        <v>0</v>
      </c>
      <c r="H928" s="21">
        <v>0</v>
      </c>
      <c r="I928" s="21">
        <v>0</v>
      </c>
      <c r="J928" s="15">
        <v>0</v>
      </c>
    </row>
    <row r="929" spans="1:10" ht="15">
      <c r="A929" s="73"/>
      <c r="B929" s="31"/>
      <c r="C929" s="31"/>
      <c r="E929" s="21"/>
      <c r="F929" s="72" t="s">
        <v>35</v>
      </c>
      <c r="G929" s="21">
        <v>0</v>
      </c>
      <c r="H929" s="21">
        <v>0</v>
      </c>
      <c r="I929" s="21">
        <v>0</v>
      </c>
      <c r="J929" s="15">
        <v>0</v>
      </c>
    </row>
    <row r="930" spans="1:10" ht="15">
      <c r="A930" s="73"/>
      <c r="B930" s="31"/>
      <c r="C930" s="31"/>
      <c r="E930" s="21"/>
      <c r="F930" s="72" t="s">
        <v>36</v>
      </c>
      <c r="G930" s="21">
        <v>0</v>
      </c>
      <c r="H930" s="21">
        <v>0</v>
      </c>
      <c r="I930" s="21">
        <v>0</v>
      </c>
      <c r="J930" s="15">
        <v>0</v>
      </c>
    </row>
    <row r="931" spans="1:10" ht="15">
      <c r="A931" s="73"/>
      <c r="B931" s="31"/>
      <c r="C931" s="31"/>
      <c r="E931" s="21"/>
      <c r="F931" s="71" t="s">
        <v>10</v>
      </c>
      <c r="G931" s="21">
        <v>0</v>
      </c>
      <c r="H931" s="21">
        <v>0</v>
      </c>
      <c r="J931" s="15"/>
    </row>
    <row r="932" spans="1:10" s="50" customFormat="1" ht="12.75">
      <c r="A932" s="73"/>
      <c r="B932" s="31"/>
      <c r="C932" s="31"/>
      <c r="D932" s="25"/>
      <c r="E932" s="14"/>
      <c r="F932" s="56"/>
      <c r="G932" s="14"/>
      <c r="H932" s="14"/>
      <c r="I932" s="14"/>
      <c r="J932" s="15"/>
    </row>
    <row r="933" spans="1:10" s="50" customFormat="1" ht="12.75">
      <c r="A933" s="73" t="s">
        <v>1790</v>
      </c>
      <c r="B933" s="50" t="s">
        <v>37</v>
      </c>
      <c r="C933" s="31"/>
      <c r="D933" s="25" t="s">
        <v>38</v>
      </c>
      <c r="E933" s="21">
        <v>0</v>
      </c>
      <c r="F933" s="71" t="s">
        <v>9</v>
      </c>
      <c r="G933" s="21">
        <v>0</v>
      </c>
      <c r="H933" s="21">
        <v>0</v>
      </c>
      <c r="I933" s="21">
        <v>0</v>
      </c>
      <c r="J933" s="15">
        <v>0</v>
      </c>
    </row>
    <row r="934" spans="1:10" s="50" customFormat="1" ht="12.75">
      <c r="A934" s="73"/>
      <c r="B934" s="31"/>
      <c r="C934" s="31"/>
      <c r="D934" s="25"/>
      <c r="E934" s="21"/>
      <c r="F934" s="72" t="s">
        <v>35</v>
      </c>
      <c r="G934" s="21">
        <v>0</v>
      </c>
      <c r="H934" s="21">
        <v>0</v>
      </c>
      <c r="I934" s="21">
        <v>0</v>
      </c>
      <c r="J934" s="15">
        <v>0</v>
      </c>
    </row>
    <row r="935" spans="1:10" s="50" customFormat="1" ht="12.75">
      <c r="A935" s="73"/>
      <c r="B935" s="31"/>
      <c r="C935" s="31"/>
      <c r="D935" s="25"/>
      <c r="E935" s="21"/>
      <c r="F935" s="72" t="s">
        <v>36</v>
      </c>
      <c r="G935" s="21">
        <v>0</v>
      </c>
      <c r="H935" s="21">
        <v>0</v>
      </c>
      <c r="I935" s="21">
        <v>0</v>
      </c>
      <c r="J935" s="15">
        <v>0</v>
      </c>
    </row>
    <row r="936" spans="1:10" s="50" customFormat="1" ht="12.75">
      <c r="A936" s="73"/>
      <c r="B936" s="31"/>
      <c r="C936" s="31"/>
      <c r="D936" s="25"/>
      <c r="E936" s="21"/>
      <c r="F936" s="71" t="s">
        <v>10</v>
      </c>
      <c r="G936" s="21">
        <v>0</v>
      </c>
      <c r="H936" s="21">
        <v>0</v>
      </c>
      <c r="I936" s="21"/>
      <c r="J936" s="15"/>
    </row>
    <row r="937" spans="1:10" s="50" customFormat="1" ht="12.75">
      <c r="A937" s="73"/>
      <c r="B937" s="31"/>
      <c r="C937" s="31"/>
      <c r="D937" s="25"/>
      <c r="E937" s="14"/>
      <c r="F937" s="56"/>
      <c r="G937" s="14"/>
      <c r="H937" s="14"/>
      <c r="I937" s="14"/>
      <c r="J937" s="26"/>
    </row>
    <row r="938" spans="1:10" s="50" customFormat="1" ht="25.5">
      <c r="A938" s="73" t="s">
        <v>1791</v>
      </c>
      <c r="B938" s="50" t="s">
        <v>44</v>
      </c>
      <c r="C938" s="31"/>
      <c r="D938" s="25" t="s">
        <v>45</v>
      </c>
      <c r="E938" s="21">
        <v>0</v>
      </c>
      <c r="F938" s="71" t="s">
        <v>9</v>
      </c>
      <c r="G938" s="21">
        <v>0</v>
      </c>
      <c r="H938" s="21">
        <v>0</v>
      </c>
      <c r="I938" s="21">
        <v>0</v>
      </c>
      <c r="J938" s="15">
        <v>0</v>
      </c>
    </row>
    <row r="939" spans="1:10" s="50" customFormat="1" ht="12.75">
      <c r="A939" s="73"/>
      <c r="B939" s="31"/>
      <c r="C939" s="31"/>
      <c r="D939" s="25"/>
      <c r="E939" s="21"/>
      <c r="F939" s="72" t="s">
        <v>35</v>
      </c>
      <c r="G939" s="21">
        <v>0</v>
      </c>
      <c r="H939" s="21">
        <v>0</v>
      </c>
      <c r="I939" s="21">
        <v>0</v>
      </c>
      <c r="J939" s="15">
        <v>0</v>
      </c>
    </row>
    <row r="940" spans="1:10" s="50" customFormat="1" ht="12.75">
      <c r="A940" s="73"/>
      <c r="B940" s="31"/>
      <c r="C940" s="31"/>
      <c r="D940" s="25"/>
      <c r="E940" s="21"/>
      <c r="F940" s="72" t="s">
        <v>36</v>
      </c>
      <c r="G940" s="21">
        <v>0</v>
      </c>
      <c r="H940" s="21">
        <v>0</v>
      </c>
      <c r="I940" s="21">
        <v>0</v>
      </c>
      <c r="J940" s="15">
        <v>0</v>
      </c>
    </row>
    <row r="941" spans="1:10" s="50" customFormat="1" ht="12.75">
      <c r="A941" s="73"/>
      <c r="B941" s="31"/>
      <c r="C941" s="31"/>
      <c r="D941" s="25"/>
      <c r="E941" s="21"/>
      <c r="F941" s="71" t="s">
        <v>10</v>
      </c>
      <c r="G941" s="21">
        <v>0</v>
      </c>
      <c r="H941" s="21">
        <v>0</v>
      </c>
      <c r="I941" s="21"/>
      <c r="J941" s="15"/>
    </row>
    <row r="942" spans="1:10" s="50" customFormat="1" ht="12.75">
      <c r="A942" s="73"/>
      <c r="B942" s="31"/>
      <c r="C942" s="31"/>
      <c r="D942" s="25"/>
      <c r="E942" s="21"/>
      <c r="F942" s="71"/>
      <c r="G942" s="60"/>
      <c r="H942" s="60"/>
      <c r="I942" s="60"/>
      <c r="J942" s="94"/>
    </row>
    <row r="943" spans="1:10" s="101" customFormat="1" ht="25.5">
      <c r="A943" s="73"/>
      <c r="B943" s="159" t="s">
        <v>39</v>
      </c>
      <c r="C943" s="87" t="s">
        <v>40</v>
      </c>
      <c r="D943" s="74" t="s">
        <v>123</v>
      </c>
      <c r="E943" s="75">
        <f>E928+E933+E938</f>
        <v>0</v>
      </c>
      <c r="F943" s="76" t="s">
        <v>9</v>
      </c>
      <c r="G943" s="95">
        <f aca="true" t="shared" si="52" ref="G943:J946">G928+G933+G938</f>
        <v>0</v>
      </c>
      <c r="H943" s="95">
        <f t="shared" si="52"/>
        <v>0</v>
      </c>
      <c r="I943" s="95">
        <f t="shared" si="52"/>
        <v>0</v>
      </c>
      <c r="J943" s="96">
        <f t="shared" si="52"/>
        <v>0</v>
      </c>
    </row>
    <row r="944" spans="1:10" s="101" customFormat="1" ht="12.75">
      <c r="A944" s="73"/>
      <c r="B944" s="159"/>
      <c r="C944" s="87"/>
      <c r="D944" s="74"/>
      <c r="E944" s="75"/>
      <c r="F944" s="79" t="s">
        <v>35</v>
      </c>
      <c r="G944" s="77">
        <f t="shared" si="52"/>
        <v>0</v>
      </c>
      <c r="H944" s="77">
        <f t="shared" si="52"/>
        <v>0</v>
      </c>
      <c r="I944" s="77">
        <f t="shared" si="52"/>
        <v>0</v>
      </c>
      <c r="J944" s="96">
        <f t="shared" si="52"/>
        <v>0</v>
      </c>
    </row>
    <row r="945" spans="1:10" s="101" customFormat="1" ht="12.75">
      <c r="A945" s="73"/>
      <c r="B945" s="87"/>
      <c r="C945" s="87"/>
      <c r="D945" s="156"/>
      <c r="E945" s="75"/>
      <c r="F945" s="79" t="s">
        <v>36</v>
      </c>
      <c r="G945" s="77">
        <f t="shared" si="52"/>
        <v>0</v>
      </c>
      <c r="H945" s="77">
        <f t="shared" si="52"/>
        <v>0</v>
      </c>
      <c r="I945" s="77">
        <f t="shared" si="52"/>
        <v>0</v>
      </c>
      <c r="J945" s="96">
        <f t="shared" si="52"/>
        <v>0</v>
      </c>
    </row>
    <row r="946" spans="1:10" s="101" customFormat="1" ht="12.75">
      <c r="A946" s="73"/>
      <c r="B946" s="87"/>
      <c r="C946" s="87"/>
      <c r="D946" s="156"/>
      <c r="E946" s="75"/>
      <c r="F946" s="89" t="s">
        <v>10</v>
      </c>
      <c r="G946" s="77">
        <f t="shared" si="52"/>
        <v>0</v>
      </c>
      <c r="H946" s="77">
        <f t="shared" si="52"/>
        <v>0</v>
      </c>
      <c r="I946" s="77"/>
      <c r="J946" s="96"/>
    </row>
    <row r="947" spans="1:10" s="50" customFormat="1" ht="12.75">
      <c r="A947" s="12"/>
      <c r="B947" s="31"/>
      <c r="C947" s="31"/>
      <c r="D947" s="25"/>
      <c r="E947" s="14"/>
      <c r="F947" s="56"/>
      <c r="G947" s="14"/>
      <c r="H947" s="14"/>
      <c r="I947" s="14"/>
      <c r="J947" s="15"/>
    </row>
    <row r="948" spans="1:10" s="50" customFormat="1" ht="12.75">
      <c r="A948" s="661"/>
      <c r="B948" s="700"/>
      <c r="C948" s="41"/>
      <c r="D948" s="39"/>
      <c r="E948" s="40"/>
      <c r="F948" s="125"/>
      <c r="G948" s="40"/>
      <c r="H948" s="42"/>
      <c r="I948" s="42"/>
      <c r="J948" s="52"/>
    </row>
    <row r="949" spans="1:10" s="101" customFormat="1" ht="12.75">
      <c r="A949" s="127"/>
      <c r="B949" s="660" t="s">
        <v>124</v>
      </c>
      <c r="C949" s="660"/>
      <c r="D949" s="140" t="s">
        <v>121</v>
      </c>
      <c r="E949" s="53">
        <f>E943+E922</f>
        <v>0</v>
      </c>
      <c r="F949" s="130" t="s">
        <v>9</v>
      </c>
      <c r="G949" s="45">
        <f aca="true" t="shared" si="53" ref="G949:J952">G943+G922</f>
        <v>0</v>
      </c>
      <c r="H949" s="45">
        <f t="shared" si="53"/>
        <v>0</v>
      </c>
      <c r="I949" s="45">
        <f t="shared" si="53"/>
        <v>0</v>
      </c>
      <c r="J949" s="131">
        <f t="shared" si="53"/>
        <v>0</v>
      </c>
    </row>
    <row r="950" spans="1:10" s="101" customFormat="1" ht="12.75">
      <c r="A950" s="127"/>
      <c r="B950" s="44"/>
      <c r="C950" s="44"/>
      <c r="D950" s="129"/>
      <c r="E950" s="53"/>
      <c r="F950" s="130" t="s">
        <v>35</v>
      </c>
      <c r="G950" s="45">
        <f t="shared" si="53"/>
        <v>0</v>
      </c>
      <c r="H950" s="45">
        <f t="shared" si="53"/>
        <v>0</v>
      </c>
      <c r="I950" s="45">
        <f t="shared" si="53"/>
        <v>0</v>
      </c>
      <c r="J950" s="131">
        <f t="shared" si="53"/>
        <v>0</v>
      </c>
    </row>
    <row r="951" spans="1:10" s="101" customFormat="1" ht="12.75">
      <c r="A951" s="127"/>
      <c r="B951" s="44"/>
      <c r="C951" s="44"/>
      <c r="D951" s="129"/>
      <c r="E951" s="53"/>
      <c r="F951" s="130" t="s">
        <v>36</v>
      </c>
      <c r="G951" s="45">
        <f t="shared" si="53"/>
        <v>0</v>
      </c>
      <c r="H951" s="45">
        <f t="shared" si="53"/>
        <v>0</v>
      </c>
      <c r="I951" s="45">
        <f t="shared" si="53"/>
        <v>0</v>
      </c>
      <c r="J951" s="131">
        <f t="shared" si="53"/>
        <v>0</v>
      </c>
    </row>
    <row r="952" spans="1:10" s="101" customFormat="1" ht="12.75">
      <c r="A952" s="127"/>
      <c r="B952" s="44"/>
      <c r="C952" s="44"/>
      <c r="D952" s="129"/>
      <c r="E952" s="53"/>
      <c r="F952" s="130" t="s">
        <v>10</v>
      </c>
      <c r="G952" s="45">
        <f t="shared" si="53"/>
        <v>0</v>
      </c>
      <c r="H952" s="45">
        <f t="shared" si="53"/>
        <v>0</v>
      </c>
      <c r="I952" s="45"/>
      <c r="J952" s="131"/>
    </row>
    <row r="953" spans="1:10" s="50" customFormat="1" ht="12.75">
      <c r="A953" s="132"/>
      <c r="B953" s="133"/>
      <c r="C953" s="133"/>
      <c r="D953" s="134"/>
      <c r="E953" s="141"/>
      <c r="F953" s="158"/>
      <c r="G953" s="141"/>
      <c r="H953" s="135"/>
      <c r="I953" s="135"/>
      <c r="J953" s="137"/>
    </row>
    <row r="954" spans="1:10" s="50" customFormat="1" ht="12.75">
      <c r="A954" s="12"/>
      <c r="B954" s="31"/>
      <c r="C954" s="31"/>
      <c r="D954" s="25"/>
      <c r="E954" s="14"/>
      <c r="F954" s="56"/>
      <c r="G954" s="14"/>
      <c r="H954" s="21"/>
      <c r="I954" s="21"/>
      <c r="J954" s="26"/>
    </row>
    <row r="955" spans="1:10" s="50" customFormat="1" ht="13.5" thickBot="1">
      <c r="A955" s="656" t="s">
        <v>28</v>
      </c>
      <c r="B955" s="704"/>
      <c r="C955" s="175" t="s">
        <v>125</v>
      </c>
      <c r="D955" s="143" t="s">
        <v>126</v>
      </c>
      <c r="E955" s="17"/>
      <c r="F955" s="139"/>
      <c r="G955" s="18"/>
      <c r="H955" s="27"/>
      <c r="I955" s="27"/>
      <c r="J955" s="28"/>
    </row>
    <row r="956" spans="1:10" s="50" customFormat="1" ht="13.5" thickTop="1">
      <c r="A956" s="12"/>
      <c r="B956" s="31"/>
      <c r="C956" s="31"/>
      <c r="D956" s="25"/>
      <c r="E956" s="14"/>
      <c r="F956" s="56"/>
      <c r="G956" s="14"/>
      <c r="H956" s="21"/>
      <c r="I956" s="21"/>
      <c r="J956" s="26"/>
    </row>
    <row r="957" spans="1:10" s="50" customFormat="1" ht="25.5">
      <c r="A957" s="73"/>
      <c r="B957" s="24" t="s">
        <v>31</v>
      </c>
      <c r="C957" s="31" t="s">
        <v>29</v>
      </c>
      <c r="D957" s="30" t="s">
        <v>127</v>
      </c>
      <c r="E957" s="14"/>
      <c r="F957" s="56"/>
      <c r="G957" s="14"/>
      <c r="H957" s="21"/>
      <c r="I957" s="21"/>
      <c r="J957" s="26"/>
    </row>
    <row r="958" spans="1:10" s="50" customFormat="1" ht="12.75">
      <c r="A958" s="73" t="s">
        <v>1792</v>
      </c>
      <c r="B958" s="50" t="s">
        <v>33</v>
      </c>
      <c r="C958" s="31"/>
      <c r="D958" s="25" t="s">
        <v>34</v>
      </c>
      <c r="E958" s="21">
        <v>0</v>
      </c>
      <c r="F958" s="71" t="s">
        <v>9</v>
      </c>
      <c r="G958" s="21">
        <v>0</v>
      </c>
      <c r="H958" s="21">
        <v>0</v>
      </c>
      <c r="I958" s="21">
        <v>0</v>
      </c>
      <c r="J958" s="15">
        <v>0</v>
      </c>
    </row>
    <row r="959" spans="1:10" s="50" customFormat="1" ht="12.75">
      <c r="A959" s="73"/>
      <c r="B959" s="31"/>
      <c r="C959" s="31"/>
      <c r="D959" s="25"/>
      <c r="E959" s="21"/>
      <c r="F959" s="72" t="s">
        <v>35</v>
      </c>
      <c r="G959" s="21">
        <v>0</v>
      </c>
      <c r="H959" s="21">
        <v>0</v>
      </c>
      <c r="I959" s="21">
        <v>0</v>
      </c>
      <c r="J959" s="15">
        <v>0</v>
      </c>
    </row>
    <row r="960" spans="1:10" s="50" customFormat="1" ht="12.75">
      <c r="A960" s="73"/>
      <c r="B960" s="31"/>
      <c r="C960" s="31"/>
      <c r="D960" s="25"/>
      <c r="E960" s="21"/>
      <c r="F960" s="72" t="s">
        <v>36</v>
      </c>
      <c r="G960" s="21">
        <v>0</v>
      </c>
      <c r="H960" s="21">
        <v>0</v>
      </c>
      <c r="I960" s="21">
        <v>0</v>
      </c>
      <c r="J960" s="15">
        <v>0</v>
      </c>
    </row>
    <row r="961" spans="1:10" s="50" customFormat="1" ht="12.75">
      <c r="A961" s="73"/>
      <c r="B961" s="31"/>
      <c r="C961" s="31"/>
      <c r="D961" s="25"/>
      <c r="E961" s="21"/>
      <c r="F961" s="71" t="s">
        <v>10</v>
      </c>
      <c r="G961" s="21">
        <v>0</v>
      </c>
      <c r="H961" s="21">
        <v>0</v>
      </c>
      <c r="I961" s="21"/>
      <c r="J961" s="15"/>
    </row>
    <row r="962" spans="1:10" s="50" customFormat="1" ht="12.75">
      <c r="A962" s="73"/>
      <c r="B962" s="31"/>
      <c r="C962" s="31"/>
      <c r="D962" s="25"/>
      <c r="E962" s="14"/>
      <c r="F962" s="56"/>
      <c r="G962" s="14"/>
      <c r="H962" s="14"/>
      <c r="I962" s="14"/>
      <c r="J962" s="15"/>
    </row>
    <row r="963" spans="1:10" s="50" customFormat="1" ht="12.75">
      <c r="A963" s="73" t="s">
        <v>1793</v>
      </c>
      <c r="B963" s="50" t="s">
        <v>37</v>
      </c>
      <c r="C963" s="31"/>
      <c r="D963" s="25" t="s">
        <v>38</v>
      </c>
      <c r="E963" s="21">
        <v>0</v>
      </c>
      <c r="F963" s="71" t="s">
        <v>9</v>
      </c>
      <c r="G963" s="21">
        <v>0</v>
      </c>
      <c r="H963" s="21">
        <v>0</v>
      </c>
      <c r="I963" s="21">
        <v>0</v>
      </c>
      <c r="J963" s="15">
        <v>0</v>
      </c>
    </row>
    <row r="964" spans="1:10" s="50" customFormat="1" ht="12.75">
      <c r="A964" s="73"/>
      <c r="B964" s="31"/>
      <c r="C964" s="31"/>
      <c r="D964" s="25"/>
      <c r="E964" s="21"/>
      <c r="F964" s="72" t="s">
        <v>35</v>
      </c>
      <c r="G964" s="21">
        <v>0</v>
      </c>
      <c r="H964" s="21">
        <v>0</v>
      </c>
      <c r="I964" s="21">
        <v>0</v>
      </c>
      <c r="J964" s="15">
        <v>0</v>
      </c>
    </row>
    <row r="965" spans="1:10" s="50" customFormat="1" ht="12.75">
      <c r="A965" s="73"/>
      <c r="B965" s="31"/>
      <c r="C965" s="31"/>
      <c r="D965" s="25"/>
      <c r="E965" s="21"/>
      <c r="F965" s="72" t="s">
        <v>36</v>
      </c>
      <c r="G965" s="21">
        <v>0</v>
      </c>
      <c r="H965" s="21">
        <v>0</v>
      </c>
      <c r="I965" s="21">
        <v>0</v>
      </c>
      <c r="J965" s="15">
        <v>0</v>
      </c>
    </row>
    <row r="966" spans="1:10" s="50" customFormat="1" ht="12.75">
      <c r="A966" s="73"/>
      <c r="B966" s="31"/>
      <c r="C966" s="31"/>
      <c r="D966" s="25"/>
      <c r="E966" s="21"/>
      <c r="F966" s="71" t="s">
        <v>10</v>
      </c>
      <c r="G966" s="21">
        <v>0</v>
      </c>
      <c r="H966" s="21">
        <v>0</v>
      </c>
      <c r="I966" s="21"/>
      <c r="J966" s="15"/>
    </row>
    <row r="967" spans="1:10" s="50" customFormat="1" ht="12.75">
      <c r="A967" s="73"/>
      <c r="B967" s="31"/>
      <c r="C967" s="31"/>
      <c r="D967" s="25"/>
      <c r="E967" s="21"/>
      <c r="F967" s="71"/>
      <c r="G967" s="60"/>
      <c r="H967" s="60"/>
      <c r="I967" s="60"/>
      <c r="J967" s="26"/>
    </row>
    <row r="968" spans="1:10" s="50" customFormat="1" ht="25.5">
      <c r="A968" s="73" t="s">
        <v>1794</v>
      </c>
      <c r="B968" s="50" t="s">
        <v>44</v>
      </c>
      <c r="C968" s="31"/>
      <c r="D968" s="25" t="s">
        <v>45</v>
      </c>
      <c r="E968" s="21">
        <v>0</v>
      </c>
      <c r="F968" s="71" t="s">
        <v>9</v>
      </c>
      <c r="G968" s="21">
        <v>0</v>
      </c>
      <c r="H968" s="21">
        <v>0</v>
      </c>
      <c r="I968" s="21">
        <v>0</v>
      </c>
      <c r="J968" s="15">
        <v>0</v>
      </c>
    </row>
    <row r="969" spans="1:10" ht="15">
      <c r="A969" s="73"/>
      <c r="B969" s="31"/>
      <c r="C969" s="31"/>
      <c r="E969" s="21"/>
      <c r="F969" s="72" t="s">
        <v>35</v>
      </c>
      <c r="G969" s="21">
        <v>0</v>
      </c>
      <c r="H969" s="21">
        <v>0</v>
      </c>
      <c r="I969" s="21">
        <v>0</v>
      </c>
      <c r="J969" s="15">
        <v>0</v>
      </c>
    </row>
    <row r="970" spans="1:10" ht="15">
      <c r="A970" s="73"/>
      <c r="B970" s="31"/>
      <c r="C970" s="31"/>
      <c r="E970" s="21"/>
      <c r="F970" s="72" t="s">
        <v>36</v>
      </c>
      <c r="G970" s="21">
        <v>0</v>
      </c>
      <c r="H970" s="21">
        <v>0</v>
      </c>
      <c r="I970" s="21">
        <v>0</v>
      </c>
      <c r="J970" s="15">
        <v>0</v>
      </c>
    </row>
    <row r="971" spans="1:10" ht="15">
      <c r="A971" s="73"/>
      <c r="B971" s="31"/>
      <c r="C971" s="31"/>
      <c r="E971" s="21"/>
      <c r="F971" s="71" t="s">
        <v>10</v>
      </c>
      <c r="G971" s="21">
        <v>0</v>
      </c>
      <c r="H971" s="21">
        <v>0</v>
      </c>
      <c r="J971" s="15"/>
    </row>
    <row r="972" spans="1:10" ht="15">
      <c r="A972" s="73"/>
      <c r="B972" s="31"/>
      <c r="C972" s="31"/>
      <c r="E972" s="21"/>
      <c r="F972" s="71"/>
      <c r="G972" s="60"/>
      <c r="H972" s="60"/>
      <c r="I972" s="60"/>
      <c r="J972" s="94"/>
    </row>
    <row r="973" spans="1:10" s="119" customFormat="1" ht="25.5">
      <c r="A973" s="73"/>
      <c r="B973" s="159" t="s">
        <v>39</v>
      </c>
      <c r="C973" s="87" t="s">
        <v>29</v>
      </c>
      <c r="D973" s="74" t="s">
        <v>127</v>
      </c>
      <c r="E973" s="75">
        <f>E958+E963+E968</f>
        <v>0</v>
      </c>
      <c r="F973" s="76" t="s">
        <v>9</v>
      </c>
      <c r="G973" s="95">
        <f aca="true" t="shared" si="54" ref="G973:J976">G958+G963+G968</f>
        <v>0</v>
      </c>
      <c r="H973" s="95">
        <f t="shared" si="54"/>
        <v>0</v>
      </c>
      <c r="I973" s="95">
        <f t="shared" si="54"/>
        <v>0</v>
      </c>
      <c r="J973" s="96">
        <f t="shared" si="54"/>
        <v>0</v>
      </c>
    </row>
    <row r="974" spans="1:10" s="101" customFormat="1" ht="12.75">
      <c r="A974" s="73"/>
      <c r="B974" s="87"/>
      <c r="C974" s="87"/>
      <c r="D974" s="156"/>
      <c r="E974" s="75"/>
      <c r="F974" s="79" t="s">
        <v>35</v>
      </c>
      <c r="G974" s="77">
        <f t="shared" si="54"/>
        <v>0</v>
      </c>
      <c r="H974" s="77">
        <f t="shared" si="54"/>
        <v>0</v>
      </c>
      <c r="I974" s="77">
        <f t="shared" si="54"/>
        <v>0</v>
      </c>
      <c r="J974" s="96">
        <f t="shared" si="54"/>
        <v>0</v>
      </c>
    </row>
    <row r="975" spans="1:10" s="101" customFormat="1" ht="12.75">
      <c r="A975" s="73"/>
      <c r="B975" s="87"/>
      <c r="C975" s="87"/>
      <c r="D975" s="156"/>
      <c r="E975" s="75"/>
      <c r="F975" s="79" t="s">
        <v>36</v>
      </c>
      <c r="G975" s="77">
        <f t="shared" si="54"/>
        <v>0</v>
      </c>
      <c r="H975" s="77">
        <f t="shared" si="54"/>
        <v>0</v>
      </c>
      <c r="I975" s="77">
        <f t="shared" si="54"/>
        <v>0</v>
      </c>
      <c r="J975" s="96">
        <f t="shared" si="54"/>
        <v>0</v>
      </c>
    </row>
    <row r="976" spans="1:10" s="101" customFormat="1" ht="12.75">
      <c r="A976" s="73"/>
      <c r="B976" s="87"/>
      <c r="C976" s="87"/>
      <c r="D976" s="156"/>
      <c r="E976" s="75"/>
      <c r="F976" s="89" t="s">
        <v>10</v>
      </c>
      <c r="G976" s="77">
        <f t="shared" si="54"/>
        <v>0</v>
      </c>
      <c r="H976" s="77">
        <f t="shared" si="54"/>
        <v>0</v>
      </c>
      <c r="I976" s="77"/>
      <c r="J976" s="96"/>
    </row>
    <row r="977" spans="1:10" s="118" customFormat="1" ht="12.75">
      <c r="A977" s="148"/>
      <c r="B977" s="113"/>
      <c r="C977" s="113"/>
      <c r="D977" s="114"/>
      <c r="E977" s="117"/>
      <c r="F977" s="83"/>
      <c r="G977" s="117"/>
      <c r="H977" s="115"/>
      <c r="I977" s="115"/>
      <c r="J977" s="84"/>
    </row>
    <row r="978" spans="1:10" s="50" customFormat="1" ht="12.75">
      <c r="A978" s="73"/>
      <c r="B978" s="24" t="s">
        <v>31</v>
      </c>
      <c r="C978" s="31" t="s">
        <v>40</v>
      </c>
      <c r="D978" s="30" t="s">
        <v>128</v>
      </c>
      <c r="E978" s="14"/>
      <c r="F978" s="56"/>
      <c r="G978" s="14"/>
      <c r="H978" s="21"/>
      <c r="I978" s="21"/>
      <c r="J978" s="26"/>
    </row>
    <row r="979" spans="1:10" s="50" customFormat="1" ht="12.75">
      <c r="A979" s="73" t="s">
        <v>1795</v>
      </c>
      <c r="B979" s="50" t="s">
        <v>33</v>
      </c>
      <c r="C979" s="31"/>
      <c r="D979" s="25" t="s">
        <v>34</v>
      </c>
      <c r="E979" s="21">
        <v>0</v>
      </c>
      <c r="F979" s="71" t="s">
        <v>9</v>
      </c>
      <c r="G979" s="21">
        <v>0</v>
      </c>
      <c r="H979" s="21">
        <v>0</v>
      </c>
      <c r="I979" s="21">
        <v>0</v>
      </c>
      <c r="J979" s="15">
        <v>0</v>
      </c>
    </row>
    <row r="980" spans="1:10" s="50" customFormat="1" ht="12.75">
      <c r="A980" s="73"/>
      <c r="B980" s="31"/>
      <c r="C980" s="31"/>
      <c r="D980" s="25"/>
      <c r="E980" s="21"/>
      <c r="F980" s="72" t="s">
        <v>35</v>
      </c>
      <c r="G980" s="21">
        <v>0</v>
      </c>
      <c r="H980" s="21">
        <v>0</v>
      </c>
      <c r="I980" s="21">
        <v>0</v>
      </c>
      <c r="J980" s="15">
        <v>0</v>
      </c>
    </row>
    <row r="981" spans="1:10" s="50" customFormat="1" ht="12.75">
      <c r="A981" s="73"/>
      <c r="B981" s="31"/>
      <c r="C981" s="31"/>
      <c r="D981" s="25"/>
      <c r="E981" s="21"/>
      <c r="F981" s="72" t="s">
        <v>36</v>
      </c>
      <c r="G981" s="21">
        <v>0</v>
      </c>
      <c r="H981" s="21">
        <v>0</v>
      </c>
      <c r="I981" s="21">
        <v>0</v>
      </c>
      <c r="J981" s="15">
        <v>0</v>
      </c>
    </row>
    <row r="982" spans="1:10" s="50" customFormat="1" ht="12.75">
      <c r="A982" s="73"/>
      <c r="B982" s="31"/>
      <c r="C982" s="31"/>
      <c r="D982" s="25"/>
      <c r="E982" s="21"/>
      <c r="F982" s="71" t="s">
        <v>10</v>
      </c>
      <c r="G982" s="21">
        <v>0</v>
      </c>
      <c r="H982" s="21">
        <v>0</v>
      </c>
      <c r="I982" s="21"/>
      <c r="J982" s="15"/>
    </row>
    <row r="983" spans="1:10" s="50" customFormat="1" ht="12.75">
      <c r="A983" s="73"/>
      <c r="B983" s="31"/>
      <c r="C983" s="31"/>
      <c r="D983" s="25"/>
      <c r="E983" s="14"/>
      <c r="F983" s="56"/>
      <c r="G983" s="14"/>
      <c r="H983" s="14"/>
      <c r="I983" s="14"/>
      <c r="J983" s="15"/>
    </row>
    <row r="984" spans="1:10" s="50" customFormat="1" ht="12.75">
      <c r="A984" s="73" t="s">
        <v>1796</v>
      </c>
      <c r="B984" s="50" t="s">
        <v>37</v>
      </c>
      <c r="C984" s="31"/>
      <c r="D984" s="25" t="s">
        <v>38</v>
      </c>
      <c r="E984" s="21">
        <v>0</v>
      </c>
      <c r="F984" s="71" t="s">
        <v>9</v>
      </c>
      <c r="G984" s="21">
        <v>0</v>
      </c>
      <c r="H984" s="21">
        <v>0</v>
      </c>
      <c r="I984" s="21">
        <v>0</v>
      </c>
      <c r="J984" s="15">
        <v>0</v>
      </c>
    </row>
    <row r="985" spans="1:10" s="50" customFormat="1" ht="12.75">
      <c r="A985" s="73"/>
      <c r="B985" s="31"/>
      <c r="C985" s="31"/>
      <c r="D985" s="25"/>
      <c r="E985" s="21"/>
      <c r="F985" s="72" t="s">
        <v>35</v>
      </c>
      <c r="G985" s="21">
        <v>0</v>
      </c>
      <c r="H985" s="21">
        <v>0</v>
      </c>
      <c r="I985" s="21">
        <v>0</v>
      </c>
      <c r="J985" s="15">
        <v>0</v>
      </c>
    </row>
    <row r="986" spans="1:10" s="50" customFormat="1" ht="12.75">
      <c r="A986" s="73"/>
      <c r="B986" s="31"/>
      <c r="C986" s="31"/>
      <c r="D986" s="25"/>
      <c r="E986" s="21"/>
      <c r="F986" s="72" t="s">
        <v>36</v>
      </c>
      <c r="G986" s="21">
        <v>0</v>
      </c>
      <c r="H986" s="21">
        <v>0</v>
      </c>
      <c r="I986" s="21">
        <v>0</v>
      </c>
      <c r="J986" s="15">
        <v>0</v>
      </c>
    </row>
    <row r="987" spans="1:10" s="50" customFormat="1" ht="12.75">
      <c r="A987" s="73"/>
      <c r="B987" s="31"/>
      <c r="C987" s="31"/>
      <c r="D987" s="25"/>
      <c r="E987" s="21"/>
      <c r="F987" s="71" t="s">
        <v>10</v>
      </c>
      <c r="G987" s="21">
        <v>0</v>
      </c>
      <c r="H987" s="21">
        <v>0</v>
      </c>
      <c r="I987" s="21"/>
      <c r="J987" s="15"/>
    </row>
    <row r="988" spans="1:10" s="50" customFormat="1" ht="12.75">
      <c r="A988" s="73"/>
      <c r="B988" s="31"/>
      <c r="C988" s="31"/>
      <c r="D988" s="25"/>
      <c r="E988" s="14"/>
      <c r="F988" s="56"/>
      <c r="G988" s="14"/>
      <c r="H988" s="14"/>
      <c r="I988" s="14"/>
      <c r="J988" s="26"/>
    </row>
    <row r="989" spans="1:10" s="50" customFormat="1" ht="25.5">
      <c r="A989" s="73" t="s">
        <v>1797</v>
      </c>
      <c r="B989" s="50" t="s">
        <v>44</v>
      </c>
      <c r="C989" s="31"/>
      <c r="D989" s="25" t="s">
        <v>45</v>
      </c>
      <c r="E989" s="21">
        <v>0</v>
      </c>
      <c r="F989" s="71" t="s">
        <v>9</v>
      </c>
      <c r="G989" s="21">
        <v>0</v>
      </c>
      <c r="H989" s="21">
        <v>0</v>
      </c>
      <c r="I989" s="21">
        <v>0</v>
      </c>
      <c r="J989" s="15">
        <v>0</v>
      </c>
    </row>
    <row r="990" spans="1:10" s="50" customFormat="1" ht="12.75">
      <c r="A990" s="73"/>
      <c r="B990" s="31"/>
      <c r="C990" s="31"/>
      <c r="D990" s="25"/>
      <c r="E990" s="21"/>
      <c r="F990" s="72" t="s">
        <v>35</v>
      </c>
      <c r="G990" s="21">
        <v>0</v>
      </c>
      <c r="H990" s="21">
        <v>0</v>
      </c>
      <c r="I990" s="21">
        <v>0</v>
      </c>
      <c r="J990" s="15">
        <v>0</v>
      </c>
    </row>
    <row r="991" spans="1:10" s="50" customFormat="1" ht="12.75">
      <c r="A991" s="73"/>
      <c r="B991" s="31"/>
      <c r="C991" s="31"/>
      <c r="D991" s="25"/>
      <c r="E991" s="21"/>
      <c r="F991" s="72" t="s">
        <v>36</v>
      </c>
      <c r="G991" s="21">
        <v>0</v>
      </c>
      <c r="H991" s="21">
        <v>0</v>
      </c>
      <c r="I991" s="21">
        <v>0</v>
      </c>
      <c r="J991" s="15">
        <v>0</v>
      </c>
    </row>
    <row r="992" spans="1:10" s="50" customFormat="1" ht="12.75">
      <c r="A992" s="73"/>
      <c r="B992" s="31"/>
      <c r="C992" s="31"/>
      <c r="D992" s="25"/>
      <c r="E992" s="21"/>
      <c r="F992" s="71" t="s">
        <v>10</v>
      </c>
      <c r="G992" s="21">
        <v>0</v>
      </c>
      <c r="H992" s="21">
        <v>0</v>
      </c>
      <c r="I992" s="21"/>
      <c r="J992" s="15"/>
    </row>
    <row r="993" spans="1:10" s="50" customFormat="1" ht="12.75">
      <c r="A993" s="73"/>
      <c r="B993" s="31"/>
      <c r="C993" s="31"/>
      <c r="D993" s="25"/>
      <c r="E993" s="21"/>
      <c r="F993" s="71"/>
      <c r="G993" s="60"/>
      <c r="H993" s="60"/>
      <c r="I993" s="60"/>
      <c r="J993" s="94"/>
    </row>
    <row r="994" spans="1:10" s="101" customFormat="1" ht="12.75">
      <c r="A994" s="73"/>
      <c r="B994" s="159" t="s">
        <v>39</v>
      </c>
      <c r="C994" s="87" t="s">
        <v>40</v>
      </c>
      <c r="D994" s="74" t="s">
        <v>128</v>
      </c>
      <c r="E994" s="75">
        <f>E979+E984+E989</f>
        <v>0</v>
      </c>
      <c r="F994" s="76" t="s">
        <v>9</v>
      </c>
      <c r="G994" s="95">
        <f aca="true" t="shared" si="55" ref="G994:J997">G979+G984+G989</f>
        <v>0</v>
      </c>
      <c r="H994" s="95">
        <f t="shared" si="55"/>
        <v>0</v>
      </c>
      <c r="I994" s="95">
        <f t="shared" si="55"/>
        <v>0</v>
      </c>
      <c r="J994" s="96">
        <f t="shared" si="55"/>
        <v>0</v>
      </c>
    </row>
    <row r="995" spans="1:10" s="101" customFormat="1" ht="12.75">
      <c r="A995" s="73"/>
      <c r="B995" s="87"/>
      <c r="C995" s="87"/>
      <c r="D995" s="156"/>
      <c r="E995" s="75"/>
      <c r="F995" s="79" t="s">
        <v>35</v>
      </c>
      <c r="G995" s="77">
        <f t="shared" si="55"/>
        <v>0</v>
      </c>
      <c r="H995" s="77">
        <f t="shared" si="55"/>
        <v>0</v>
      </c>
      <c r="I995" s="77">
        <f t="shared" si="55"/>
        <v>0</v>
      </c>
      <c r="J995" s="96">
        <f t="shared" si="55"/>
        <v>0</v>
      </c>
    </row>
    <row r="996" spans="1:10" s="101" customFormat="1" ht="12.75">
      <c r="A996" s="73"/>
      <c r="B996" s="87"/>
      <c r="C996" s="87"/>
      <c r="D996" s="156"/>
      <c r="E996" s="75"/>
      <c r="F996" s="79" t="s">
        <v>36</v>
      </c>
      <c r="G996" s="77">
        <f t="shared" si="55"/>
        <v>0</v>
      </c>
      <c r="H996" s="77">
        <f t="shared" si="55"/>
        <v>0</v>
      </c>
      <c r="I996" s="77">
        <f t="shared" si="55"/>
        <v>0</v>
      </c>
      <c r="J996" s="96">
        <f t="shared" si="55"/>
        <v>0</v>
      </c>
    </row>
    <row r="997" spans="1:10" s="101" customFormat="1" ht="12.75">
      <c r="A997" s="73"/>
      <c r="B997" s="87"/>
      <c r="C997" s="87"/>
      <c r="D997" s="156"/>
      <c r="E997" s="75"/>
      <c r="F997" s="89" t="s">
        <v>10</v>
      </c>
      <c r="G997" s="77">
        <f t="shared" si="55"/>
        <v>0</v>
      </c>
      <c r="H997" s="77">
        <f t="shared" si="55"/>
        <v>0</v>
      </c>
      <c r="I997" s="77"/>
      <c r="J997" s="96"/>
    </row>
    <row r="998" spans="1:10" s="118" customFormat="1" ht="12.75">
      <c r="A998" s="148"/>
      <c r="B998" s="113"/>
      <c r="C998" s="113"/>
      <c r="D998" s="114"/>
      <c r="E998" s="117"/>
      <c r="F998" s="83"/>
      <c r="G998" s="117"/>
      <c r="H998" s="115"/>
      <c r="I998" s="115"/>
      <c r="J998" s="84"/>
    </row>
    <row r="999" spans="1:10" s="50" customFormat="1" ht="12.75">
      <c r="A999" s="73"/>
      <c r="B999" s="24" t="s">
        <v>31</v>
      </c>
      <c r="C999" s="31" t="s">
        <v>42</v>
      </c>
      <c r="D999" s="30" t="s">
        <v>129</v>
      </c>
      <c r="E999" s="14"/>
      <c r="F999" s="56"/>
      <c r="G999" s="14"/>
      <c r="H999" s="21"/>
      <c r="I999" s="21"/>
      <c r="J999" s="26"/>
    </row>
    <row r="1000" spans="1:10" s="50" customFormat="1" ht="12.75">
      <c r="A1000" s="73" t="s">
        <v>1798</v>
      </c>
      <c r="B1000" s="50" t="s">
        <v>33</v>
      </c>
      <c r="C1000" s="31"/>
      <c r="D1000" s="25" t="s">
        <v>34</v>
      </c>
      <c r="E1000" s="21">
        <v>0</v>
      </c>
      <c r="F1000" s="71" t="s">
        <v>9</v>
      </c>
      <c r="G1000" s="21">
        <v>0</v>
      </c>
      <c r="H1000" s="21">
        <v>0</v>
      </c>
      <c r="I1000" s="21">
        <v>0</v>
      </c>
      <c r="J1000" s="15">
        <v>0</v>
      </c>
    </row>
    <row r="1001" spans="1:10" s="50" customFormat="1" ht="12.75">
      <c r="A1001" s="73"/>
      <c r="B1001" s="31"/>
      <c r="C1001" s="31"/>
      <c r="D1001" s="25"/>
      <c r="E1001" s="21"/>
      <c r="F1001" s="72" t="s">
        <v>35</v>
      </c>
      <c r="G1001" s="21">
        <v>0</v>
      </c>
      <c r="H1001" s="21">
        <v>0</v>
      </c>
      <c r="I1001" s="21">
        <v>0</v>
      </c>
      <c r="J1001" s="15">
        <v>0</v>
      </c>
    </row>
    <row r="1002" spans="1:10" s="50" customFormat="1" ht="12.75">
      <c r="A1002" s="73"/>
      <c r="B1002" s="31"/>
      <c r="C1002" s="31"/>
      <c r="D1002" s="25"/>
      <c r="E1002" s="21"/>
      <c r="F1002" s="72" t="s">
        <v>36</v>
      </c>
      <c r="G1002" s="21">
        <v>0</v>
      </c>
      <c r="H1002" s="21">
        <v>0</v>
      </c>
      <c r="I1002" s="21">
        <v>0</v>
      </c>
      <c r="J1002" s="15">
        <v>0</v>
      </c>
    </row>
    <row r="1003" spans="1:10" s="50" customFormat="1" ht="12.75">
      <c r="A1003" s="73"/>
      <c r="B1003" s="31"/>
      <c r="C1003" s="31"/>
      <c r="D1003" s="25"/>
      <c r="E1003" s="21"/>
      <c r="F1003" s="71" t="s">
        <v>10</v>
      </c>
      <c r="G1003" s="21">
        <v>0</v>
      </c>
      <c r="H1003" s="21">
        <v>0</v>
      </c>
      <c r="I1003" s="21"/>
      <c r="J1003" s="15"/>
    </row>
    <row r="1004" spans="1:10" s="50" customFormat="1" ht="12.75">
      <c r="A1004" s="73"/>
      <c r="B1004" s="31"/>
      <c r="C1004" s="31"/>
      <c r="D1004" s="25"/>
      <c r="E1004" s="14"/>
      <c r="F1004" s="56"/>
      <c r="G1004" s="14"/>
      <c r="H1004" s="14"/>
      <c r="I1004" s="14"/>
      <c r="J1004" s="15"/>
    </row>
    <row r="1005" spans="1:10" s="50" customFormat="1" ht="12.75">
      <c r="A1005" s="73" t="s">
        <v>1799</v>
      </c>
      <c r="B1005" s="50" t="s">
        <v>37</v>
      </c>
      <c r="C1005" s="31"/>
      <c r="D1005" s="25" t="s">
        <v>38</v>
      </c>
      <c r="E1005" s="21">
        <v>0</v>
      </c>
      <c r="F1005" s="71" t="s">
        <v>9</v>
      </c>
      <c r="G1005" s="21">
        <v>0</v>
      </c>
      <c r="H1005" s="21">
        <v>0</v>
      </c>
      <c r="I1005" s="21">
        <v>0</v>
      </c>
      <c r="J1005" s="15">
        <v>0</v>
      </c>
    </row>
    <row r="1006" spans="1:10" s="50" customFormat="1" ht="12.75">
      <c r="A1006" s="73"/>
      <c r="B1006" s="31"/>
      <c r="C1006" s="31"/>
      <c r="D1006" s="25"/>
      <c r="E1006" s="21"/>
      <c r="F1006" s="72" t="s">
        <v>35</v>
      </c>
      <c r="G1006" s="21">
        <v>0</v>
      </c>
      <c r="H1006" s="21">
        <v>0</v>
      </c>
      <c r="I1006" s="21">
        <v>0</v>
      </c>
      <c r="J1006" s="15">
        <v>0</v>
      </c>
    </row>
    <row r="1007" spans="1:10" s="50" customFormat="1" ht="12.75">
      <c r="A1007" s="73"/>
      <c r="B1007" s="31"/>
      <c r="C1007" s="31"/>
      <c r="D1007" s="25"/>
      <c r="E1007" s="21"/>
      <c r="F1007" s="72" t="s">
        <v>36</v>
      </c>
      <c r="G1007" s="21">
        <v>0</v>
      </c>
      <c r="H1007" s="21">
        <v>0</v>
      </c>
      <c r="I1007" s="21">
        <v>0</v>
      </c>
      <c r="J1007" s="15">
        <v>0</v>
      </c>
    </row>
    <row r="1008" spans="1:10" s="50" customFormat="1" ht="12.75">
      <c r="A1008" s="73"/>
      <c r="B1008" s="31"/>
      <c r="C1008" s="31"/>
      <c r="D1008" s="25"/>
      <c r="E1008" s="21"/>
      <c r="F1008" s="71" t="s">
        <v>10</v>
      </c>
      <c r="G1008" s="21">
        <v>0</v>
      </c>
      <c r="H1008" s="21">
        <v>0</v>
      </c>
      <c r="I1008" s="21"/>
      <c r="J1008" s="15"/>
    </row>
    <row r="1009" spans="1:10" s="50" customFormat="1" ht="12.75">
      <c r="A1009" s="73"/>
      <c r="B1009" s="31"/>
      <c r="C1009" s="31"/>
      <c r="D1009" s="25"/>
      <c r="E1009" s="14"/>
      <c r="F1009" s="56"/>
      <c r="G1009" s="14"/>
      <c r="H1009" s="14"/>
      <c r="I1009" s="14"/>
      <c r="J1009" s="26"/>
    </row>
    <row r="1010" spans="1:10" s="50" customFormat="1" ht="25.5">
      <c r="A1010" s="73" t="s">
        <v>1800</v>
      </c>
      <c r="B1010" s="50" t="s">
        <v>44</v>
      </c>
      <c r="C1010" s="31"/>
      <c r="D1010" s="25" t="s">
        <v>45</v>
      </c>
      <c r="E1010" s="21">
        <v>0</v>
      </c>
      <c r="F1010" s="71" t="s">
        <v>9</v>
      </c>
      <c r="G1010" s="21">
        <v>0</v>
      </c>
      <c r="H1010" s="21">
        <v>0</v>
      </c>
      <c r="I1010" s="21">
        <v>0</v>
      </c>
      <c r="J1010" s="15">
        <v>0</v>
      </c>
    </row>
    <row r="1011" spans="1:10" s="50" customFormat="1" ht="12.75">
      <c r="A1011" s="73"/>
      <c r="B1011" s="31"/>
      <c r="C1011" s="31"/>
      <c r="D1011" s="25"/>
      <c r="E1011" s="21"/>
      <c r="F1011" s="72" t="s">
        <v>35</v>
      </c>
      <c r="G1011" s="21">
        <v>0</v>
      </c>
      <c r="H1011" s="21">
        <v>0</v>
      </c>
      <c r="I1011" s="21">
        <v>0</v>
      </c>
      <c r="J1011" s="15">
        <v>0</v>
      </c>
    </row>
    <row r="1012" spans="1:10" s="50" customFormat="1" ht="12.75">
      <c r="A1012" s="73"/>
      <c r="B1012" s="31"/>
      <c r="C1012" s="31"/>
      <c r="D1012" s="25"/>
      <c r="E1012" s="21"/>
      <c r="F1012" s="72" t="s">
        <v>36</v>
      </c>
      <c r="G1012" s="21">
        <v>0</v>
      </c>
      <c r="H1012" s="21">
        <v>0</v>
      </c>
      <c r="I1012" s="21">
        <v>0</v>
      </c>
      <c r="J1012" s="15">
        <v>0</v>
      </c>
    </row>
    <row r="1013" spans="1:10" s="50" customFormat="1" ht="12.75">
      <c r="A1013" s="73"/>
      <c r="B1013" s="31"/>
      <c r="C1013" s="31"/>
      <c r="D1013" s="25"/>
      <c r="E1013" s="21"/>
      <c r="F1013" s="71" t="s">
        <v>10</v>
      </c>
      <c r="G1013" s="21">
        <v>0</v>
      </c>
      <c r="H1013" s="21">
        <v>0</v>
      </c>
      <c r="I1013" s="21"/>
      <c r="J1013" s="15"/>
    </row>
    <row r="1014" spans="1:10" s="50" customFormat="1" ht="12.75">
      <c r="A1014" s="73"/>
      <c r="B1014" s="31"/>
      <c r="C1014" s="31"/>
      <c r="D1014" s="25"/>
      <c r="E1014" s="21"/>
      <c r="F1014" s="71"/>
      <c r="G1014" s="60"/>
      <c r="H1014" s="60"/>
      <c r="I1014" s="60"/>
      <c r="J1014" s="94"/>
    </row>
    <row r="1015" spans="1:10" s="101" customFormat="1" ht="12.75">
      <c r="A1015" s="73"/>
      <c r="B1015" s="159" t="s">
        <v>39</v>
      </c>
      <c r="C1015" s="87" t="s">
        <v>42</v>
      </c>
      <c r="D1015" s="74" t="s">
        <v>129</v>
      </c>
      <c r="E1015" s="75">
        <f>E1000+E1005+E1010</f>
        <v>0</v>
      </c>
      <c r="F1015" s="76" t="s">
        <v>9</v>
      </c>
      <c r="G1015" s="95">
        <f aca="true" t="shared" si="56" ref="G1015:J1018">G1000+G1005+G1010</f>
        <v>0</v>
      </c>
      <c r="H1015" s="95">
        <f t="shared" si="56"/>
        <v>0</v>
      </c>
      <c r="I1015" s="95">
        <f t="shared" si="56"/>
        <v>0</v>
      </c>
      <c r="J1015" s="96">
        <f t="shared" si="56"/>
        <v>0</v>
      </c>
    </row>
    <row r="1016" spans="1:10" s="101" customFormat="1" ht="12.75">
      <c r="A1016" s="73"/>
      <c r="B1016" s="87"/>
      <c r="C1016" s="87"/>
      <c r="D1016" s="156"/>
      <c r="E1016" s="75"/>
      <c r="F1016" s="79" t="s">
        <v>35</v>
      </c>
      <c r="G1016" s="77">
        <f t="shared" si="56"/>
        <v>0</v>
      </c>
      <c r="H1016" s="77">
        <f t="shared" si="56"/>
        <v>0</v>
      </c>
      <c r="I1016" s="77">
        <f t="shared" si="56"/>
        <v>0</v>
      </c>
      <c r="J1016" s="96">
        <f t="shared" si="56"/>
        <v>0</v>
      </c>
    </row>
    <row r="1017" spans="1:10" s="101" customFormat="1" ht="12.75">
      <c r="A1017" s="73"/>
      <c r="B1017" s="87"/>
      <c r="C1017" s="87"/>
      <c r="D1017" s="156"/>
      <c r="E1017" s="75"/>
      <c r="F1017" s="79" t="s">
        <v>36</v>
      </c>
      <c r="G1017" s="77">
        <f t="shared" si="56"/>
        <v>0</v>
      </c>
      <c r="H1017" s="77">
        <f t="shared" si="56"/>
        <v>0</v>
      </c>
      <c r="I1017" s="77">
        <f t="shared" si="56"/>
        <v>0</v>
      </c>
      <c r="J1017" s="96">
        <f t="shared" si="56"/>
        <v>0</v>
      </c>
    </row>
    <row r="1018" spans="1:10" s="101" customFormat="1" ht="12.75">
      <c r="A1018" s="73"/>
      <c r="B1018" s="87"/>
      <c r="C1018" s="87"/>
      <c r="D1018" s="156"/>
      <c r="E1018" s="75"/>
      <c r="F1018" s="89" t="s">
        <v>10</v>
      </c>
      <c r="G1018" s="77">
        <f t="shared" si="56"/>
        <v>0</v>
      </c>
      <c r="H1018" s="77">
        <f t="shared" si="56"/>
        <v>0</v>
      </c>
      <c r="I1018" s="77"/>
      <c r="J1018" s="96"/>
    </row>
    <row r="1019" spans="1:10" s="118" customFormat="1" ht="12.75">
      <c r="A1019" s="148"/>
      <c r="B1019" s="113"/>
      <c r="C1019" s="113"/>
      <c r="D1019" s="114"/>
      <c r="E1019" s="117"/>
      <c r="F1019" s="178"/>
      <c r="G1019" s="117"/>
      <c r="H1019" s="115"/>
      <c r="I1019" s="115"/>
      <c r="J1019" s="84"/>
    </row>
    <row r="1020" spans="1:10" ht="26.25">
      <c r="A1020" s="73"/>
      <c r="B1020" s="24" t="s">
        <v>31</v>
      </c>
      <c r="C1020" s="31" t="s">
        <v>47</v>
      </c>
      <c r="D1020" s="30" t="s">
        <v>130</v>
      </c>
      <c r="J1020" s="26"/>
    </row>
    <row r="1021" spans="1:10" s="120" customFormat="1" ht="12.75">
      <c r="A1021" s="73" t="s">
        <v>1801</v>
      </c>
      <c r="B1021" s="50" t="s">
        <v>33</v>
      </c>
      <c r="C1021" s="31"/>
      <c r="D1021" s="25" t="s">
        <v>34</v>
      </c>
      <c r="E1021" s="21">
        <v>0</v>
      </c>
      <c r="F1021" s="71" t="s">
        <v>9</v>
      </c>
      <c r="G1021" s="21">
        <v>0</v>
      </c>
      <c r="H1021" s="21">
        <v>0</v>
      </c>
      <c r="I1021" s="21">
        <v>0</v>
      </c>
      <c r="J1021" s="15">
        <v>0</v>
      </c>
    </row>
    <row r="1022" spans="1:10" s="120" customFormat="1" ht="12.75">
      <c r="A1022" s="73"/>
      <c r="B1022" s="31"/>
      <c r="C1022" s="31"/>
      <c r="D1022" s="25"/>
      <c r="E1022" s="21"/>
      <c r="F1022" s="72" t="s">
        <v>35</v>
      </c>
      <c r="G1022" s="21">
        <v>0</v>
      </c>
      <c r="H1022" s="21">
        <v>0</v>
      </c>
      <c r="I1022" s="21">
        <v>0</v>
      </c>
      <c r="J1022" s="15">
        <v>0</v>
      </c>
    </row>
    <row r="1023" spans="1:10" s="120" customFormat="1" ht="12.75">
      <c r="A1023" s="73"/>
      <c r="B1023" s="31"/>
      <c r="C1023" s="31"/>
      <c r="D1023" s="25"/>
      <c r="E1023" s="21"/>
      <c r="F1023" s="72" t="s">
        <v>36</v>
      </c>
      <c r="G1023" s="21">
        <v>0</v>
      </c>
      <c r="H1023" s="21">
        <v>0</v>
      </c>
      <c r="I1023" s="21">
        <v>0</v>
      </c>
      <c r="J1023" s="15">
        <v>0</v>
      </c>
    </row>
    <row r="1024" spans="1:10" s="120" customFormat="1" ht="12.75">
      <c r="A1024" s="73"/>
      <c r="B1024" s="31"/>
      <c r="C1024" s="31"/>
      <c r="D1024" s="25"/>
      <c r="E1024" s="21"/>
      <c r="F1024" s="71" t="s">
        <v>10</v>
      </c>
      <c r="G1024" s="21">
        <v>0</v>
      </c>
      <c r="H1024" s="21">
        <v>0</v>
      </c>
      <c r="I1024" s="21"/>
      <c r="J1024" s="15"/>
    </row>
    <row r="1025" spans="1:10" s="120" customFormat="1" ht="12.75">
      <c r="A1025" s="73"/>
      <c r="B1025" s="31"/>
      <c r="C1025" s="31"/>
      <c r="D1025" s="25"/>
      <c r="E1025" s="14"/>
      <c r="F1025" s="56"/>
      <c r="G1025" s="14"/>
      <c r="H1025" s="14"/>
      <c r="I1025" s="14"/>
      <c r="J1025" s="15"/>
    </row>
    <row r="1026" spans="1:10" s="120" customFormat="1" ht="12.75">
      <c r="A1026" s="73" t="s">
        <v>1802</v>
      </c>
      <c r="B1026" s="50" t="s">
        <v>37</v>
      </c>
      <c r="C1026" s="31"/>
      <c r="D1026" s="25" t="s">
        <v>38</v>
      </c>
      <c r="E1026" s="21">
        <v>0</v>
      </c>
      <c r="F1026" s="71" t="s">
        <v>9</v>
      </c>
      <c r="G1026" s="21">
        <v>0</v>
      </c>
      <c r="H1026" s="21">
        <v>0</v>
      </c>
      <c r="I1026" s="21">
        <v>0</v>
      </c>
      <c r="J1026" s="15">
        <v>0</v>
      </c>
    </row>
    <row r="1027" spans="1:10" ht="15">
      <c r="A1027" s="73"/>
      <c r="B1027" s="31"/>
      <c r="C1027" s="31"/>
      <c r="E1027" s="21"/>
      <c r="F1027" s="72" t="s">
        <v>35</v>
      </c>
      <c r="G1027" s="21">
        <v>0</v>
      </c>
      <c r="H1027" s="21">
        <v>0</v>
      </c>
      <c r="I1027" s="21">
        <v>0</v>
      </c>
      <c r="J1027" s="15">
        <v>0</v>
      </c>
    </row>
    <row r="1028" spans="1:10" ht="15">
      <c r="A1028" s="73"/>
      <c r="B1028" s="31"/>
      <c r="C1028" s="31"/>
      <c r="E1028" s="21"/>
      <c r="F1028" s="72" t="s">
        <v>36</v>
      </c>
      <c r="G1028" s="21">
        <v>0</v>
      </c>
      <c r="H1028" s="21">
        <v>0</v>
      </c>
      <c r="I1028" s="21">
        <v>0</v>
      </c>
      <c r="J1028" s="15">
        <v>0</v>
      </c>
    </row>
    <row r="1029" spans="1:10" ht="15">
      <c r="A1029" s="73"/>
      <c r="B1029" s="31"/>
      <c r="C1029" s="31"/>
      <c r="E1029" s="21"/>
      <c r="F1029" s="71" t="s">
        <v>10</v>
      </c>
      <c r="G1029" s="21">
        <v>0</v>
      </c>
      <c r="H1029" s="21">
        <v>0</v>
      </c>
      <c r="J1029" s="15"/>
    </row>
    <row r="1030" spans="1:10" ht="15">
      <c r="A1030" s="73"/>
      <c r="B1030" s="31"/>
      <c r="C1030" s="31"/>
      <c r="I1030" s="14"/>
      <c r="J1030" s="26"/>
    </row>
    <row r="1031" spans="1:10" ht="26.25">
      <c r="A1031" s="73" t="s">
        <v>1803</v>
      </c>
      <c r="B1031" s="50" t="s">
        <v>44</v>
      </c>
      <c r="C1031" s="31"/>
      <c r="D1031" s="25" t="s">
        <v>45</v>
      </c>
      <c r="E1031" s="21">
        <v>0</v>
      </c>
      <c r="F1031" s="71" t="s">
        <v>9</v>
      </c>
      <c r="G1031" s="21">
        <v>0</v>
      </c>
      <c r="H1031" s="21">
        <v>0</v>
      </c>
      <c r="I1031" s="21">
        <v>0</v>
      </c>
      <c r="J1031" s="15">
        <v>0</v>
      </c>
    </row>
    <row r="1032" spans="1:10" ht="15">
      <c r="A1032" s="73"/>
      <c r="B1032" s="31"/>
      <c r="C1032" s="31"/>
      <c r="E1032" s="21"/>
      <c r="F1032" s="72" t="s">
        <v>35</v>
      </c>
      <c r="G1032" s="21">
        <v>0</v>
      </c>
      <c r="H1032" s="21">
        <v>0</v>
      </c>
      <c r="I1032" s="21">
        <v>0</v>
      </c>
      <c r="J1032" s="15">
        <v>0</v>
      </c>
    </row>
    <row r="1033" spans="1:10" ht="15">
      <c r="A1033" s="73"/>
      <c r="B1033" s="31"/>
      <c r="C1033" s="31"/>
      <c r="E1033" s="21"/>
      <c r="F1033" s="72" t="s">
        <v>36</v>
      </c>
      <c r="G1033" s="21">
        <v>0</v>
      </c>
      <c r="H1033" s="21">
        <v>0</v>
      </c>
      <c r="I1033" s="21">
        <v>0</v>
      </c>
      <c r="J1033" s="15">
        <v>0</v>
      </c>
    </row>
    <row r="1034" spans="1:10" ht="15">
      <c r="A1034" s="73"/>
      <c r="B1034" s="31"/>
      <c r="C1034" s="31"/>
      <c r="E1034" s="21"/>
      <c r="F1034" s="71" t="s">
        <v>10</v>
      </c>
      <c r="G1034" s="21">
        <v>0</v>
      </c>
      <c r="H1034" s="21">
        <v>0</v>
      </c>
      <c r="J1034" s="15"/>
    </row>
    <row r="1035" spans="1:10" ht="15">
      <c r="A1035" s="73"/>
      <c r="B1035" s="31"/>
      <c r="C1035" s="31"/>
      <c r="E1035" s="21"/>
      <c r="F1035" s="71"/>
      <c r="G1035" s="60"/>
      <c r="H1035" s="60"/>
      <c r="I1035" s="60"/>
      <c r="J1035" s="94"/>
    </row>
    <row r="1036" spans="1:10" s="119" customFormat="1" ht="25.5">
      <c r="A1036" s="73"/>
      <c r="B1036" s="159" t="s">
        <v>39</v>
      </c>
      <c r="C1036" s="87" t="s">
        <v>47</v>
      </c>
      <c r="D1036" s="74" t="s">
        <v>130</v>
      </c>
      <c r="E1036" s="75">
        <f>E1021+E1026+E1031</f>
        <v>0</v>
      </c>
      <c r="F1036" s="76" t="s">
        <v>9</v>
      </c>
      <c r="G1036" s="95">
        <f aca="true" t="shared" si="57" ref="G1036:J1039">G1021+G1026+G1031</f>
        <v>0</v>
      </c>
      <c r="H1036" s="95">
        <f t="shared" si="57"/>
        <v>0</v>
      </c>
      <c r="I1036" s="95">
        <f t="shared" si="57"/>
        <v>0</v>
      </c>
      <c r="J1036" s="96">
        <f t="shared" si="57"/>
        <v>0</v>
      </c>
    </row>
    <row r="1037" spans="1:10" s="119" customFormat="1" ht="12.75">
      <c r="A1037" s="73"/>
      <c r="B1037" s="87"/>
      <c r="C1037" s="87"/>
      <c r="D1037" s="156"/>
      <c r="E1037" s="75"/>
      <c r="F1037" s="79" t="s">
        <v>35</v>
      </c>
      <c r="G1037" s="77">
        <f t="shared" si="57"/>
        <v>0</v>
      </c>
      <c r="H1037" s="77">
        <f t="shared" si="57"/>
        <v>0</v>
      </c>
      <c r="I1037" s="77">
        <f t="shared" si="57"/>
        <v>0</v>
      </c>
      <c r="J1037" s="96">
        <f t="shared" si="57"/>
        <v>0</v>
      </c>
    </row>
    <row r="1038" spans="1:10" s="119" customFormat="1" ht="12.75">
      <c r="A1038" s="73"/>
      <c r="B1038" s="87"/>
      <c r="C1038" s="87"/>
      <c r="D1038" s="156"/>
      <c r="E1038" s="75"/>
      <c r="F1038" s="79" t="s">
        <v>36</v>
      </c>
      <c r="G1038" s="77">
        <f t="shared" si="57"/>
        <v>0</v>
      </c>
      <c r="H1038" s="77">
        <f t="shared" si="57"/>
        <v>0</v>
      </c>
      <c r="I1038" s="77">
        <f t="shared" si="57"/>
        <v>0</v>
      </c>
      <c r="J1038" s="96">
        <f t="shared" si="57"/>
        <v>0</v>
      </c>
    </row>
    <row r="1039" spans="1:10" s="119" customFormat="1" ht="12.75">
      <c r="A1039" s="73"/>
      <c r="B1039" s="87"/>
      <c r="C1039" s="87"/>
      <c r="D1039" s="156"/>
      <c r="E1039" s="75"/>
      <c r="F1039" s="89" t="s">
        <v>10</v>
      </c>
      <c r="G1039" s="77">
        <f t="shared" si="57"/>
        <v>0</v>
      </c>
      <c r="H1039" s="77">
        <f t="shared" si="57"/>
        <v>0</v>
      </c>
      <c r="I1039" s="77"/>
      <c r="J1039" s="96"/>
    </row>
    <row r="1040" spans="1:10" s="123" customFormat="1" ht="12.75">
      <c r="A1040" s="148"/>
      <c r="B1040" s="113"/>
      <c r="C1040" s="113"/>
      <c r="D1040" s="114"/>
      <c r="E1040" s="117"/>
      <c r="F1040" s="178"/>
      <c r="G1040" s="117"/>
      <c r="H1040" s="115"/>
      <c r="I1040" s="115"/>
      <c r="J1040" s="84"/>
    </row>
    <row r="1041" spans="1:10" ht="15">
      <c r="A1041" s="73"/>
      <c r="B1041" s="24" t="s">
        <v>31</v>
      </c>
      <c r="C1041" s="31" t="s">
        <v>49</v>
      </c>
      <c r="D1041" s="30" t="s">
        <v>131</v>
      </c>
      <c r="E1041" s="13"/>
      <c r="F1041" s="69"/>
      <c r="G1041" s="13"/>
      <c r="J1041" s="26"/>
    </row>
    <row r="1042" spans="1:10" ht="15">
      <c r="A1042" s="73" t="s">
        <v>1804</v>
      </c>
      <c r="B1042" s="50" t="s">
        <v>33</v>
      </c>
      <c r="C1042" s="31"/>
      <c r="D1042" s="25" t="s">
        <v>34</v>
      </c>
      <c r="E1042" s="21">
        <v>0</v>
      </c>
      <c r="F1042" s="71" t="s">
        <v>9</v>
      </c>
      <c r="G1042" s="21">
        <v>0</v>
      </c>
      <c r="H1042" s="21">
        <v>0</v>
      </c>
      <c r="I1042" s="21">
        <v>0</v>
      </c>
      <c r="J1042" s="15">
        <v>0</v>
      </c>
    </row>
    <row r="1043" spans="1:10" ht="15">
      <c r="A1043" s="73"/>
      <c r="B1043" s="31"/>
      <c r="C1043" s="31"/>
      <c r="E1043" s="21"/>
      <c r="F1043" s="72" t="s">
        <v>35</v>
      </c>
      <c r="G1043" s="21">
        <v>0</v>
      </c>
      <c r="H1043" s="21">
        <v>0</v>
      </c>
      <c r="I1043" s="21">
        <v>0</v>
      </c>
      <c r="J1043" s="15">
        <v>0</v>
      </c>
    </row>
    <row r="1044" spans="1:10" ht="15">
      <c r="A1044" s="73"/>
      <c r="B1044" s="31"/>
      <c r="C1044" s="31"/>
      <c r="E1044" s="21"/>
      <c r="F1044" s="72" t="s">
        <v>36</v>
      </c>
      <c r="G1044" s="21">
        <v>0</v>
      </c>
      <c r="H1044" s="21">
        <v>0</v>
      </c>
      <c r="I1044" s="21">
        <v>0</v>
      </c>
      <c r="J1044" s="15">
        <v>0</v>
      </c>
    </row>
    <row r="1045" spans="1:10" ht="15">
      <c r="A1045" s="73"/>
      <c r="B1045" s="31"/>
      <c r="C1045" s="31"/>
      <c r="E1045" s="21"/>
      <c r="F1045" s="71" t="s">
        <v>10</v>
      </c>
      <c r="G1045" s="21">
        <v>0</v>
      </c>
      <c r="H1045" s="21">
        <v>0</v>
      </c>
      <c r="J1045" s="15"/>
    </row>
    <row r="1046" spans="1:10" ht="15">
      <c r="A1046" s="73"/>
      <c r="B1046" s="31"/>
      <c r="C1046" s="31"/>
      <c r="H1046" s="14"/>
      <c r="I1046" s="14"/>
      <c r="J1046" s="15"/>
    </row>
    <row r="1047" spans="1:10" ht="15">
      <c r="A1047" s="73" t="s">
        <v>1805</v>
      </c>
      <c r="B1047" s="50" t="s">
        <v>37</v>
      </c>
      <c r="C1047" s="31"/>
      <c r="D1047" s="25" t="s">
        <v>38</v>
      </c>
      <c r="E1047" s="21">
        <v>0</v>
      </c>
      <c r="F1047" s="71" t="s">
        <v>9</v>
      </c>
      <c r="G1047" s="21">
        <v>0</v>
      </c>
      <c r="H1047" s="21">
        <v>0</v>
      </c>
      <c r="I1047" s="21">
        <v>0</v>
      </c>
      <c r="J1047" s="15">
        <v>0</v>
      </c>
    </row>
    <row r="1048" spans="1:10" ht="15">
      <c r="A1048" s="73"/>
      <c r="B1048" s="31"/>
      <c r="C1048" s="31"/>
      <c r="E1048" s="21"/>
      <c r="F1048" s="72" t="s">
        <v>35</v>
      </c>
      <c r="G1048" s="21">
        <v>0</v>
      </c>
      <c r="H1048" s="21">
        <v>0</v>
      </c>
      <c r="I1048" s="21">
        <v>0</v>
      </c>
      <c r="J1048" s="15">
        <v>0</v>
      </c>
    </row>
    <row r="1049" spans="1:10" ht="15">
      <c r="A1049" s="73"/>
      <c r="B1049" s="31"/>
      <c r="C1049" s="31"/>
      <c r="E1049" s="21"/>
      <c r="F1049" s="72" t="s">
        <v>36</v>
      </c>
      <c r="G1049" s="21">
        <v>0</v>
      </c>
      <c r="H1049" s="21">
        <v>0</v>
      </c>
      <c r="I1049" s="21">
        <v>0</v>
      </c>
      <c r="J1049" s="15">
        <v>0</v>
      </c>
    </row>
    <row r="1050" spans="1:10" ht="15">
      <c r="A1050" s="73"/>
      <c r="B1050" s="31"/>
      <c r="C1050" s="31"/>
      <c r="E1050" s="21"/>
      <c r="F1050" s="71" t="s">
        <v>10</v>
      </c>
      <c r="G1050" s="21">
        <v>0</v>
      </c>
      <c r="H1050" s="21">
        <v>0</v>
      </c>
      <c r="J1050" s="15"/>
    </row>
    <row r="1051" spans="1:10" ht="15">
      <c r="A1051" s="73"/>
      <c r="B1051" s="31"/>
      <c r="C1051" s="31"/>
      <c r="H1051" s="14"/>
      <c r="I1051" s="14"/>
      <c r="J1051" s="26"/>
    </row>
    <row r="1052" spans="1:10" ht="26.25">
      <c r="A1052" s="73" t="s">
        <v>1806</v>
      </c>
      <c r="B1052" s="50" t="s">
        <v>44</v>
      </c>
      <c r="C1052" s="31"/>
      <c r="D1052" s="25" t="s">
        <v>45</v>
      </c>
      <c r="E1052" s="21">
        <v>0</v>
      </c>
      <c r="F1052" s="71" t="s">
        <v>9</v>
      </c>
      <c r="G1052" s="21">
        <v>0</v>
      </c>
      <c r="H1052" s="21">
        <v>0</v>
      </c>
      <c r="I1052" s="21">
        <v>0</v>
      </c>
      <c r="J1052" s="15">
        <v>0</v>
      </c>
    </row>
    <row r="1053" spans="1:10" ht="15">
      <c r="A1053" s="73"/>
      <c r="B1053" s="31"/>
      <c r="C1053" s="31"/>
      <c r="E1053" s="21"/>
      <c r="F1053" s="72" t="s">
        <v>35</v>
      </c>
      <c r="G1053" s="21">
        <v>0</v>
      </c>
      <c r="H1053" s="21">
        <v>0</v>
      </c>
      <c r="I1053" s="21">
        <v>0</v>
      </c>
      <c r="J1053" s="15">
        <v>0</v>
      </c>
    </row>
    <row r="1054" spans="1:10" ht="15">
      <c r="A1054" s="73"/>
      <c r="B1054" s="31"/>
      <c r="C1054" s="31"/>
      <c r="E1054" s="21"/>
      <c r="F1054" s="72" t="s">
        <v>36</v>
      </c>
      <c r="G1054" s="21">
        <v>0</v>
      </c>
      <c r="H1054" s="21">
        <v>0</v>
      </c>
      <c r="I1054" s="21">
        <v>0</v>
      </c>
      <c r="J1054" s="15">
        <v>0</v>
      </c>
    </row>
    <row r="1055" spans="1:10" ht="15">
      <c r="A1055" s="73"/>
      <c r="B1055" s="31"/>
      <c r="C1055" s="31"/>
      <c r="E1055" s="21"/>
      <c r="F1055" s="71" t="s">
        <v>10</v>
      </c>
      <c r="G1055" s="21">
        <v>0</v>
      </c>
      <c r="H1055" s="21">
        <v>0</v>
      </c>
      <c r="J1055" s="15"/>
    </row>
    <row r="1056" spans="1:10" ht="15">
      <c r="A1056" s="73"/>
      <c r="B1056" s="31"/>
      <c r="C1056" s="31"/>
      <c r="E1056" s="21"/>
      <c r="F1056" s="71"/>
      <c r="G1056" s="60"/>
      <c r="H1056" s="60"/>
      <c r="I1056" s="60"/>
      <c r="J1056" s="94"/>
    </row>
    <row r="1057" spans="1:10" s="119" customFormat="1" ht="12.75">
      <c r="A1057" s="73"/>
      <c r="B1057" s="159" t="s">
        <v>39</v>
      </c>
      <c r="C1057" s="87" t="s">
        <v>49</v>
      </c>
      <c r="D1057" s="74" t="s">
        <v>131</v>
      </c>
      <c r="E1057" s="75">
        <f>E1042+E1047+E1052</f>
        <v>0</v>
      </c>
      <c r="F1057" s="76" t="s">
        <v>9</v>
      </c>
      <c r="G1057" s="95">
        <f aca="true" t="shared" si="58" ref="G1057:J1060">G1042+G1047+G1052</f>
        <v>0</v>
      </c>
      <c r="H1057" s="95">
        <f t="shared" si="58"/>
        <v>0</v>
      </c>
      <c r="I1057" s="95">
        <f t="shared" si="58"/>
        <v>0</v>
      </c>
      <c r="J1057" s="96">
        <f t="shared" si="58"/>
        <v>0</v>
      </c>
    </row>
    <row r="1058" spans="1:10" s="119" customFormat="1" ht="12.75">
      <c r="A1058" s="73"/>
      <c r="B1058" s="87"/>
      <c r="C1058" s="87"/>
      <c r="D1058" s="156"/>
      <c r="E1058" s="75"/>
      <c r="F1058" s="79" t="s">
        <v>35</v>
      </c>
      <c r="G1058" s="77">
        <f t="shared" si="58"/>
        <v>0</v>
      </c>
      <c r="H1058" s="77">
        <f t="shared" si="58"/>
        <v>0</v>
      </c>
      <c r="I1058" s="77">
        <f t="shared" si="58"/>
        <v>0</v>
      </c>
      <c r="J1058" s="96">
        <f t="shared" si="58"/>
        <v>0</v>
      </c>
    </row>
    <row r="1059" spans="1:10" s="119" customFormat="1" ht="12.75">
      <c r="A1059" s="73"/>
      <c r="B1059" s="87"/>
      <c r="C1059" s="87"/>
      <c r="D1059" s="74"/>
      <c r="E1059" s="75"/>
      <c r="F1059" s="79" t="s">
        <v>36</v>
      </c>
      <c r="G1059" s="77">
        <f t="shared" si="58"/>
        <v>0</v>
      </c>
      <c r="H1059" s="77">
        <f t="shared" si="58"/>
        <v>0</v>
      </c>
      <c r="I1059" s="77">
        <f t="shared" si="58"/>
        <v>0</v>
      </c>
      <c r="J1059" s="96">
        <f t="shared" si="58"/>
        <v>0</v>
      </c>
    </row>
    <row r="1060" spans="1:10" s="119" customFormat="1" ht="12.75">
      <c r="A1060" s="73"/>
      <c r="B1060" s="87"/>
      <c r="C1060" s="87"/>
      <c r="D1060" s="74"/>
      <c r="E1060" s="75"/>
      <c r="F1060" s="89" t="s">
        <v>10</v>
      </c>
      <c r="G1060" s="77">
        <f t="shared" si="58"/>
        <v>0</v>
      </c>
      <c r="H1060" s="77">
        <f t="shared" si="58"/>
        <v>0</v>
      </c>
      <c r="I1060" s="77"/>
      <c r="J1060" s="96"/>
    </row>
    <row r="1061" spans="1:10" ht="15">
      <c r="A1061" s="582"/>
      <c r="B1061" s="111"/>
      <c r="C1061" s="111"/>
      <c r="D1061" s="97"/>
      <c r="E1061" s="36"/>
      <c r="F1061" s="99"/>
      <c r="G1061" s="98"/>
      <c r="H1061" s="37"/>
      <c r="I1061" s="37"/>
      <c r="J1061" s="38"/>
    </row>
    <row r="1062" spans="1:10" ht="15">
      <c r="A1062" s="73"/>
      <c r="B1062" s="24" t="s">
        <v>31</v>
      </c>
      <c r="C1062" s="31" t="s">
        <v>51</v>
      </c>
      <c r="D1062" s="30" t="s">
        <v>132</v>
      </c>
      <c r="E1062" s="13"/>
      <c r="F1062" s="69"/>
      <c r="G1062" s="13"/>
      <c r="J1062" s="26"/>
    </row>
    <row r="1063" spans="1:10" ht="15">
      <c r="A1063" s="73" t="s">
        <v>1807</v>
      </c>
      <c r="B1063" s="50" t="s">
        <v>33</v>
      </c>
      <c r="C1063" s="31"/>
      <c r="D1063" s="25" t="s">
        <v>34</v>
      </c>
      <c r="E1063" s="21">
        <v>0</v>
      </c>
      <c r="F1063" s="71" t="s">
        <v>9</v>
      </c>
      <c r="G1063" s="21">
        <v>0</v>
      </c>
      <c r="H1063" s="21">
        <v>0</v>
      </c>
      <c r="I1063" s="21">
        <v>0</v>
      </c>
      <c r="J1063" s="15">
        <v>0</v>
      </c>
    </row>
    <row r="1064" spans="1:10" ht="15">
      <c r="A1064" s="73"/>
      <c r="B1064" s="31"/>
      <c r="C1064" s="31"/>
      <c r="E1064" s="21"/>
      <c r="F1064" s="72" t="s">
        <v>35</v>
      </c>
      <c r="G1064" s="21">
        <v>0</v>
      </c>
      <c r="H1064" s="21">
        <v>0</v>
      </c>
      <c r="I1064" s="21">
        <v>0</v>
      </c>
      <c r="J1064" s="15">
        <v>0</v>
      </c>
    </row>
    <row r="1065" spans="1:10" ht="15">
      <c r="A1065" s="73"/>
      <c r="B1065" s="31"/>
      <c r="C1065" s="31"/>
      <c r="E1065" s="21"/>
      <c r="F1065" s="72" t="s">
        <v>36</v>
      </c>
      <c r="G1065" s="21">
        <v>0</v>
      </c>
      <c r="H1065" s="21">
        <v>0</v>
      </c>
      <c r="I1065" s="21">
        <v>0</v>
      </c>
      <c r="J1065" s="15">
        <v>0</v>
      </c>
    </row>
    <row r="1066" spans="1:10" ht="15">
      <c r="A1066" s="73"/>
      <c r="B1066" s="31"/>
      <c r="C1066" s="31"/>
      <c r="E1066" s="21"/>
      <c r="F1066" s="71" t="s">
        <v>10</v>
      </c>
      <c r="G1066" s="21">
        <v>0</v>
      </c>
      <c r="H1066" s="21">
        <v>0</v>
      </c>
      <c r="J1066" s="15"/>
    </row>
    <row r="1067" spans="1:10" ht="15">
      <c r="A1067" s="73"/>
      <c r="B1067" s="31"/>
      <c r="C1067" s="31"/>
      <c r="G1067" s="93"/>
      <c r="H1067" s="14"/>
      <c r="I1067" s="14"/>
      <c r="J1067" s="15"/>
    </row>
    <row r="1068" spans="1:10" ht="15">
      <c r="A1068" s="73" t="s">
        <v>1808</v>
      </c>
      <c r="B1068" s="50" t="s">
        <v>37</v>
      </c>
      <c r="C1068" s="31"/>
      <c r="D1068" s="25" t="s">
        <v>38</v>
      </c>
      <c r="E1068" s="21">
        <v>0</v>
      </c>
      <c r="F1068" s="71" t="s">
        <v>9</v>
      </c>
      <c r="G1068" s="21">
        <v>0</v>
      </c>
      <c r="H1068" s="21">
        <v>0</v>
      </c>
      <c r="I1068" s="21">
        <v>0</v>
      </c>
      <c r="J1068" s="15">
        <v>0</v>
      </c>
    </row>
    <row r="1069" spans="1:10" ht="15">
      <c r="A1069" s="73"/>
      <c r="B1069" s="31"/>
      <c r="C1069" s="31"/>
      <c r="E1069" s="21"/>
      <c r="F1069" s="72" t="s">
        <v>35</v>
      </c>
      <c r="G1069" s="21">
        <v>0</v>
      </c>
      <c r="H1069" s="21">
        <v>0</v>
      </c>
      <c r="I1069" s="21">
        <v>0</v>
      </c>
      <c r="J1069" s="15">
        <v>0</v>
      </c>
    </row>
    <row r="1070" spans="1:10" ht="15">
      <c r="A1070" s="73"/>
      <c r="B1070" s="31"/>
      <c r="C1070" s="31"/>
      <c r="E1070" s="21"/>
      <c r="F1070" s="72" t="s">
        <v>36</v>
      </c>
      <c r="G1070" s="21">
        <v>0</v>
      </c>
      <c r="H1070" s="21">
        <v>0</v>
      </c>
      <c r="I1070" s="21">
        <v>0</v>
      </c>
      <c r="J1070" s="15">
        <v>0</v>
      </c>
    </row>
    <row r="1071" spans="1:10" ht="15">
      <c r="A1071" s="73"/>
      <c r="B1071" s="31"/>
      <c r="C1071" s="31"/>
      <c r="E1071" s="21"/>
      <c r="F1071" s="71" t="s">
        <v>10</v>
      </c>
      <c r="G1071" s="21">
        <v>0</v>
      </c>
      <c r="H1071" s="21">
        <v>0</v>
      </c>
      <c r="J1071" s="15"/>
    </row>
    <row r="1072" spans="1:10" ht="15">
      <c r="A1072" s="73"/>
      <c r="B1072" s="31"/>
      <c r="C1072" s="31"/>
      <c r="H1072" s="14"/>
      <c r="I1072" s="14"/>
      <c r="J1072" s="26"/>
    </row>
    <row r="1073" spans="1:10" ht="26.25">
      <c r="A1073" s="73" t="s">
        <v>1809</v>
      </c>
      <c r="B1073" s="50" t="s">
        <v>44</v>
      </c>
      <c r="C1073" s="31"/>
      <c r="D1073" s="25" t="s">
        <v>45</v>
      </c>
      <c r="E1073" s="21">
        <v>0</v>
      </c>
      <c r="F1073" s="71" t="s">
        <v>9</v>
      </c>
      <c r="G1073" s="21">
        <v>0</v>
      </c>
      <c r="H1073" s="21">
        <v>0</v>
      </c>
      <c r="I1073" s="21">
        <v>0</v>
      </c>
      <c r="J1073" s="15">
        <v>0</v>
      </c>
    </row>
    <row r="1074" spans="1:10" ht="15">
      <c r="A1074" s="73"/>
      <c r="B1074" s="31"/>
      <c r="C1074" s="31"/>
      <c r="E1074" s="21"/>
      <c r="F1074" s="72" t="s">
        <v>35</v>
      </c>
      <c r="G1074" s="21">
        <v>0</v>
      </c>
      <c r="H1074" s="21">
        <v>0</v>
      </c>
      <c r="I1074" s="21">
        <v>0</v>
      </c>
      <c r="J1074" s="15">
        <v>0</v>
      </c>
    </row>
    <row r="1075" spans="1:10" ht="15">
      <c r="A1075" s="73"/>
      <c r="B1075" s="31"/>
      <c r="C1075" s="31"/>
      <c r="E1075" s="21"/>
      <c r="F1075" s="72" t="s">
        <v>36</v>
      </c>
      <c r="G1075" s="21">
        <v>0</v>
      </c>
      <c r="H1075" s="21">
        <v>0</v>
      </c>
      <c r="I1075" s="21">
        <v>0</v>
      </c>
      <c r="J1075" s="15">
        <v>0</v>
      </c>
    </row>
    <row r="1076" spans="1:10" ht="15">
      <c r="A1076" s="73"/>
      <c r="B1076" s="31"/>
      <c r="C1076" s="31"/>
      <c r="E1076" s="21"/>
      <c r="F1076" s="71" t="s">
        <v>10</v>
      </c>
      <c r="G1076" s="21">
        <v>0</v>
      </c>
      <c r="H1076" s="21">
        <v>0</v>
      </c>
      <c r="J1076" s="15"/>
    </row>
    <row r="1077" spans="1:10" ht="15">
      <c r="A1077" s="73"/>
      <c r="B1077" s="31"/>
      <c r="C1077" s="31"/>
      <c r="E1077" s="21"/>
      <c r="F1077" s="71"/>
      <c r="G1077" s="60"/>
      <c r="H1077" s="60"/>
      <c r="I1077" s="60"/>
      <c r="J1077" s="94"/>
    </row>
    <row r="1078" spans="1:10" s="119" customFormat="1" ht="12.75">
      <c r="A1078" s="73"/>
      <c r="B1078" s="159" t="s">
        <v>39</v>
      </c>
      <c r="C1078" s="87" t="s">
        <v>51</v>
      </c>
      <c r="D1078" s="74" t="s">
        <v>132</v>
      </c>
      <c r="E1078" s="75">
        <f>E1063+E1068+E1073</f>
        <v>0</v>
      </c>
      <c r="F1078" s="76" t="s">
        <v>9</v>
      </c>
      <c r="G1078" s="95">
        <f aca="true" t="shared" si="59" ref="G1078:J1081">G1063+G1068+G1073</f>
        <v>0</v>
      </c>
      <c r="H1078" s="95">
        <f t="shared" si="59"/>
        <v>0</v>
      </c>
      <c r="I1078" s="95">
        <f t="shared" si="59"/>
        <v>0</v>
      </c>
      <c r="J1078" s="96">
        <f t="shared" si="59"/>
        <v>0</v>
      </c>
    </row>
    <row r="1079" spans="1:10" s="119" customFormat="1" ht="12.75">
      <c r="A1079" s="73"/>
      <c r="B1079" s="87"/>
      <c r="C1079" s="87"/>
      <c r="D1079" s="156"/>
      <c r="E1079" s="75"/>
      <c r="F1079" s="79" t="s">
        <v>35</v>
      </c>
      <c r="G1079" s="77">
        <f t="shared" si="59"/>
        <v>0</v>
      </c>
      <c r="H1079" s="77">
        <f t="shared" si="59"/>
        <v>0</v>
      </c>
      <c r="I1079" s="77">
        <f t="shared" si="59"/>
        <v>0</v>
      </c>
      <c r="J1079" s="96">
        <f t="shared" si="59"/>
        <v>0</v>
      </c>
    </row>
    <row r="1080" spans="1:10" s="119" customFormat="1" ht="12.75">
      <c r="A1080" s="73"/>
      <c r="B1080" s="87"/>
      <c r="C1080" s="87"/>
      <c r="D1080" s="74"/>
      <c r="E1080" s="75"/>
      <c r="F1080" s="79" t="s">
        <v>36</v>
      </c>
      <c r="G1080" s="77">
        <f t="shared" si="59"/>
        <v>0</v>
      </c>
      <c r="H1080" s="77">
        <f t="shared" si="59"/>
        <v>0</v>
      </c>
      <c r="I1080" s="77">
        <f t="shared" si="59"/>
        <v>0</v>
      </c>
      <c r="J1080" s="96">
        <f t="shared" si="59"/>
        <v>0</v>
      </c>
    </row>
    <row r="1081" spans="1:10" s="119" customFormat="1" ht="12.75">
      <c r="A1081" s="73"/>
      <c r="B1081" s="87"/>
      <c r="C1081" s="87"/>
      <c r="D1081" s="74"/>
      <c r="E1081" s="75"/>
      <c r="F1081" s="89" t="s">
        <v>10</v>
      </c>
      <c r="G1081" s="77">
        <f t="shared" si="59"/>
        <v>0</v>
      </c>
      <c r="H1081" s="77">
        <f t="shared" si="59"/>
        <v>0</v>
      </c>
      <c r="I1081" s="77"/>
      <c r="J1081" s="96"/>
    </row>
    <row r="1082" spans="1:10" s="123" customFormat="1" ht="12.75">
      <c r="A1082" s="148"/>
      <c r="B1082" s="113"/>
      <c r="C1082" s="113"/>
      <c r="D1082" s="81"/>
      <c r="E1082" s="115"/>
      <c r="F1082" s="179"/>
      <c r="G1082" s="82"/>
      <c r="H1082" s="82"/>
      <c r="I1082" s="82"/>
      <c r="J1082" s="84"/>
    </row>
    <row r="1083" spans="1:10" ht="26.25">
      <c r="A1083" s="73"/>
      <c r="B1083" s="24" t="s">
        <v>31</v>
      </c>
      <c r="C1083" s="31" t="s">
        <v>81</v>
      </c>
      <c r="D1083" s="30" t="s">
        <v>133</v>
      </c>
      <c r="J1083" s="26"/>
    </row>
    <row r="1084" spans="1:10" ht="15">
      <c r="A1084" s="73" t="s">
        <v>1810</v>
      </c>
      <c r="B1084" s="50" t="s">
        <v>33</v>
      </c>
      <c r="C1084" s="31"/>
      <c r="D1084" s="25" t="s">
        <v>34</v>
      </c>
      <c r="E1084" s="21">
        <v>0</v>
      </c>
      <c r="F1084" s="71" t="s">
        <v>9</v>
      </c>
      <c r="G1084" s="21">
        <v>0</v>
      </c>
      <c r="H1084" s="21">
        <v>0</v>
      </c>
      <c r="I1084" s="21">
        <v>0</v>
      </c>
      <c r="J1084" s="15">
        <v>0</v>
      </c>
    </row>
    <row r="1085" spans="1:10" ht="15">
      <c r="A1085" s="73"/>
      <c r="B1085" s="31"/>
      <c r="C1085" s="31"/>
      <c r="E1085" s="21"/>
      <c r="F1085" s="72" t="s">
        <v>35</v>
      </c>
      <c r="G1085" s="21">
        <v>0</v>
      </c>
      <c r="H1085" s="21">
        <v>0</v>
      </c>
      <c r="I1085" s="21">
        <v>0</v>
      </c>
      <c r="J1085" s="15">
        <v>0</v>
      </c>
    </row>
    <row r="1086" spans="1:10" ht="15">
      <c r="A1086" s="73"/>
      <c r="B1086" s="31"/>
      <c r="C1086" s="31"/>
      <c r="E1086" s="21"/>
      <c r="F1086" s="72" t="s">
        <v>36</v>
      </c>
      <c r="G1086" s="21">
        <v>0</v>
      </c>
      <c r="H1086" s="21">
        <v>0</v>
      </c>
      <c r="I1086" s="21">
        <v>0</v>
      </c>
      <c r="J1086" s="15">
        <v>0</v>
      </c>
    </row>
    <row r="1087" spans="1:10" ht="15">
      <c r="A1087" s="73"/>
      <c r="B1087" s="31"/>
      <c r="C1087" s="31"/>
      <c r="E1087" s="21"/>
      <c r="F1087" s="71" t="s">
        <v>10</v>
      </c>
      <c r="G1087" s="21">
        <v>0</v>
      </c>
      <c r="H1087" s="21">
        <v>0</v>
      </c>
      <c r="J1087" s="15"/>
    </row>
    <row r="1088" spans="1:10" ht="15">
      <c r="A1088" s="73"/>
      <c r="B1088" s="31"/>
      <c r="C1088" s="31"/>
      <c r="H1088" s="14"/>
      <c r="I1088" s="14"/>
      <c r="J1088" s="15"/>
    </row>
    <row r="1089" spans="1:10" ht="15">
      <c r="A1089" s="73" t="s">
        <v>1811</v>
      </c>
      <c r="B1089" s="50" t="s">
        <v>37</v>
      </c>
      <c r="C1089" s="31"/>
      <c r="D1089" s="25" t="s">
        <v>38</v>
      </c>
      <c r="E1089" s="21">
        <v>0</v>
      </c>
      <c r="F1089" s="71" t="s">
        <v>9</v>
      </c>
      <c r="G1089" s="21">
        <v>0</v>
      </c>
      <c r="H1089" s="21">
        <v>0</v>
      </c>
      <c r="I1089" s="21">
        <v>0</v>
      </c>
      <c r="J1089" s="15">
        <v>0</v>
      </c>
    </row>
    <row r="1090" spans="1:10" ht="15">
      <c r="A1090" s="73"/>
      <c r="B1090" s="31"/>
      <c r="C1090" s="31"/>
      <c r="E1090" s="21"/>
      <c r="F1090" s="72" t="s">
        <v>35</v>
      </c>
      <c r="G1090" s="21">
        <v>0</v>
      </c>
      <c r="H1090" s="21">
        <v>0</v>
      </c>
      <c r="I1090" s="21">
        <v>0</v>
      </c>
      <c r="J1090" s="15">
        <v>0</v>
      </c>
    </row>
    <row r="1091" spans="1:10" ht="15">
      <c r="A1091" s="73"/>
      <c r="B1091" s="31"/>
      <c r="C1091" s="31"/>
      <c r="E1091" s="21"/>
      <c r="F1091" s="72" t="s">
        <v>36</v>
      </c>
      <c r="G1091" s="21">
        <v>0</v>
      </c>
      <c r="H1091" s="21">
        <v>0</v>
      </c>
      <c r="I1091" s="21">
        <v>0</v>
      </c>
      <c r="J1091" s="15">
        <v>0</v>
      </c>
    </row>
    <row r="1092" spans="1:10" ht="15">
      <c r="A1092" s="73"/>
      <c r="B1092" s="31"/>
      <c r="C1092" s="31"/>
      <c r="E1092" s="21"/>
      <c r="F1092" s="71" t="s">
        <v>10</v>
      </c>
      <c r="G1092" s="21">
        <v>0</v>
      </c>
      <c r="H1092" s="21">
        <v>0</v>
      </c>
      <c r="J1092" s="15"/>
    </row>
    <row r="1093" spans="1:10" s="120" customFormat="1" ht="12.75">
      <c r="A1093" s="73"/>
      <c r="B1093" s="31"/>
      <c r="C1093" s="31"/>
      <c r="D1093" s="25"/>
      <c r="E1093" s="14"/>
      <c r="F1093" s="56"/>
      <c r="G1093" s="14"/>
      <c r="H1093" s="14"/>
      <c r="I1093" s="14"/>
      <c r="J1093" s="26"/>
    </row>
    <row r="1094" spans="1:10" s="120" customFormat="1" ht="25.5">
      <c r="A1094" s="73" t="s">
        <v>1812</v>
      </c>
      <c r="B1094" s="50" t="s">
        <v>44</v>
      </c>
      <c r="C1094" s="31"/>
      <c r="D1094" s="25" t="s">
        <v>45</v>
      </c>
      <c r="E1094" s="21">
        <v>0</v>
      </c>
      <c r="F1094" s="71" t="s">
        <v>9</v>
      </c>
      <c r="G1094" s="21">
        <v>0</v>
      </c>
      <c r="H1094" s="21">
        <v>0</v>
      </c>
      <c r="I1094" s="21">
        <v>0</v>
      </c>
      <c r="J1094" s="15">
        <v>0</v>
      </c>
    </row>
    <row r="1095" spans="1:10" s="120" customFormat="1" ht="12.75">
      <c r="A1095" s="73"/>
      <c r="B1095" s="31"/>
      <c r="C1095" s="31"/>
      <c r="D1095" s="25"/>
      <c r="E1095" s="21"/>
      <c r="F1095" s="72" t="s">
        <v>35</v>
      </c>
      <c r="G1095" s="21">
        <v>0</v>
      </c>
      <c r="H1095" s="21">
        <v>0</v>
      </c>
      <c r="I1095" s="21">
        <v>0</v>
      </c>
      <c r="J1095" s="15">
        <v>0</v>
      </c>
    </row>
    <row r="1096" spans="1:10" s="120" customFormat="1" ht="12.75">
      <c r="A1096" s="73"/>
      <c r="B1096" s="31"/>
      <c r="C1096" s="31"/>
      <c r="D1096" s="25"/>
      <c r="E1096" s="21"/>
      <c r="F1096" s="72" t="s">
        <v>36</v>
      </c>
      <c r="G1096" s="21">
        <v>0</v>
      </c>
      <c r="H1096" s="21">
        <v>0</v>
      </c>
      <c r="I1096" s="21">
        <v>0</v>
      </c>
      <c r="J1096" s="15">
        <v>0</v>
      </c>
    </row>
    <row r="1097" spans="1:10" s="120" customFormat="1" ht="12.75">
      <c r="A1097" s="73"/>
      <c r="B1097" s="31"/>
      <c r="C1097" s="31"/>
      <c r="D1097" s="25"/>
      <c r="E1097" s="21"/>
      <c r="F1097" s="71" t="s">
        <v>10</v>
      </c>
      <c r="G1097" s="21">
        <v>0</v>
      </c>
      <c r="H1097" s="21">
        <v>0</v>
      </c>
      <c r="I1097" s="21"/>
      <c r="J1097" s="15"/>
    </row>
    <row r="1098" spans="1:10" s="120" customFormat="1" ht="12.75">
      <c r="A1098" s="73"/>
      <c r="B1098" s="31"/>
      <c r="C1098" s="31"/>
      <c r="D1098" s="25"/>
      <c r="E1098" s="21"/>
      <c r="F1098" s="71"/>
      <c r="G1098" s="60"/>
      <c r="H1098" s="60"/>
      <c r="I1098" s="60"/>
      <c r="J1098" s="94"/>
    </row>
    <row r="1099" spans="1:10" s="119" customFormat="1" ht="25.5">
      <c r="A1099" s="73"/>
      <c r="B1099" s="159" t="s">
        <v>39</v>
      </c>
      <c r="C1099" s="87" t="s">
        <v>81</v>
      </c>
      <c r="D1099" s="74" t="s">
        <v>133</v>
      </c>
      <c r="E1099" s="75">
        <f>E1084+E1089+E1094</f>
        <v>0</v>
      </c>
      <c r="F1099" s="76" t="s">
        <v>9</v>
      </c>
      <c r="G1099" s="95">
        <f aca="true" t="shared" si="60" ref="G1099:J1102">G1084+G1089+G1094</f>
        <v>0</v>
      </c>
      <c r="H1099" s="95">
        <f t="shared" si="60"/>
        <v>0</v>
      </c>
      <c r="I1099" s="95">
        <f t="shared" si="60"/>
        <v>0</v>
      </c>
      <c r="J1099" s="96">
        <f t="shared" si="60"/>
        <v>0</v>
      </c>
    </row>
    <row r="1100" spans="1:10" s="119" customFormat="1" ht="12.75">
      <c r="A1100" s="73"/>
      <c r="B1100" s="159"/>
      <c r="C1100" s="87"/>
      <c r="D1100" s="74"/>
      <c r="E1100" s="75"/>
      <c r="F1100" s="79" t="s">
        <v>35</v>
      </c>
      <c r="G1100" s="77">
        <f t="shared" si="60"/>
        <v>0</v>
      </c>
      <c r="H1100" s="77">
        <f t="shared" si="60"/>
        <v>0</v>
      </c>
      <c r="I1100" s="77">
        <f t="shared" si="60"/>
        <v>0</v>
      </c>
      <c r="J1100" s="96">
        <f t="shared" si="60"/>
        <v>0</v>
      </c>
    </row>
    <row r="1101" spans="1:10" s="119" customFormat="1" ht="12.75">
      <c r="A1101" s="73"/>
      <c r="B1101" s="87"/>
      <c r="C1101" s="87"/>
      <c r="D1101" s="156"/>
      <c r="E1101" s="75"/>
      <c r="F1101" s="79" t="s">
        <v>36</v>
      </c>
      <c r="G1101" s="77">
        <f t="shared" si="60"/>
        <v>0</v>
      </c>
      <c r="H1101" s="77">
        <f t="shared" si="60"/>
        <v>0</v>
      </c>
      <c r="I1101" s="77">
        <f t="shared" si="60"/>
        <v>0</v>
      </c>
      <c r="J1101" s="96">
        <f t="shared" si="60"/>
        <v>0</v>
      </c>
    </row>
    <row r="1102" spans="1:10" s="119" customFormat="1" ht="12.75">
      <c r="A1102" s="73"/>
      <c r="B1102" s="87"/>
      <c r="C1102" s="87"/>
      <c r="D1102" s="156"/>
      <c r="E1102" s="75"/>
      <c r="F1102" s="89" t="s">
        <v>10</v>
      </c>
      <c r="G1102" s="77">
        <f t="shared" si="60"/>
        <v>0</v>
      </c>
      <c r="H1102" s="77">
        <f t="shared" si="60"/>
        <v>0</v>
      </c>
      <c r="I1102" s="77"/>
      <c r="J1102" s="96"/>
    </row>
    <row r="1103" spans="1:10" s="123" customFormat="1" ht="12.75">
      <c r="A1103" s="148"/>
      <c r="B1103" s="113"/>
      <c r="C1103" s="113"/>
      <c r="D1103" s="114"/>
      <c r="E1103" s="117"/>
      <c r="F1103" s="83"/>
      <c r="G1103" s="117"/>
      <c r="H1103" s="117"/>
      <c r="I1103" s="117"/>
      <c r="J1103" s="122"/>
    </row>
    <row r="1104" spans="1:10" ht="15">
      <c r="A1104" s="73"/>
      <c r="B1104" s="24" t="s">
        <v>31</v>
      </c>
      <c r="C1104" s="31" t="s">
        <v>134</v>
      </c>
      <c r="D1104" s="30" t="s">
        <v>135</v>
      </c>
      <c r="J1104" s="26"/>
    </row>
    <row r="1105" spans="1:10" ht="15">
      <c r="A1105" s="73" t="s">
        <v>1813</v>
      </c>
      <c r="B1105" s="50" t="s">
        <v>33</v>
      </c>
      <c r="C1105" s="31"/>
      <c r="D1105" s="25" t="s">
        <v>34</v>
      </c>
      <c r="E1105" s="21">
        <v>0</v>
      </c>
      <c r="F1105" s="71" t="s">
        <v>9</v>
      </c>
      <c r="G1105" s="21">
        <v>0</v>
      </c>
      <c r="H1105" s="21">
        <v>0</v>
      </c>
      <c r="I1105" s="21">
        <v>0</v>
      </c>
      <c r="J1105" s="15">
        <v>0</v>
      </c>
    </row>
    <row r="1106" spans="1:10" ht="15">
      <c r="A1106" s="73"/>
      <c r="B1106" s="31"/>
      <c r="C1106" s="31"/>
      <c r="E1106" s="21"/>
      <c r="F1106" s="72" t="s">
        <v>35</v>
      </c>
      <c r="G1106" s="21">
        <v>0</v>
      </c>
      <c r="H1106" s="21">
        <v>0</v>
      </c>
      <c r="I1106" s="21">
        <v>0</v>
      </c>
      <c r="J1106" s="15">
        <v>0</v>
      </c>
    </row>
    <row r="1107" spans="1:10" ht="15">
      <c r="A1107" s="73"/>
      <c r="B1107" s="31"/>
      <c r="C1107" s="31"/>
      <c r="E1107" s="21"/>
      <c r="F1107" s="72" t="s">
        <v>36</v>
      </c>
      <c r="G1107" s="21">
        <v>0</v>
      </c>
      <c r="H1107" s="21">
        <v>0</v>
      </c>
      <c r="I1107" s="21">
        <v>0</v>
      </c>
      <c r="J1107" s="15">
        <v>0</v>
      </c>
    </row>
    <row r="1108" spans="1:10" ht="15">
      <c r="A1108" s="73"/>
      <c r="B1108" s="31"/>
      <c r="C1108" s="31"/>
      <c r="E1108" s="21"/>
      <c r="F1108" s="71" t="s">
        <v>10</v>
      </c>
      <c r="G1108" s="21">
        <v>0</v>
      </c>
      <c r="H1108" s="21">
        <v>0</v>
      </c>
      <c r="J1108" s="15"/>
    </row>
    <row r="1109" spans="1:10" ht="15">
      <c r="A1109" s="73"/>
      <c r="B1109" s="31"/>
      <c r="C1109" s="31"/>
      <c r="H1109" s="14"/>
      <c r="I1109" s="14"/>
      <c r="J1109" s="15"/>
    </row>
    <row r="1110" spans="1:10" ht="15">
      <c r="A1110" s="73" t="s">
        <v>1814</v>
      </c>
      <c r="B1110" s="50" t="s">
        <v>37</v>
      </c>
      <c r="C1110" s="31"/>
      <c r="D1110" s="25" t="s">
        <v>38</v>
      </c>
      <c r="E1110" s="21">
        <v>0</v>
      </c>
      <c r="F1110" s="71" t="s">
        <v>9</v>
      </c>
      <c r="G1110" s="21">
        <v>0</v>
      </c>
      <c r="H1110" s="21">
        <v>0</v>
      </c>
      <c r="I1110" s="21">
        <v>0</v>
      </c>
      <c r="J1110" s="15">
        <v>0</v>
      </c>
    </row>
    <row r="1111" spans="1:10" ht="15">
      <c r="A1111" s="73"/>
      <c r="B1111" s="31"/>
      <c r="C1111" s="31"/>
      <c r="E1111" s="21"/>
      <c r="F1111" s="72" t="s">
        <v>35</v>
      </c>
      <c r="G1111" s="21">
        <v>0</v>
      </c>
      <c r="H1111" s="21">
        <v>0</v>
      </c>
      <c r="I1111" s="21">
        <v>0</v>
      </c>
      <c r="J1111" s="15">
        <v>0</v>
      </c>
    </row>
    <row r="1112" spans="1:10" ht="15">
      <c r="A1112" s="73"/>
      <c r="B1112" s="31"/>
      <c r="C1112" s="31"/>
      <c r="E1112" s="21"/>
      <c r="F1112" s="72" t="s">
        <v>36</v>
      </c>
      <c r="G1112" s="21">
        <v>0</v>
      </c>
      <c r="H1112" s="21">
        <v>0</v>
      </c>
      <c r="I1112" s="21">
        <v>0</v>
      </c>
      <c r="J1112" s="15">
        <v>0</v>
      </c>
    </row>
    <row r="1113" spans="1:10" ht="15">
      <c r="A1113" s="73"/>
      <c r="B1113" s="31"/>
      <c r="C1113" s="31"/>
      <c r="E1113" s="21"/>
      <c r="F1113" s="71" t="s">
        <v>10</v>
      </c>
      <c r="G1113" s="21">
        <v>0</v>
      </c>
      <c r="H1113" s="21">
        <v>0</v>
      </c>
      <c r="J1113" s="15"/>
    </row>
    <row r="1114" spans="1:10" ht="15">
      <c r="A1114" s="73"/>
      <c r="B1114" s="31"/>
      <c r="C1114" s="31"/>
      <c r="H1114" s="14"/>
      <c r="I1114" s="14"/>
      <c r="J1114" s="26"/>
    </row>
    <row r="1115" spans="1:10" ht="26.25">
      <c r="A1115" s="73" t="s">
        <v>1815</v>
      </c>
      <c r="B1115" s="50" t="s">
        <v>44</v>
      </c>
      <c r="C1115" s="31"/>
      <c r="D1115" s="25" t="s">
        <v>45</v>
      </c>
      <c r="E1115" s="21">
        <v>0</v>
      </c>
      <c r="F1115" s="71" t="s">
        <v>9</v>
      </c>
      <c r="G1115" s="21">
        <v>0</v>
      </c>
      <c r="H1115" s="21">
        <v>0</v>
      </c>
      <c r="I1115" s="21">
        <v>0</v>
      </c>
      <c r="J1115" s="15">
        <v>0</v>
      </c>
    </row>
    <row r="1116" spans="1:10" ht="15">
      <c r="A1116" s="73"/>
      <c r="B1116" s="31"/>
      <c r="C1116" s="31"/>
      <c r="E1116" s="21"/>
      <c r="F1116" s="72" t="s">
        <v>35</v>
      </c>
      <c r="G1116" s="21">
        <v>0</v>
      </c>
      <c r="H1116" s="21">
        <v>0</v>
      </c>
      <c r="I1116" s="21">
        <v>0</v>
      </c>
      <c r="J1116" s="15">
        <v>0</v>
      </c>
    </row>
    <row r="1117" spans="1:10" ht="15">
      <c r="A1117" s="73"/>
      <c r="B1117" s="31"/>
      <c r="C1117" s="31"/>
      <c r="E1117" s="21"/>
      <c r="F1117" s="72" t="s">
        <v>36</v>
      </c>
      <c r="G1117" s="21">
        <v>0</v>
      </c>
      <c r="H1117" s="21">
        <v>0</v>
      </c>
      <c r="I1117" s="21">
        <v>0</v>
      </c>
      <c r="J1117" s="15">
        <v>0</v>
      </c>
    </row>
    <row r="1118" spans="1:10" ht="15">
      <c r="A1118" s="73"/>
      <c r="B1118" s="31"/>
      <c r="C1118" s="31"/>
      <c r="E1118" s="21"/>
      <c r="F1118" s="71" t="s">
        <v>10</v>
      </c>
      <c r="G1118" s="21">
        <v>0</v>
      </c>
      <c r="H1118" s="21">
        <v>0</v>
      </c>
      <c r="J1118" s="15"/>
    </row>
    <row r="1119" spans="1:10" ht="15">
      <c r="A1119" s="73"/>
      <c r="B1119" s="31"/>
      <c r="C1119" s="31"/>
      <c r="E1119" s="21"/>
      <c r="F1119" s="71"/>
      <c r="G1119" s="60"/>
      <c r="H1119" s="60"/>
      <c r="I1119" s="60"/>
      <c r="J1119" s="94"/>
    </row>
    <row r="1120" spans="1:10" s="119" customFormat="1" ht="12.75">
      <c r="A1120" s="73"/>
      <c r="B1120" s="159" t="s">
        <v>39</v>
      </c>
      <c r="C1120" s="87" t="s">
        <v>134</v>
      </c>
      <c r="D1120" s="74" t="s">
        <v>135</v>
      </c>
      <c r="E1120" s="75">
        <f>E1105+E1110+E1115</f>
        <v>0</v>
      </c>
      <c r="F1120" s="76" t="s">
        <v>9</v>
      </c>
      <c r="G1120" s="95">
        <f aca="true" t="shared" si="61" ref="G1120:J1123">G1105+G1110+G1115</f>
        <v>0</v>
      </c>
      <c r="H1120" s="95">
        <f t="shared" si="61"/>
        <v>0</v>
      </c>
      <c r="I1120" s="95">
        <f t="shared" si="61"/>
        <v>0</v>
      </c>
      <c r="J1120" s="96">
        <f t="shared" si="61"/>
        <v>0</v>
      </c>
    </row>
    <row r="1121" spans="1:10" s="119" customFormat="1" ht="12.75">
      <c r="A1121" s="73"/>
      <c r="B1121" s="87"/>
      <c r="C1121" s="87"/>
      <c r="D1121" s="156"/>
      <c r="E1121" s="75"/>
      <c r="F1121" s="79" t="s">
        <v>35</v>
      </c>
      <c r="G1121" s="77">
        <f t="shared" si="61"/>
        <v>0</v>
      </c>
      <c r="H1121" s="77">
        <f t="shared" si="61"/>
        <v>0</v>
      </c>
      <c r="I1121" s="77">
        <f t="shared" si="61"/>
        <v>0</v>
      </c>
      <c r="J1121" s="96">
        <f t="shared" si="61"/>
        <v>0</v>
      </c>
    </row>
    <row r="1122" spans="1:10" s="119" customFormat="1" ht="12.75">
      <c r="A1122" s="73"/>
      <c r="B1122" s="87"/>
      <c r="C1122" s="87"/>
      <c r="D1122" s="156"/>
      <c r="E1122" s="75"/>
      <c r="F1122" s="79" t="s">
        <v>36</v>
      </c>
      <c r="G1122" s="77">
        <f t="shared" si="61"/>
        <v>0</v>
      </c>
      <c r="H1122" s="77">
        <f t="shared" si="61"/>
        <v>0</v>
      </c>
      <c r="I1122" s="77">
        <f t="shared" si="61"/>
        <v>0</v>
      </c>
      <c r="J1122" s="96">
        <f t="shared" si="61"/>
        <v>0</v>
      </c>
    </row>
    <row r="1123" spans="1:10" s="119" customFormat="1" ht="12.75">
      <c r="A1123" s="73"/>
      <c r="B1123" s="87"/>
      <c r="C1123" s="87"/>
      <c r="D1123" s="156"/>
      <c r="E1123" s="75"/>
      <c r="F1123" s="89" t="s">
        <v>10</v>
      </c>
      <c r="G1123" s="77">
        <f t="shared" si="61"/>
        <v>0</v>
      </c>
      <c r="H1123" s="77">
        <f t="shared" si="61"/>
        <v>0</v>
      </c>
      <c r="I1123" s="77"/>
      <c r="J1123" s="96"/>
    </row>
    <row r="1124" spans="1:10" s="123" customFormat="1" ht="12.75">
      <c r="A1124" s="148"/>
      <c r="B1124" s="113"/>
      <c r="C1124" s="113"/>
      <c r="D1124" s="114"/>
      <c r="E1124" s="117"/>
      <c r="F1124" s="178"/>
      <c r="G1124" s="117"/>
      <c r="H1124" s="115"/>
      <c r="I1124" s="115"/>
      <c r="J1124" s="84"/>
    </row>
    <row r="1125" spans="1:10" ht="15">
      <c r="A1125" s="73"/>
      <c r="B1125" s="24" t="s">
        <v>31</v>
      </c>
      <c r="C1125" s="31" t="s">
        <v>136</v>
      </c>
      <c r="D1125" s="30" t="s">
        <v>137</v>
      </c>
      <c r="J1125" s="26"/>
    </row>
    <row r="1126" spans="1:10" ht="15">
      <c r="A1126" s="73" t="s">
        <v>1816</v>
      </c>
      <c r="B1126" s="50" t="s">
        <v>33</v>
      </c>
      <c r="C1126" s="31"/>
      <c r="D1126" s="25" t="s">
        <v>34</v>
      </c>
      <c r="E1126" s="21">
        <v>0</v>
      </c>
      <c r="F1126" s="71" t="s">
        <v>9</v>
      </c>
      <c r="G1126" s="21">
        <v>0</v>
      </c>
      <c r="H1126" s="21">
        <v>0</v>
      </c>
      <c r="I1126" s="21">
        <v>0</v>
      </c>
      <c r="J1126" s="15">
        <v>0</v>
      </c>
    </row>
    <row r="1127" spans="1:10" ht="15">
      <c r="A1127" s="73"/>
      <c r="B1127" s="31"/>
      <c r="C1127" s="31"/>
      <c r="E1127" s="21"/>
      <c r="F1127" s="72" t="s">
        <v>35</v>
      </c>
      <c r="G1127" s="21">
        <v>0</v>
      </c>
      <c r="H1127" s="21">
        <v>0</v>
      </c>
      <c r="I1127" s="21">
        <v>0</v>
      </c>
      <c r="J1127" s="15">
        <v>0</v>
      </c>
    </row>
    <row r="1128" spans="1:10" ht="15">
      <c r="A1128" s="73"/>
      <c r="B1128" s="31"/>
      <c r="C1128" s="31"/>
      <c r="E1128" s="21"/>
      <c r="F1128" s="72" t="s">
        <v>36</v>
      </c>
      <c r="G1128" s="21">
        <v>0</v>
      </c>
      <c r="H1128" s="21">
        <v>0</v>
      </c>
      <c r="I1128" s="21">
        <v>0</v>
      </c>
      <c r="J1128" s="15">
        <v>0</v>
      </c>
    </row>
    <row r="1129" spans="1:10" ht="15">
      <c r="A1129" s="73"/>
      <c r="B1129" s="31"/>
      <c r="C1129" s="31"/>
      <c r="E1129" s="21"/>
      <c r="F1129" s="71" t="s">
        <v>10</v>
      </c>
      <c r="G1129" s="21">
        <v>0</v>
      </c>
      <c r="H1129" s="21">
        <v>0</v>
      </c>
      <c r="J1129" s="15"/>
    </row>
    <row r="1130" spans="1:10" ht="15">
      <c r="A1130" s="73"/>
      <c r="B1130" s="31"/>
      <c r="C1130" s="31"/>
      <c r="H1130" s="14"/>
      <c r="I1130" s="14"/>
      <c r="J1130" s="15"/>
    </row>
    <row r="1131" spans="1:10" ht="15">
      <c r="A1131" s="73" t="s">
        <v>1817</v>
      </c>
      <c r="B1131" s="50" t="s">
        <v>37</v>
      </c>
      <c r="C1131" s="31"/>
      <c r="D1131" s="25" t="s">
        <v>38</v>
      </c>
      <c r="E1131" s="21">
        <v>0</v>
      </c>
      <c r="F1131" s="71" t="s">
        <v>9</v>
      </c>
      <c r="G1131" s="21">
        <v>0</v>
      </c>
      <c r="H1131" s="21">
        <v>0</v>
      </c>
      <c r="I1131" s="21">
        <v>0</v>
      </c>
      <c r="J1131" s="15">
        <v>0</v>
      </c>
    </row>
    <row r="1132" spans="1:10" ht="15">
      <c r="A1132" s="73"/>
      <c r="B1132" s="31"/>
      <c r="C1132" s="31"/>
      <c r="E1132" s="21"/>
      <c r="F1132" s="72" t="s">
        <v>35</v>
      </c>
      <c r="G1132" s="21">
        <v>0</v>
      </c>
      <c r="H1132" s="21">
        <v>0</v>
      </c>
      <c r="I1132" s="21">
        <v>0</v>
      </c>
      <c r="J1132" s="15">
        <v>0</v>
      </c>
    </row>
    <row r="1133" spans="1:10" ht="15">
      <c r="A1133" s="73"/>
      <c r="B1133" s="31"/>
      <c r="C1133" s="31"/>
      <c r="E1133" s="21"/>
      <c r="F1133" s="72" t="s">
        <v>36</v>
      </c>
      <c r="G1133" s="21">
        <v>0</v>
      </c>
      <c r="H1133" s="21">
        <v>0</v>
      </c>
      <c r="I1133" s="21">
        <v>0</v>
      </c>
      <c r="J1133" s="15">
        <v>0</v>
      </c>
    </row>
    <row r="1134" spans="1:10" ht="15">
      <c r="A1134" s="73"/>
      <c r="B1134" s="31"/>
      <c r="C1134" s="31"/>
      <c r="E1134" s="21"/>
      <c r="F1134" s="71" t="s">
        <v>10</v>
      </c>
      <c r="G1134" s="21">
        <v>0</v>
      </c>
      <c r="H1134" s="21">
        <v>0</v>
      </c>
      <c r="J1134" s="15"/>
    </row>
    <row r="1135" spans="1:10" ht="15">
      <c r="A1135" s="73"/>
      <c r="B1135" s="31"/>
      <c r="C1135" s="31"/>
      <c r="H1135" s="14"/>
      <c r="I1135" s="14"/>
      <c r="J1135" s="26"/>
    </row>
    <row r="1136" spans="1:10" ht="26.25">
      <c r="A1136" s="73" t="s">
        <v>1818</v>
      </c>
      <c r="B1136" s="50" t="s">
        <v>44</v>
      </c>
      <c r="C1136" s="31"/>
      <c r="D1136" s="25" t="s">
        <v>45</v>
      </c>
      <c r="E1136" s="21">
        <v>0</v>
      </c>
      <c r="F1136" s="71" t="s">
        <v>9</v>
      </c>
      <c r="G1136" s="21">
        <v>0</v>
      </c>
      <c r="H1136" s="21">
        <v>0</v>
      </c>
      <c r="I1136" s="21">
        <v>0</v>
      </c>
      <c r="J1136" s="15">
        <v>0</v>
      </c>
    </row>
    <row r="1137" spans="1:10" ht="15">
      <c r="A1137" s="73"/>
      <c r="B1137" s="31"/>
      <c r="C1137" s="31"/>
      <c r="E1137" s="21"/>
      <c r="F1137" s="72" t="s">
        <v>35</v>
      </c>
      <c r="G1137" s="21">
        <v>0</v>
      </c>
      <c r="H1137" s="21">
        <v>0</v>
      </c>
      <c r="I1137" s="21">
        <v>0</v>
      </c>
      <c r="J1137" s="15">
        <v>0</v>
      </c>
    </row>
    <row r="1138" spans="1:10" ht="15">
      <c r="A1138" s="73"/>
      <c r="B1138" s="31"/>
      <c r="C1138" s="31"/>
      <c r="E1138" s="21"/>
      <c r="F1138" s="72" t="s">
        <v>36</v>
      </c>
      <c r="G1138" s="21">
        <v>0</v>
      </c>
      <c r="H1138" s="21">
        <v>0</v>
      </c>
      <c r="I1138" s="21">
        <v>0</v>
      </c>
      <c r="J1138" s="15">
        <v>0</v>
      </c>
    </row>
    <row r="1139" spans="1:10" ht="15">
      <c r="A1139" s="73"/>
      <c r="B1139" s="31"/>
      <c r="C1139" s="31"/>
      <c r="E1139" s="21"/>
      <c r="F1139" s="71" t="s">
        <v>10</v>
      </c>
      <c r="G1139" s="21">
        <v>0</v>
      </c>
      <c r="H1139" s="21">
        <v>0</v>
      </c>
      <c r="J1139" s="15"/>
    </row>
    <row r="1140" spans="1:10" ht="15">
      <c r="A1140" s="73"/>
      <c r="B1140" s="31"/>
      <c r="C1140" s="31"/>
      <c r="E1140" s="21"/>
      <c r="F1140" s="71"/>
      <c r="G1140" s="60"/>
      <c r="H1140" s="60"/>
      <c r="I1140" s="60"/>
      <c r="J1140" s="94"/>
    </row>
    <row r="1141" spans="1:10" s="119" customFormat="1" ht="12.75">
      <c r="A1141" s="73"/>
      <c r="B1141" s="159" t="s">
        <v>39</v>
      </c>
      <c r="C1141" s="87" t="s">
        <v>136</v>
      </c>
      <c r="D1141" s="74" t="s">
        <v>137</v>
      </c>
      <c r="E1141" s="75">
        <f>E1126+E1131+E1136</f>
        <v>0</v>
      </c>
      <c r="F1141" s="76" t="s">
        <v>9</v>
      </c>
      <c r="G1141" s="95">
        <f aca="true" t="shared" si="62" ref="G1141:J1144">G1126+G1131+G1136</f>
        <v>0</v>
      </c>
      <c r="H1141" s="95">
        <f t="shared" si="62"/>
        <v>0</v>
      </c>
      <c r="I1141" s="95">
        <f t="shared" si="62"/>
        <v>0</v>
      </c>
      <c r="J1141" s="96">
        <f t="shared" si="62"/>
        <v>0</v>
      </c>
    </row>
    <row r="1142" spans="1:10" s="119" customFormat="1" ht="12.75">
      <c r="A1142" s="73"/>
      <c r="B1142" s="87"/>
      <c r="C1142" s="87"/>
      <c r="D1142" s="156"/>
      <c r="E1142" s="75"/>
      <c r="F1142" s="79" t="s">
        <v>35</v>
      </c>
      <c r="G1142" s="77">
        <f t="shared" si="62"/>
        <v>0</v>
      </c>
      <c r="H1142" s="77">
        <f t="shared" si="62"/>
        <v>0</v>
      </c>
      <c r="I1142" s="77">
        <f t="shared" si="62"/>
        <v>0</v>
      </c>
      <c r="J1142" s="96">
        <f t="shared" si="62"/>
        <v>0</v>
      </c>
    </row>
    <row r="1143" spans="1:10" s="119" customFormat="1" ht="12.75">
      <c r="A1143" s="73"/>
      <c r="B1143" s="87"/>
      <c r="C1143" s="87"/>
      <c r="D1143" s="156"/>
      <c r="E1143" s="75"/>
      <c r="F1143" s="79" t="s">
        <v>36</v>
      </c>
      <c r="G1143" s="77">
        <f t="shared" si="62"/>
        <v>0</v>
      </c>
      <c r="H1143" s="77">
        <f t="shared" si="62"/>
        <v>0</v>
      </c>
      <c r="I1143" s="77">
        <f t="shared" si="62"/>
        <v>0</v>
      </c>
      <c r="J1143" s="96">
        <f t="shared" si="62"/>
        <v>0</v>
      </c>
    </row>
    <row r="1144" spans="1:10" s="119" customFormat="1" ht="12.75">
      <c r="A1144" s="73"/>
      <c r="B1144" s="87"/>
      <c r="C1144" s="87"/>
      <c r="D1144" s="156"/>
      <c r="E1144" s="75"/>
      <c r="F1144" s="89" t="s">
        <v>10</v>
      </c>
      <c r="G1144" s="77">
        <f t="shared" si="62"/>
        <v>0</v>
      </c>
      <c r="H1144" s="77">
        <f t="shared" si="62"/>
        <v>0</v>
      </c>
      <c r="I1144" s="77"/>
      <c r="J1144" s="96"/>
    </row>
    <row r="1145" spans="1:10" ht="15">
      <c r="A1145" s="12"/>
      <c r="B1145" s="31"/>
      <c r="C1145" s="31"/>
      <c r="E1145" s="21"/>
      <c r="F1145" s="181"/>
      <c r="G1145" s="13"/>
      <c r="H1145" s="13"/>
      <c r="I1145" s="13"/>
      <c r="J1145" s="26"/>
    </row>
    <row r="1146" spans="1:10" ht="15">
      <c r="A1146" s="661"/>
      <c r="B1146" s="700"/>
      <c r="C1146" s="41"/>
      <c r="D1146" s="39"/>
      <c r="E1146" s="40"/>
      <c r="F1146" s="125"/>
      <c r="G1146" s="40"/>
      <c r="H1146" s="42"/>
      <c r="I1146" s="42"/>
      <c r="J1146" s="52"/>
    </row>
    <row r="1147" spans="1:10" s="119" customFormat="1" ht="25.5">
      <c r="A1147" s="127"/>
      <c r="B1147" s="660" t="s">
        <v>138</v>
      </c>
      <c r="C1147" s="660"/>
      <c r="D1147" s="140" t="s">
        <v>126</v>
      </c>
      <c r="E1147" s="53">
        <f>E1141+E1120+E1099+E1078+E1057+E1036+E1015+E994+E973</f>
        <v>0</v>
      </c>
      <c r="F1147" s="130" t="s">
        <v>9</v>
      </c>
      <c r="G1147" s="45">
        <f aca="true" t="shared" si="63" ref="G1147:J1150">G1141+G1120+G1099+G1078+G1057+G1036+G1015+G994+G973</f>
        <v>0</v>
      </c>
      <c r="H1147" s="45">
        <f t="shared" si="63"/>
        <v>0</v>
      </c>
      <c r="I1147" s="45">
        <f t="shared" si="63"/>
        <v>0</v>
      </c>
      <c r="J1147" s="131">
        <f t="shared" si="63"/>
        <v>0</v>
      </c>
    </row>
    <row r="1148" spans="1:10" s="119" customFormat="1" ht="12.75">
      <c r="A1148" s="127"/>
      <c r="B1148" s="44"/>
      <c r="C1148" s="44"/>
      <c r="D1148" s="129"/>
      <c r="E1148" s="53"/>
      <c r="F1148" s="130" t="s">
        <v>35</v>
      </c>
      <c r="G1148" s="45">
        <f t="shared" si="63"/>
        <v>0</v>
      </c>
      <c r="H1148" s="45">
        <f t="shared" si="63"/>
        <v>0</v>
      </c>
      <c r="I1148" s="45">
        <f t="shared" si="63"/>
        <v>0</v>
      </c>
      <c r="J1148" s="131">
        <f t="shared" si="63"/>
        <v>0</v>
      </c>
    </row>
    <row r="1149" spans="1:10" s="119" customFormat="1" ht="12.75">
      <c r="A1149" s="127"/>
      <c r="B1149" s="44"/>
      <c r="C1149" s="44"/>
      <c r="D1149" s="129"/>
      <c r="E1149" s="53"/>
      <c r="F1149" s="130" t="s">
        <v>36</v>
      </c>
      <c r="G1149" s="45">
        <f t="shared" si="63"/>
        <v>0</v>
      </c>
      <c r="H1149" s="45">
        <f t="shared" si="63"/>
        <v>0</v>
      </c>
      <c r="I1149" s="45">
        <f t="shared" si="63"/>
        <v>0</v>
      </c>
      <c r="J1149" s="131">
        <f t="shared" si="63"/>
        <v>0</v>
      </c>
    </row>
    <row r="1150" spans="1:10" s="119" customFormat="1" ht="12.75">
      <c r="A1150" s="127"/>
      <c r="B1150" s="44"/>
      <c r="C1150" s="44"/>
      <c r="D1150" s="129"/>
      <c r="E1150" s="53"/>
      <c r="F1150" s="130" t="s">
        <v>10</v>
      </c>
      <c r="G1150" s="45">
        <f t="shared" si="63"/>
        <v>0</v>
      </c>
      <c r="H1150" s="45">
        <f t="shared" si="63"/>
        <v>0</v>
      </c>
      <c r="I1150" s="45"/>
      <c r="J1150" s="131"/>
    </row>
    <row r="1151" spans="1:10" ht="15">
      <c r="A1151" s="132"/>
      <c r="B1151" s="133"/>
      <c r="C1151" s="133"/>
      <c r="D1151" s="134"/>
      <c r="E1151" s="141"/>
      <c r="F1151" s="158"/>
      <c r="G1151" s="141"/>
      <c r="H1151" s="135"/>
      <c r="I1151" s="135"/>
      <c r="J1151" s="137"/>
    </row>
    <row r="1152" spans="1:10" ht="15">
      <c r="A1152" s="12"/>
      <c r="B1152" s="31"/>
      <c r="C1152" s="31"/>
      <c r="J1152" s="26"/>
    </row>
    <row r="1153" spans="1:10" ht="15.75" thickBot="1">
      <c r="A1153" s="656" t="s">
        <v>28</v>
      </c>
      <c r="B1153" s="704"/>
      <c r="C1153" s="175" t="s">
        <v>139</v>
      </c>
      <c r="D1153" s="143" t="s">
        <v>140</v>
      </c>
      <c r="E1153" s="17"/>
      <c r="F1153" s="139"/>
      <c r="G1153" s="18"/>
      <c r="H1153" s="27"/>
      <c r="I1153" s="27"/>
      <c r="J1153" s="28"/>
    </row>
    <row r="1154" spans="1:10" ht="15.75" thickTop="1">
      <c r="A1154" s="12"/>
      <c r="B1154" s="31"/>
      <c r="C1154" s="31"/>
      <c r="J1154" s="26"/>
    </row>
    <row r="1155" spans="1:10" ht="39">
      <c r="A1155" s="73"/>
      <c r="B1155" s="24" t="s">
        <v>31</v>
      </c>
      <c r="C1155" s="589" t="s">
        <v>29</v>
      </c>
      <c r="D1155" s="30" t="s">
        <v>1548</v>
      </c>
      <c r="E1155" s="13"/>
      <c r="F1155" s="69"/>
      <c r="G1155" s="13"/>
      <c r="J1155" s="26"/>
    </row>
    <row r="1156" spans="1:10" ht="15">
      <c r="A1156" s="73" t="s">
        <v>1871</v>
      </c>
      <c r="B1156" s="50" t="s">
        <v>33</v>
      </c>
      <c r="C1156" s="31"/>
      <c r="D1156" s="25" t="s">
        <v>34</v>
      </c>
      <c r="E1156" s="21">
        <v>0</v>
      </c>
      <c r="F1156" s="71" t="s">
        <v>9</v>
      </c>
      <c r="G1156" s="21">
        <v>0</v>
      </c>
      <c r="H1156" s="21">
        <v>0</v>
      </c>
      <c r="I1156" s="21">
        <v>0</v>
      </c>
      <c r="J1156" s="15">
        <v>0</v>
      </c>
    </row>
    <row r="1157" spans="1:10" ht="15">
      <c r="A1157" s="73"/>
      <c r="B1157" s="31"/>
      <c r="C1157" s="31"/>
      <c r="E1157" s="21"/>
      <c r="F1157" s="72" t="s">
        <v>35</v>
      </c>
      <c r="G1157" s="21">
        <v>0</v>
      </c>
      <c r="H1157" s="21">
        <v>0</v>
      </c>
      <c r="I1157" s="21">
        <v>0</v>
      </c>
      <c r="J1157" s="15">
        <v>0</v>
      </c>
    </row>
    <row r="1158" spans="1:10" ht="15">
      <c r="A1158" s="73"/>
      <c r="B1158" s="31"/>
      <c r="C1158" s="31"/>
      <c r="E1158" s="21"/>
      <c r="F1158" s="72" t="s">
        <v>36</v>
      </c>
      <c r="G1158" s="21">
        <v>0</v>
      </c>
      <c r="H1158" s="21">
        <v>0</v>
      </c>
      <c r="I1158" s="21">
        <v>0</v>
      </c>
      <c r="J1158" s="15">
        <v>0</v>
      </c>
    </row>
    <row r="1159" spans="1:10" ht="15">
      <c r="A1159" s="73"/>
      <c r="B1159" s="31"/>
      <c r="C1159" s="31"/>
      <c r="E1159" s="21"/>
      <c r="F1159" s="71" t="s">
        <v>10</v>
      </c>
      <c r="G1159" s="21">
        <v>0</v>
      </c>
      <c r="H1159" s="21">
        <v>0</v>
      </c>
      <c r="J1159" s="15"/>
    </row>
    <row r="1160" spans="1:10" ht="15">
      <c r="A1160" s="73"/>
      <c r="B1160" s="31"/>
      <c r="C1160" s="31"/>
      <c r="E1160" s="21"/>
      <c r="F1160" s="71"/>
      <c r="G1160" s="60"/>
      <c r="H1160" s="60"/>
      <c r="I1160" s="60"/>
      <c r="J1160" s="94"/>
    </row>
    <row r="1161" spans="1:10" s="119" customFormat="1" ht="38.25">
      <c r="A1161" s="73"/>
      <c r="B1161" s="159" t="s">
        <v>39</v>
      </c>
      <c r="C1161" s="590" t="s">
        <v>29</v>
      </c>
      <c r="D1161" s="74" t="s">
        <v>1548</v>
      </c>
      <c r="E1161" s="75">
        <f>E1156</f>
        <v>0</v>
      </c>
      <c r="F1161" s="76" t="s">
        <v>9</v>
      </c>
      <c r="G1161" s="95">
        <f>G1156</f>
        <v>0</v>
      </c>
      <c r="H1161" s="95">
        <f>H1156</f>
        <v>0</v>
      </c>
      <c r="I1161" s="95">
        <f>I1156</f>
        <v>0</v>
      </c>
      <c r="J1161" s="96">
        <f>J1156</f>
        <v>0</v>
      </c>
    </row>
    <row r="1162" spans="1:10" s="119" customFormat="1" ht="12.75">
      <c r="A1162" s="73"/>
      <c r="B1162" s="159"/>
      <c r="C1162" s="87"/>
      <c r="D1162" s="74"/>
      <c r="E1162" s="75"/>
      <c r="F1162" s="79" t="s">
        <v>35</v>
      </c>
      <c r="G1162" s="95">
        <f aca="true" t="shared" si="64" ref="G1162:J1164">G1157</f>
        <v>0</v>
      </c>
      <c r="H1162" s="77">
        <f t="shared" si="64"/>
        <v>0</v>
      </c>
      <c r="I1162" s="77">
        <f t="shared" si="64"/>
        <v>0</v>
      </c>
      <c r="J1162" s="96">
        <f t="shared" si="64"/>
        <v>0</v>
      </c>
    </row>
    <row r="1163" spans="1:10" s="119" customFormat="1" ht="12.75">
      <c r="A1163" s="73"/>
      <c r="B1163" s="87"/>
      <c r="C1163" s="87"/>
      <c r="D1163" s="156"/>
      <c r="E1163" s="75"/>
      <c r="F1163" s="79" t="s">
        <v>36</v>
      </c>
      <c r="G1163" s="95">
        <f t="shared" si="64"/>
        <v>0</v>
      </c>
      <c r="H1163" s="77">
        <f t="shared" si="64"/>
        <v>0</v>
      </c>
      <c r="I1163" s="77">
        <f t="shared" si="64"/>
        <v>0</v>
      </c>
      <c r="J1163" s="96">
        <f t="shared" si="64"/>
        <v>0</v>
      </c>
    </row>
    <row r="1164" spans="1:10" s="119" customFormat="1" ht="12.75">
      <c r="A1164" s="73"/>
      <c r="B1164" s="87"/>
      <c r="C1164" s="87"/>
      <c r="D1164" s="74"/>
      <c r="E1164" s="75"/>
      <c r="F1164" s="89" t="s">
        <v>10</v>
      </c>
      <c r="G1164" s="95">
        <f t="shared" si="64"/>
        <v>0</v>
      </c>
      <c r="H1164" s="77">
        <f t="shared" si="64"/>
        <v>0</v>
      </c>
      <c r="I1164" s="77"/>
      <c r="J1164" s="96"/>
    </row>
    <row r="1165" spans="1:10" ht="15">
      <c r="A1165" s="12"/>
      <c r="B1165" s="31"/>
      <c r="C1165" s="31"/>
      <c r="J1165" s="26"/>
    </row>
    <row r="1166" spans="1:10" ht="51.75">
      <c r="A1166" s="73"/>
      <c r="B1166" s="24" t="s">
        <v>31</v>
      </c>
      <c r="C1166" s="589" t="s">
        <v>40</v>
      </c>
      <c r="D1166" s="30" t="s">
        <v>1549</v>
      </c>
      <c r="E1166" s="13"/>
      <c r="F1166" s="69"/>
      <c r="G1166" s="13"/>
      <c r="J1166" s="26"/>
    </row>
    <row r="1167" spans="1:10" ht="15">
      <c r="A1167" s="73" t="s">
        <v>1872</v>
      </c>
      <c r="B1167" s="50" t="s">
        <v>33</v>
      </c>
      <c r="C1167" s="31"/>
      <c r="D1167" s="25" t="s">
        <v>34</v>
      </c>
      <c r="E1167" s="21">
        <v>0</v>
      </c>
      <c r="F1167" s="71" t="s">
        <v>9</v>
      </c>
      <c r="G1167" s="21">
        <v>0</v>
      </c>
      <c r="H1167" s="21">
        <v>0</v>
      </c>
      <c r="I1167" s="21">
        <v>0</v>
      </c>
      <c r="J1167" s="15">
        <v>0</v>
      </c>
    </row>
    <row r="1168" spans="1:10" ht="15">
      <c r="A1168" s="73"/>
      <c r="B1168" s="31"/>
      <c r="C1168" s="31"/>
      <c r="E1168" s="21"/>
      <c r="F1168" s="72" t="s">
        <v>35</v>
      </c>
      <c r="G1168" s="21">
        <v>0</v>
      </c>
      <c r="H1168" s="21">
        <v>0</v>
      </c>
      <c r="I1168" s="21">
        <v>0</v>
      </c>
      <c r="J1168" s="15">
        <v>0</v>
      </c>
    </row>
    <row r="1169" spans="1:10" ht="15">
      <c r="A1169" s="73"/>
      <c r="B1169" s="31"/>
      <c r="C1169" s="31"/>
      <c r="E1169" s="21"/>
      <c r="F1169" s="72" t="s">
        <v>36</v>
      </c>
      <c r="G1169" s="21">
        <v>0</v>
      </c>
      <c r="H1169" s="21">
        <v>0</v>
      </c>
      <c r="I1169" s="21">
        <v>0</v>
      </c>
      <c r="J1169" s="15">
        <v>0</v>
      </c>
    </row>
    <row r="1170" spans="1:10" ht="15">
      <c r="A1170" s="73"/>
      <c r="B1170" s="31"/>
      <c r="C1170" s="31"/>
      <c r="E1170" s="21"/>
      <c r="F1170" s="71" t="s">
        <v>10</v>
      </c>
      <c r="G1170" s="21">
        <v>0</v>
      </c>
      <c r="H1170" s="21">
        <v>0</v>
      </c>
      <c r="J1170" s="15"/>
    </row>
    <row r="1171" spans="1:10" ht="15">
      <c r="A1171" s="73"/>
      <c r="B1171" s="31"/>
      <c r="C1171" s="31"/>
      <c r="E1171" s="21"/>
      <c r="F1171" s="71"/>
      <c r="G1171" s="60"/>
      <c r="H1171" s="60"/>
      <c r="I1171" s="60"/>
      <c r="J1171" s="94"/>
    </row>
    <row r="1172" spans="1:10" s="119" customFormat="1" ht="51">
      <c r="A1172" s="73"/>
      <c r="B1172" s="159" t="s">
        <v>39</v>
      </c>
      <c r="C1172" s="590" t="s">
        <v>40</v>
      </c>
      <c r="D1172" s="74" t="s">
        <v>1549</v>
      </c>
      <c r="E1172" s="75">
        <f>E1167</f>
        <v>0</v>
      </c>
      <c r="F1172" s="76" t="s">
        <v>9</v>
      </c>
      <c r="G1172" s="95">
        <f>G1167</f>
        <v>0</v>
      </c>
      <c r="H1172" s="95">
        <f>H1167</f>
        <v>0</v>
      </c>
      <c r="I1172" s="95">
        <f>I1167</f>
        <v>0</v>
      </c>
      <c r="J1172" s="96">
        <f>J1167</f>
        <v>0</v>
      </c>
    </row>
    <row r="1173" spans="1:10" s="119" customFormat="1" ht="12.75">
      <c r="A1173" s="73"/>
      <c r="B1173" s="159"/>
      <c r="C1173" s="87"/>
      <c r="D1173" s="74"/>
      <c r="E1173" s="75"/>
      <c r="F1173" s="79" t="s">
        <v>35</v>
      </c>
      <c r="G1173" s="95">
        <f aca="true" t="shared" si="65" ref="G1173:J1175">G1168</f>
        <v>0</v>
      </c>
      <c r="H1173" s="77">
        <f t="shared" si="65"/>
        <v>0</v>
      </c>
      <c r="I1173" s="77">
        <f t="shared" si="65"/>
        <v>0</v>
      </c>
      <c r="J1173" s="96">
        <f t="shared" si="65"/>
        <v>0</v>
      </c>
    </row>
    <row r="1174" spans="1:10" s="119" customFormat="1" ht="12.75">
      <c r="A1174" s="73"/>
      <c r="B1174" s="87"/>
      <c r="C1174" s="87"/>
      <c r="D1174" s="156"/>
      <c r="E1174" s="75"/>
      <c r="F1174" s="79" t="s">
        <v>36</v>
      </c>
      <c r="G1174" s="95">
        <f t="shared" si="65"/>
        <v>0</v>
      </c>
      <c r="H1174" s="77">
        <f t="shared" si="65"/>
        <v>0</v>
      </c>
      <c r="I1174" s="77">
        <f t="shared" si="65"/>
        <v>0</v>
      </c>
      <c r="J1174" s="96">
        <f t="shared" si="65"/>
        <v>0</v>
      </c>
    </row>
    <row r="1175" spans="1:10" s="119" customFormat="1" ht="12.75">
      <c r="A1175" s="73"/>
      <c r="B1175" s="87"/>
      <c r="C1175" s="87"/>
      <c r="D1175" s="74"/>
      <c r="E1175" s="75"/>
      <c r="F1175" s="89" t="s">
        <v>10</v>
      </c>
      <c r="G1175" s="95">
        <f t="shared" si="65"/>
        <v>0</v>
      </c>
      <c r="H1175" s="77">
        <f t="shared" si="65"/>
        <v>0</v>
      </c>
      <c r="I1175" s="77"/>
      <c r="J1175" s="96"/>
    </row>
    <row r="1176" spans="1:10" ht="15">
      <c r="A1176" s="12"/>
      <c r="B1176" s="31"/>
      <c r="C1176" s="31"/>
      <c r="J1176" s="26"/>
    </row>
    <row r="1177" spans="1:10" ht="51.75">
      <c r="A1177" s="73"/>
      <c r="B1177" s="24" t="s">
        <v>31</v>
      </c>
      <c r="C1177" s="589" t="s">
        <v>42</v>
      </c>
      <c r="D1177" s="30" t="s">
        <v>1550</v>
      </c>
      <c r="E1177" s="13"/>
      <c r="F1177" s="69"/>
      <c r="G1177" s="13"/>
      <c r="J1177" s="26"/>
    </row>
    <row r="1178" spans="1:10" ht="15">
      <c r="A1178" s="73" t="s">
        <v>1873</v>
      </c>
      <c r="B1178" s="50" t="s">
        <v>33</v>
      </c>
      <c r="C1178" s="31"/>
      <c r="D1178" s="25" t="s">
        <v>34</v>
      </c>
      <c r="E1178" s="21">
        <v>0</v>
      </c>
      <c r="F1178" s="71" t="s">
        <v>9</v>
      </c>
      <c r="G1178" s="21">
        <v>0</v>
      </c>
      <c r="H1178" s="21">
        <v>0</v>
      </c>
      <c r="I1178" s="21">
        <v>0</v>
      </c>
      <c r="J1178" s="15">
        <v>0</v>
      </c>
    </row>
    <row r="1179" spans="1:10" ht="15">
      <c r="A1179" s="73"/>
      <c r="B1179" s="31"/>
      <c r="C1179" s="31"/>
      <c r="E1179" s="21"/>
      <c r="F1179" s="72" t="s">
        <v>35</v>
      </c>
      <c r="G1179" s="21">
        <v>0</v>
      </c>
      <c r="H1179" s="21">
        <v>0</v>
      </c>
      <c r="I1179" s="21">
        <v>0</v>
      </c>
      <c r="J1179" s="15">
        <v>0</v>
      </c>
    </row>
    <row r="1180" spans="1:10" ht="15">
      <c r="A1180" s="73"/>
      <c r="B1180" s="31"/>
      <c r="C1180" s="31"/>
      <c r="E1180" s="21"/>
      <c r="F1180" s="72" t="s">
        <v>36</v>
      </c>
      <c r="G1180" s="21">
        <v>0</v>
      </c>
      <c r="H1180" s="21">
        <v>0</v>
      </c>
      <c r="I1180" s="21">
        <v>0</v>
      </c>
      <c r="J1180" s="15">
        <v>0</v>
      </c>
    </row>
    <row r="1181" spans="1:10" ht="15">
      <c r="A1181" s="73"/>
      <c r="B1181" s="31"/>
      <c r="C1181" s="31"/>
      <c r="E1181" s="21"/>
      <c r="F1181" s="71" t="s">
        <v>10</v>
      </c>
      <c r="G1181" s="21">
        <v>0</v>
      </c>
      <c r="H1181" s="21">
        <v>0</v>
      </c>
      <c r="J1181" s="15"/>
    </row>
    <row r="1182" spans="1:10" ht="15">
      <c r="A1182" s="73"/>
      <c r="B1182" s="31"/>
      <c r="C1182" s="31"/>
      <c r="E1182" s="21"/>
      <c r="F1182" s="71"/>
      <c r="G1182" s="60"/>
      <c r="H1182" s="60"/>
      <c r="I1182" s="60"/>
      <c r="J1182" s="94"/>
    </row>
    <row r="1183" spans="1:10" s="119" customFormat="1" ht="51">
      <c r="A1183" s="73"/>
      <c r="B1183" s="159" t="s">
        <v>39</v>
      </c>
      <c r="C1183" s="590" t="s">
        <v>42</v>
      </c>
      <c r="D1183" s="74" t="s">
        <v>1550</v>
      </c>
      <c r="E1183" s="75">
        <f>E1178</f>
        <v>0</v>
      </c>
      <c r="F1183" s="76" t="s">
        <v>9</v>
      </c>
      <c r="G1183" s="95">
        <f>G1178</f>
        <v>0</v>
      </c>
      <c r="H1183" s="95">
        <f>H1178</f>
        <v>0</v>
      </c>
      <c r="I1183" s="95">
        <f>I1178</f>
        <v>0</v>
      </c>
      <c r="J1183" s="96">
        <f>J1178</f>
        <v>0</v>
      </c>
    </row>
    <row r="1184" spans="1:10" s="119" customFormat="1" ht="12.75">
      <c r="A1184" s="73"/>
      <c r="B1184" s="159"/>
      <c r="C1184" s="87"/>
      <c r="D1184" s="74"/>
      <c r="E1184" s="75"/>
      <c r="F1184" s="79" t="s">
        <v>35</v>
      </c>
      <c r="G1184" s="95">
        <f aca="true" t="shared" si="66" ref="G1184:J1186">G1179</f>
        <v>0</v>
      </c>
      <c r="H1184" s="77">
        <f t="shared" si="66"/>
        <v>0</v>
      </c>
      <c r="I1184" s="77">
        <f t="shared" si="66"/>
        <v>0</v>
      </c>
      <c r="J1184" s="96">
        <f t="shared" si="66"/>
        <v>0</v>
      </c>
    </row>
    <row r="1185" spans="1:10" s="119" customFormat="1" ht="12.75">
      <c r="A1185" s="73"/>
      <c r="B1185" s="87"/>
      <c r="C1185" s="87"/>
      <c r="D1185" s="156"/>
      <c r="E1185" s="75"/>
      <c r="F1185" s="79" t="s">
        <v>36</v>
      </c>
      <c r="G1185" s="95">
        <f t="shared" si="66"/>
        <v>0</v>
      </c>
      <c r="H1185" s="77">
        <f t="shared" si="66"/>
        <v>0</v>
      </c>
      <c r="I1185" s="77">
        <f t="shared" si="66"/>
        <v>0</v>
      </c>
      <c r="J1185" s="96">
        <f t="shared" si="66"/>
        <v>0</v>
      </c>
    </row>
    <row r="1186" spans="1:10" s="119" customFormat="1" ht="12.75">
      <c r="A1186" s="73"/>
      <c r="B1186" s="87"/>
      <c r="C1186" s="87"/>
      <c r="D1186" s="74"/>
      <c r="E1186" s="75"/>
      <c r="F1186" s="89" t="s">
        <v>10</v>
      </c>
      <c r="G1186" s="95">
        <f t="shared" si="66"/>
        <v>0</v>
      </c>
      <c r="H1186" s="77">
        <f t="shared" si="66"/>
        <v>0</v>
      </c>
      <c r="I1186" s="77"/>
      <c r="J1186" s="96"/>
    </row>
    <row r="1187" spans="1:10" ht="15">
      <c r="A1187" s="12"/>
      <c r="B1187" s="31"/>
      <c r="C1187" s="31"/>
      <c r="J1187" s="26"/>
    </row>
    <row r="1188" spans="1:10" ht="39">
      <c r="A1188" s="73"/>
      <c r="B1188" s="24" t="s">
        <v>31</v>
      </c>
      <c r="C1188" s="589" t="s">
        <v>47</v>
      </c>
      <c r="D1188" s="30" t="s">
        <v>1555</v>
      </c>
      <c r="E1188" s="13"/>
      <c r="F1188" s="69"/>
      <c r="G1188" s="13"/>
      <c r="J1188" s="26"/>
    </row>
    <row r="1189" spans="1:10" ht="15">
      <c r="A1189" s="73" t="s">
        <v>1874</v>
      </c>
      <c r="B1189" s="50" t="s">
        <v>37</v>
      </c>
      <c r="C1189" s="31"/>
      <c r="D1189" s="25" t="s">
        <v>38</v>
      </c>
      <c r="E1189" s="21">
        <v>0</v>
      </c>
      <c r="F1189" s="71" t="s">
        <v>9</v>
      </c>
      <c r="G1189" s="21">
        <v>0</v>
      </c>
      <c r="H1189" s="21">
        <v>0</v>
      </c>
      <c r="I1189" s="21">
        <v>0</v>
      </c>
      <c r="J1189" s="15">
        <v>0</v>
      </c>
    </row>
    <row r="1190" spans="1:10" ht="15">
      <c r="A1190" s="73"/>
      <c r="B1190" s="31"/>
      <c r="C1190" s="31"/>
      <c r="E1190" s="21"/>
      <c r="F1190" s="72" t="s">
        <v>35</v>
      </c>
      <c r="G1190" s="21">
        <v>0</v>
      </c>
      <c r="H1190" s="21">
        <v>0</v>
      </c>
      <c r="I1190" s="21">
        <v>0</v>
      </c>
      <c r="J1190" s="15">
        <v>0</v>
      </c>
    </row>
    <row r="1191" spans="1:10" ht="15">
      <c r="A1191" s="73"/>
      <c r="B1191" s="31"/>
      <c r="C1191" s="31"/>
      <c r="E1191" s="21"/>
      <c r="F1191" s="72" t="s">
        <v>36</v>
      </c>
      <c r="G1191" s="21">
        <v>0</v>
      </c>
      <c r="H1191" s="21">
        <v>0</v>
      </c>
      <c r="I1191" s="21">
        <v>0</v>
      </c>
      <c r="J1191" s="15">
        <v>0</v>
      </c>
    </row>
    <row r="1192" spans="1:10" ht="15">
      <c r="A1192" s="73"/>
      <c r="B1192" s="31"/>
      <c r="C1192" s="31"/>
      <c r="E1192" s="21"/>
      <c r="F1192" s="71" t="s">
        <v>10</v>
      </c>
      <c r="G1192" s="21">
        <v>0</v>
      </c>
      <c r="H1192" s="21">
        <v>0</v>
      </c>
      <c r="J1192" s="15"/>
    </row>
    <row r="1193" spans="1:10" ht="15">
      <c r="A1193" s="73"/>
      <c r="B1193" s="31"/>
      <c r="C1193" s="31"/>
      <c r="E1193" s="21"/>
      <c r="F1193" s="71"/>
      <c r="G1193" s="60"/>
      <c r="H1193" s="60"/>
      <c r="I1193" s="60"/>
      <c r="J1193" s="94"/>
    </row>
    <row r="1194" spans="1:10" s="119" customFormat="1" ht="38.25">
      <c r="A1194" s="73"/>
      <c r="B1194" s="159" t="s">
        <v>39</v>
      </c>
      <c r="C1194" s="590" t="s">
        <v>47</v>
      </c>
      <c r="D1194" s="74" t="s">
        <v>1555</v>
      </c>
      <c r="E1194" s="75">
        <f>E1189</f>
        <v>0</v>
      </c>
      <c r="F1194" s="76" t="s">
        <v>9</v>
      </c>
      <c r="G1194" s="95">
        <f>G1189</f>
        <v>0</v>
      </c>
      <c r="H1194" s="95">
        <f>H1189</f>
        <v>0</v>
      </c>
      <c r="I1194" s="95">
        <f>I1189</f>
        <v>0</v>
      </c>
      <c r="J1194" s="96">
        <f>J1189</f>
        <v>0</v>
      </c>
    </row>
    <row r="1195" spans="1:10" s="119" customFormat="1" ht="12.75">
      <c r="A1195" s="73"/>
      <c r="B1195" s="159"/>
      <c r="C1195" s="87"/>
      <c r="D1195" s="74"/>
      <c r="E1195" s="75"/>
      <c r="F1195" s="79" t="s">
        <v>35</v>
      </c>
      <c r="G1195" s="95">
        <f aca="true" t="shared" si="67" ref="G1195:J1197">G1190</f>
        <v>0</v>
      </c>
      <c r="H1195" s="77">
        <f t="shared" si="67"/>
        <v>0</v>
      </c>
      <c r="I1195" s="77">
        <f t="shared" si="67"/>
        <v>0</v>
      </c>
      <c r="J1195" s="96">
        <f t="shared" si="67"/>
        <v>0</v>
      </c>
    </row>
    <row r="1196" spans="1:10" s="119" customFormat="1" ht="12.75">
      <c r="A1196" s="73"/>
      <c r="B1196" s="87"/>
      <c r="C1196" s="87"/>
      <c r="D1196" s="156"/>
      <c r="E1196" s="75"/>
      <c r="F1196" s="79" t="s">
        <v>36</v>
      </c>
      <c r="G1196" s="95">
        <f t="shared" si="67"/>
        <v>0</v>
      </c>
      <c r="H1196" s="77">
        <f t="shared" si="67"/>
        <v>0</v>
      </c>
      <c r="I1196" s="77">
        <f t="shared" si="67"/>
        <v>0</v>
      </c>
      <c r="J1196" s="96">
        <f t="shared" si="67"/>
        <v>0</v>
      </c>
    </row>
    <row r="1197" spans="1:10" s="119" customFormat="1" ht="12.75">
      <c r="A1197" s="73"/>
      <c r="B1197" s="87"/>
      <c r="C1197" s="87"/>
      <c r="D1197" s="74"/>
      <c r="E1197" s="75"/>
      <c r="F1197" s="89" t="s">
        <v>10</v>
      </c>
      <c r="G1197" s="95">
        <f t="shared" si="67"/>
        <v>0</v>
      </c>
      <c r="H1197" s="77">
        <f t="shared" si="67"/>
        <v>0</v>
      </c>
      <c r="I1197" s="77"/>
      <c r="J1197" s="96"/>
    </row>
    <row r="1198" spans="1:10" ht="15">
      <c r="A1198" s="12"/>
      <c r="B1198" s="31"/>
      <c r="C1198" s="31"/>
      <c r="J1198" s="26"/>
    </row>
    <row r="1199" spans="1:10" ht="26.25">
      <c r="A1199" s="73"/>
      <c r="B1199" s="24" t="s">
        <v>31</v>
      </c>
      <c r="C1199" s="589" t="s">
        <v>49</v>
      </c>
      <c r="D1199" s="30" t="s">
        <v>1557</v>
      </c>
      <c r="E1199" s="13"/>
      <c r="F1199" s="69"/>
      <c r="G1199" s="13"/>
      <c r="J1199" s="26"/>
    </row>
    <row r="1200" spans="1:10" ht="15">
      <c r="A1200" s="73" t="s">
        <v>1875</v>
      </c>
      <c r="B1200" s="50" t="s">
        <v>37</v>
      </c>
      <c r="C1200" s="31"/>
      <c r="D1200" s="25" t="s">
        <v>38</v>
      </c>
      <c r="E1200" s="21">
        <v>0</v>
      </c>
      <c r="F1200" s="71" t="s">
        <v>9</v>
      </c>
      <c r="G1200" s="21">
        <v>0</v>
      </c>
      <c r="H1200" s="21">
        <v>0</v>
      </c>
      <c r="I1200" s="21">
        <v>0</v>
      </c>
      <c r="J1200" s="15">
        <v>0</v>
      </c>
    </row>
    <row r="1201" spans="1:10" ht="15">
      <c r="A1201" s="73"/>
      <c r="B1201" s="31"/>
      <c r="C1201" s="31"/>
      <c r="E1201" s="21"/>
      <c r="F1201" s="72" t="s">
        <v>35</v>
      </c>
      <c r="G1201" s="21">
        <v>0</v>
      </c>
      <c r="H1201" s="21">
        <v>0</v>
      </c>
      <c r="I1201" s="21">
        <v>0</v>
      </c>
      <c r="J1201" s="15">
        <v>0</v>
      </c>
    </row>
    <row r="1202" spans="1:10" ht="15">
      <c r="A1202" s="73"/>
      <c r="B1202" s="31"/>
      <c r="C1202" s="31"/>
      <c r="E1202" s="21"/>
      <c r="F1202" s="72" t="s">
        <v>36</v>
      </c>
      <c r="G1202" s="21">
        <v>0</v>
      </c>
      <c r="H1202" s="21">
        <v>0</v>
      </c>
      <c r="I1202" s="21">
        <v>0</v>
      </c>
      <c r="J1202" s="15">
        <v>0</v>
      </c>
    </row>
    <row r="1203" spans="1:10" ht="15">
      <c r="A1203" s="73"/>
      <c r="B1203" s="31"/>
      <c r="C1203" s="31"/>
      <c r="E1203" s="21"/>
      <c r="F1203" s="71" t="s">
        <v>10</v>
      </c>
      <c r="G1203" s="21">
        <v>0</v>
      </c>
      <c r="H1203" s="21">
        <v>0</v>
      </c>
      <c r="J1203" s="15"/>
    </row>
    <row r="1204" spans="1:10" ht="15">
      <c r="A1204" s="73"/>
      <c r="B1204" s="31"/>
      <c r="C1204" s="31"/>
      <c r="E1204" s="21"/>
      <c r="F1204" s="71"/>
      <c r="G1204" s="60"/>
      <c r="H1204" s="60"/>
      <c r="I1204" s="60"/>
      <c r="J1204" s="94"/>
    </row>
    <row r="1205" spans="1:10" ht="26.25">
      <c r="A1205" s="73" t="s">
        <v>1876</v>
      </c>
      <c r="B1205" s="50" t="s">
        <v>44</v>
      </c>
      <c r="C1205" s="31"/>
      <c r="D1205" s="25" t="s">
        <v>45</v>
      </c>
      <c r="E1205" s="21">
        <v>0</v>
      </c>
      <c r="F1205" s="71" t="s">
        <v>9</v>
      </c>
      <c r="G1205" s="21">
        <v>0</v>
      </c>
      <c r="H1205" s="21">
        <v>0</v>
      </c>
      <c r="I1205" s="21">
        <v>0</v>
      </c>
      <c r="J1205" s="15">
        <v>0</v>
      </c>
    </row>
    <row r="1206" spans="1:10" ht="15">
      <c r="A1206" s="73"/>
      <c r="B1206" s="31"/>
      <c r="C1206" s="31"/>
      <c r="E1206" s="21"/>
      <c r="F1206" s="72" t="s">
        <v>35</v>
      </c>
      <c r="G1206" s="21">
        <v>0</v>
      </c>
      <c r="H1206" s="21">
        <v>0</v>
      </c>
      <c r="I1206" s="21">
        <v>0</v>
      </c>
      <c r="J1206" s="15">
        <v>0</v>
      </c>
    </row>
    <row r="1207" spans="1:10" ht="15">
      <c r="A1207" s="73"/>
      <c r="B1207" s="31"/>
      <c r="C1207" s="31"/>
      <c r="E1207" s="21"/>
      <c r="F1207" s="72" t="s">
        <v>36</v>
      </c>
      <c r="G1207" s="21">
        <v>0</v>
      </c>
      <c r="H1207" s="21">
        <v>0</v>
      </c>
      <c r="I1207" s="21">
        <v>0</v>
      </c>
      <c r="J1207" s="15">
        <v>0</v>
      </c>
    </row>
    <row r="1208" spans="1:10" ht="15">
      <c r="A1208" s="73"/>
      <c r="B1208" s="31"/>
      <c r="C1208" s="31"/>
      <c r="E1208" s="21"/>
      <c r="F1208" s="71" t="s">
        <v>10</v>
      </c>
      <c r="G1208" s="21">
        <v>0</v>
      </c>
      <c r="H1208" s="21">
        <v>0</v>
      </c>
      <c r="J1208" s="15"/>
    </row>
    <row r="1209" spans="1:10" ht="15">
      <c r="A1209" s="73"/>
      <c r="B1209" s="31"/>
      <c r="C1209" s="31"/>
      <c r="E1209" s="21"/>
      <c r="F1209" s="71"/>
      <c r="G1209" s="60"/>
      <c r="H1209" s="60"/>
      <c r="I1209" s="60"/>
      <c r="J1209" s="94"/>
    </row>
    <row r="1210" spans="1:10" s="119" customFormat="1" ht="25.5">
      <c r="A1210" s="73"/>
      <c r="B1210" s="159" t="s">
        <v>39</v>
      </c>
      <c r="C1210" s="590" t="s">
        <v>49</v>
      </c>
      <c r="D1210" s="74" t="s">
        <v>1557</v>
      </c>
      <c r="E1210" s="75">
        <f>E1200+E1205</f>
        <v>0</v>
      </c>
      <c r="F1210" s="76" t="s">
        <v>9</v>
      </c>
      <c r="G1210" s="95">
        <f aca="true" t="shared" si="68" ref="G1210:J1213">G1200+G1205</f>
        <v>0</v>
      </c>
      <c r="H1210" s="95">
        <f t="shared" si="68"/>
        <v>0</v>
      </c>
      <c r="I1210" s="95">
        <f t="shared" si="68"/>
        <v>0</v>
      </c>
      <c r="J1210" s="96">
        <f t="shared" si="68"/>
        <v>0</v>
      </c>
    </row>
    <row r="1211" spans="1:10" s="119" customFormat="1" ht="12.75">
      <c r="A1211" s="73"/>
      <c r="B1211" s="159"/>
      <c r="C1211" s="87"/>
      <c r="D1211" s="74"/>
      <c r="E1211" s="75"/>
      <c r="F1211" s="79" t="s">
        <v>35</v>
      </c>
      <c r="G1211" s="95">
        <f t="shared" si="68"/>
        <v>0</v>
      </c>
      <c r="H1211" s="77">
        <f t="shared" si="68"/>
        <v>0</v>
      </c>
      <c r="I1211" s="77">
        <f t="shared" si="68"/>
        <v>0</v>
      </c>
      <c r="J1211" s="96">
        <f t="shared" si="68"/>
        <v>0</v>
      </c>
    </row>
    <row r="1212" spans="1:10" s="119" customFormat="1" ht="12.75">
      <c r="A1212" s="73"/>
      <c r="B1212" s="87"/>
      <c r="C1212" s="87"/>
      <c r="D1212" s="156"/>
      <c r="E1212" s="75"/>
      <c r="F1212" s="79" t="s">
        <v>36</v>
      </c>
      <c r="G1212" s="95">
        <f t="shared" si="68"/>
        <v>0</v>
      </c>
      <c r="H1212" s="77">
        <f t="shared" si="68"/>
        <v>0</v>
      </c>
      <c r="I1212" s="77">
        <f t="shared" si="68"/>
        <v>0</v>
      </c>
      <c r="J1212" s="96">
        <f t="shared" si="68"/>
        <v>0</v>
      </c>
    </row>
    <row r="1213" spans="1:10" s="119" customFormat="1" ht="12.75">
      <c r="A1213" s="73"/>
      <c r="B1213" s="87"/>
      <c r="C1213" s="87"/>
      <c r="D1213" s="74"/>
      <c r="E1213" s="75"/>
      <c r="F1213" s="89" t="s">
        <v>10</v>
      </c>
      <c r="G1213" s="95">
        <f t="shared" si="68"/>
        <v>0</v>
      </c>
      <c r="H1213" s="77">
        <f t="shared" si="68"/>
        <v>0</v>
      </c>
      <c r="I1213" s="77"/>
      <c r="J1213" s="96"/>
    </row>
    <row r="1214" spans="1:10" ht="15">
      <c r="A1214" s="12"/>
      <c r="B1214" s="31"/>
      <c r="C1214" s="31"/>
      <c r="J1214" s="26"/>
    </row>
    <row r="1215" spans="1:10" ht="26.25">
      <c r="A1215" s="73"/>
      <c r="B1215" s="24" t="s">
        <v>31</v>
      </c>
      <c r="C1215" s="589" t="s">
        <v>51</v>
      </c>
      <c r="D1215" s="30" t="s">
        <v>1559</v>
      </c>
      <c r="E1215" s="13"/>
      <c r="F1215" s="69"/>
      <c r="G1215" s="13"/>
      <c r="J1215" s="26"/>
    </row>
    <row r="1216" spans="1:10" ht="15">
      <c r="A1216" s="73" t="s">
        <v>1877</v>
      </c>
      <c r="B1216" s="50" t="s">
        <v>33</v>
      </c>
      <c r="C1216" s="31"/>
      <c r="D1216" s="25" t="s">
        <v>34</v>
      </c>
      <c r="E1216" s="21">
        <v>0</v>
      </c>
      <c r="F1216" s="71" t="s">
        <v>9</v>
      </c>
      <c r="G1216" s="21">
        <v>0</v>
      </c>
      <c r="H1216" s="21">
        <v>0</v>
      </c>
      <c r="I1216" s="21">
        <v>0</v>
      </c>
      <c r="J1216" s="15">
        <v>0</v>
      </c>
    </row>
    <row r="1217" spans="1:10" ht="15">
      <c r="A1217" s="73"/>
      <c r="B1217" s="31"/>
      <c r="C1217" s="31"/>
      <c r="E1217" s="21"/>
      <c r="F1217" s="72" t="s">
        <v>35</v>
      </c>
      <c r="G1217" s="21">
        <v>0</v>
      </c>
      <c r="H1217" s="21">
        <v>0</v>
      </c>
      <c r="I1217" s="21">
        <v>0</v>
      </c>
      <c r="J1217" s="15">
        <v>0</v>
      </c>
    </row>
    <row r="1218" spans="1:10" ht="15">
      <c r="A1218" s="73"/>
      <c r="B1218" s="31"/>
      <c r="C1218" s="31"/>
      <c r="E1218" s="21"/>
      <c r="F1218" s="72" t="s">
        <v>36</v>
      </c>
      <c r="G1218" s="21">
        <v>0</v>
      </c>
      <c r="H1218" s="21">
        <v>0</v>
      </c>
      <c r="I1218" s="21">
        <v>0</v>
      </c>
      <c r="J1218" s="15">
        <v>0</v>
      </c>
    </row>
    <row r="1219" spans="1:10" ht="15">
      <c r="A1219" s="73"/>
      <c r="B1219" s="31"/>
      <c r="C1219" s="31"/>
      <c r="E1219" s="21"/>
      <c r="F1219" s="71" t="s">
        <v>10</v>
      </c>
      <c r="G1219" s="21">
        <v>0</v>
      </c>
      <c r="H1219" s="21">
        <v>0</v>
      </c>
      <c r="J1219" s="15"/>
    </row>
    <row r="1220" spans="1:10" ht="15">
      <c r="A1220" s="73"/>
      <c r="B1220" s="31"/>
      <c r="C1220" s="31"/>
      <c r="E1220" s="21"/>
      <c r="F1220" s="71"/>
      <c r="G1220" s="60"/>
      <c r="H1220" s="60"/>
      <c r="I1220" s="60"/>
      <c r="J1220" s="94"/>
    </row>
    <row r="1221" spans="1:10" s="119" customFormat="1" ht="25.5">
      <c r="A1221" s="73"/>
      <c r="B1221" s="159" t="s">
        <v>39</v>
      </c>
      <c r="C1221" s="590" t="s">
        <v>51</v>
      </c>
      <c r="D1221" s="74" t="s">
        <v>1559</v>
      </c>
      <c r="E1221" s="75">
        <f>E1216</f>
        <v>0</v>
      </c>
      <c r="F1221" s="76" t="s">
        <v>9</v>
      </c>
      <c r="G1221" s="95">
        <f>G1216</f>
        <v>0</v>
      </c>
      <c r="H1221" s="95">
        <f>H1216</f>
        <v>0</v>
      </c>
      <c r="I1221" s="95">
        <f>I1216</f>
        <v>0</v>
      </c>
      <c r="J1221" s="96">
        <f>J1216</f>
        <v>0</v>
      </c>
    </row>
    <row r="1222" spans="1:10" s="119" customFormat="1" ht="12.75">
      <c r="A1222" s="73"/>
      <c r="B1222" s="159"/>
      <c r="C1222" s="87"/>
      <c r="D1222" s="74"/>
      <c r="E1222" s="75"/>
      <c r="F1222" s="79" t="s">
        <v>35</v>
      </c>
      <c r="G1222" s="95">
        <f aca="true" t="shared" si="69" ref="G1222:J1224">G1217</f>
        <v>0</v>
      </c>
      <c r="H1222" s="77">
        <f t="shared" si="69"/>
        <v>0</v>
      </c>
      <c r="I1222" s="77">
        <f t="shared" si="69"/>
        <v>0</v>
      </c>
      <c r="J1222" s="96">
        <f t="shared" si="69"/>
        <v>0</v>
      </c>
    </row>
    <row r="1223" spans="1:10" s="119" customFormat="1" ht="12.75">
      <c r="A1223" s="73"/>
      <c r="B1223" s="87"/>
      <c r="C1223" s="87"/>
      <c r="D1223" s="156"/>
      <c r="E1223" s="75"/>
      <c r="F1223" s="79" t="s">
        <v>36</v>
      </c>
      <c r="G1223" s="95">
        <f t="shared" si="69"/>
        <v>0</v>
      </c>
      <c r="H1223" s="77">
        <f t="shared" si="69"/>
        <v>0</v>
      </c>
      <c r="I1223" s="77">
        <f t="shared" si="69"/>
        <v>0</v>
      </c>
      <c r="J1223" s="96">
        <f t="shared" si="69"/>
        <v>0</v>
      </c>
    </row>
    <row r="1224" spans="1:10" s="119" customFormat="1" ht="12.75">
      <c r="A1224" s="73"/>
      <c r="B1224" s="87"/>
      <c r="C1224" s="87"/>
      <c r="D1224" s="74"/>
      <c r="E1224" s="75"/>
      <c r="F1224" s="89" t="s">
        <v>10</v>
      </c>
      <c r="G1224" s="95">
        <f t="shared" si="69"/>
        <v>0</v>
      </c>
      <c r="H1224" s="77">
        <f t="shared" si="69"/>
        <v>0</v>
      </c>
      <c r="I1224" s="77"/>
      <c r="J1224" s="96"/>
    </row>
    <row r="1225" spans="1:10" ht="15">
      <c r="A1225" s="12"/>
      <c r="B1225" s="31"/>
      <c r="C1225" s="31"/>
      <c r="J1225" s="26"/>
    </row>
    <row r="1226" spans="1:10" ht="15">
      <c r="A1226" s="73"/>
      <c r="B1226" s="24" t="s">
        <v>31</v>
      </c>
      <c r="C1226" s="31" t="s">
        <v>53</v>
      </c>
      <c r="D1226" s="30" t="s">
        <v>141</v>
      </c>
      <c r="E1226" s="13"/>
      <c r="F1226" s="69"/>
      <c r="G1226" s="13"/>
      <c r="J1226" s="26"/>
    </row>
    <row r="1227" spans="1:10" ht="15">
      <c r="A1227" s="73" t="s">
        <v>1819</v>
      </c>
      <c r="B1227" s="50" t="s">
        <v>33</v>
      </c>
      <c r="C1227" s="31"/>
      <c r="D1227" s="25" t="s">
        <v>34</v>
      </c>
      <c r="E1227" s="21">
        <v>0</v>
      </c>
      <c r="F1227" s="71" t="s">
        <v>9</v>
      </c>
      <c r="G1227" s="21">
        <v>0</v>
      </c>
      <c r="H1227" s="21">
        <v>0</v>
      </c>
      <c r="I1227" s="21">
        <v>0</v>
      </c>
      <c r="J1227" s="15">
        <v>0</v>
      </c>
    </row>
    <row r="1228" spans="1:10" ht="15">
      <c r="A1228" s="73"/>
      <c r="B1228" s="31"/>
      <c r="C1228" s="31"/>
      <c r="E1228" s="21"/>
      <c r="F1228" s="72" t="s">
        <v>35</v>
      </c>
      <c r="G1228" s="21">
        <v>0</v>
      </c>
      <c r="H1228" s="21">
        <v>0</v>
      </c>
      <c r="I1228" s="21">
        <v>0</v>
      </c>
      <c r="J1228" s="15">
        <v>0</v>
      </c>
    </row>
    <row r="1229" spans="1:10" ht="15">
      <c r="A1229" s="73"/>
      <c r="B1229" s="31"/>
      <c r="C1229" s="31"/>
      <c r="E1229" s="21"/>
      <c r="F1229" s="72" t="s">
        <v>36</v>
      </c>
      <c r="G1229" s="21">
        <v>0</v>
      </c>
      <c r="H1229" s="21">
        <v>0</v>
      </c>
      <c r="I1229" s="21">
        <v>0</v>
      </c>
      <c r="J1229" s="15">
        <v>0</v>
      </c>
    </row>
    <row r="1230" spans="1:10" ht="15">
      <c r="A1230" s="73"/>
      <c r="B1230" s="31"/>
      <c r="C1230" s="31"/>
      <c r="E1230" s="21"/>
      <c r="F1230" s="71" t="s">
        <v>10</v>
      </c>
      <c r="G1230" s="21">
        <v>0</v>
      </c>
      <c r="H1230" s="21">
        <v>0</v>
      </c>
      <c r="J1230" s="15"/>
    </row>
    <row r="1231" spans="1:10" ht="15">
      <c r="A1231" s="73"/>
      <c r="B1231" s="31"/>
      <c r="C1231" s="31"/>
      <c r="H1231" s="14"/>
      <c r="I1231" s="14"/>
      <c r="J1231" s="15"/>
    </row>
    <row r="1232" spans="1:10" ht="15">
      <c r="A1232" s="73" t="s">
        <v>1820</v>
      </c>
      <c r="B1232" s="50" t="s">
        <v>37</v>
      </c>
      <c r="C1232" s="31"/>
      <c r="D1232" s="25" t="s">
        <v>38</v>
      </c>
      <c r="E1232" s="21">
        <v>0</v>
      </c>
      <c r="F1232" s="71" t="s">
        <v>9</v>
      </c>
      <c r="G1232" s="21">
        <v>0</v>
      </c>
      <c r="H1232" s="21">
        <v>0</v>
      </c>
      <c r="I1232" s="21">
        <v>0</v>
      </c>
      <c r="J1232" s="15">
        <v>0</v>
      </c>
    </row>
    <row r="1233" spans="1:10" ht="15">
      <c r="A1233" s="73"/>
      <c r="B1233" s="31"/>
      <c r="C1233" s="31"/>
      <c r="E1233" s="21"/>
      <c r="F1233" s="72" t="s">
        <v>35</v>
      </c>
      <c r="G1233" s="21">
        <v>0</v>
      </c>
      <c r="H1233" s="21">
        <v>0</v>
      </c>
      <c r="I1233" s="21">
        <v>0</v>
      </c>
      <c r="J1233" s="15">
        <v>0</v>
      </c>
    </row>
    <row r="1234" spans="1:10" ht="15">
      <c r="A1234" s="73"/>
      <c r="B1234" s="31"/>
      <c r="C1234" s="31"/>
      <c r="E1234" s="21"/>
      <c r="F1234" s="72" t="s">
        <v>36</v>
      </c>
      <c r="G1234" s="21">
        <v>0</v>
      </c>
      <c r="H1234" s="21">
        <v>0</v>
      </c>
      <c r="I1234" s="21">
        <v>0</v>
      </c>
      <c r="J1234" s="15">
        <v>0</v>
      </c>
    </row>
    <row r="1235" spans="1:10" ht="15">
      <c r="A1235" s="73"/>
      <c r="B1235" s="31"/>
      <c r="C1235" s="31"/>
      <c r="E1235" s="21"/>
      <c r="F1235" s="71" t="s">
        <v>10</v>
      </c>
      <c r="G1235" s="21">
        <v>0</v>
      </c>
      <c r="H1235" s="21">
        <v>0</v>
      </c>
      <c r="J1235" s="15"/>
    </row>
    <row r="1236" spans="1:10" ht="15">
      <c r="A1236" s="73"/>
      <c r="B1236" s="31"/>
      <c r="C1236" s="31"/>
      <c r="H1236" s="14"/>
      <c r="I1236" s="14"/>
      <c r="J1236" s="26"/>
    </row>
    <row r="1237" spans="1:10" ht="26.25">
      <c r="A1237" s="73" t="s">
        <v>1821</v>
      </c>
      <c r="B1237" s="50" t="s">
        <v>44</v>
      </c>
      <c r="C1237" s="31"/>
      <c r="D1237" s="25" t="s">
        <v>45</v>
      </c>
      <c r="E1237" s="21">
        <v>0</v>
      </c>
      <c r="F1237" s="71" t="s">
        <v>9</v>
      </c>
      <c r="G1237" s="21">
        <v>0</v>
      </c>
      <c r="H1237" s="21">
        <v>0</v>
      </c>
      <c r="I1237" s="21">
        <v>0</v>
      </c>
      <c r="J1237" s="15">
        <v>0</v>
      </c>
    </row>
    <row r="1238" spans="1:10" ht="15">
      <c r="A1238" s="73"/>
      <c r="B1238" s="31"/>
      <c r="C1238" s="31"/>
      <c r="E1238" s="21"/>
      <c r="F1238" s="72" t="s">
        <v>35</v>
      </c>
      <c r="G1238" s="21">
        <v>0</v>
      </c>
      <c r="H1238" s="21">
        <v>0</v>
      </c>
      <c r="I1238" s="21">
        <v>0</v>
      </c>
      <c r="J1238" s="15">
        <v>0</v>
      </c>
    </row>
    <row r="1239" spans="1:10" ht="15">
      <c r="A1239" s="73"/>
      <c r="B1239" s="31"/>
      <c r="C1239" s="31"/>
      <c r="E1239" s="21"/>
      <c r="F1239" s="72" t="s">
        <v>36</v>
      </c>
      <c r="G1239" s="21">
        <v>0</v>
      </c>
      <c r="H1239" s="21">
        <v>0</v>
      </c>
      <c r="I1239" s="21">
        <v>0</v>
      </c>
      <c r="J1239" s="15">
        <v>0</v>
      </c>
    </row>
    <row r="1240" spans="1:10" ht="15">
      <c r="A1240" s="73"/>
      <c r="B1240" s="31"/>
      <c r="C1240" s="31"/>
      <c r="E1240" s="21"/>
      <c r="F1240" s="71" t="s">
        <v>10</v>
      </c>
      <c r="G1240" s="21">
        <v>0</v>
      </c>
      <c r="H1240" s="21">
        <v>0</v>
      </c>
      <c r="J1240" s="15"/>
    </row>
    <row r="1241" spans="1:10" ht="15">
      <c r="A1241" s="73"/>
      <c r="B1241" s="31"/>
      <c r="C1241" s="31"/>
      <c r="E1241" s="21"/>
      <c r="F1241" s="71"/>
      <c r="G1241" s="60"/>
      <c r="H1241" s="60"/>
      <c r="I1241" s="60"/>
      <c r="J1241" s="94"/>
    </row>
    <row r="1242" spans="1:10" s="119" customFormat="1" ht="12.75">
      <c r="A1242" s="73"/>
      <c r="B1242" s="159" t="s">
        <v>39</v>
      </c>
      <c r="C1242" s="87" t="s">
        <v>53</v>
      </c>
      <c r="D1242" s="74" t="s">
        <v>141</v>
      </c>
      <c r="E1242" s="75">
        <f>E1227+E1232+E1237</f>
        <v>0</v>
      </c>
      <c r="F1242" s="76" t="s">
        <v>9</v>
      </c>
      <c r="G1242" s="95">
        <f aca="true" t="shared" si="70" ref="G1242:J1245">G1227+G1232+G1237</f>
        <v>0</v>
      </c>
      <c r="H1242" s="95">
        <f t="shared" si="70"/>
        <v>0</v>
      </c>
      <c r="I1242" s="95">
        <f t="shared" si="70"/>
        <v>0</v>
      </c>
      <c r="J1242" s="96">
        <f t="shared" si="70"/>
        <v>0</v>
      </c>
    </row>
    <row r="1243" spans="1:10" s="119" customFormat="1" ht="12.75">
      <c r="A1243" s="73"/>
      <c r="B1243" s="159"/>
      <c r="C1243" s="87"/>
      <c r="D1243" s="74"/>
      <c r="E1243" s="75"/>
      <c r="F1243" s="79" t="s">
        <v>35</v>
      </c>
      <c r="G1243" s="77">
        <f t="shared" si="70"/>
        <v>0</v>
      </c>
      <c r="H1243" s="77">
        <f t="shared" si="70"/>
        <v>0</v>
      </c>
      <c r="I1243" s="77">
        <f t="shared" si="70"/>
        <v>0</v>
      </c>
      <c r="J1243" s="96">
        <f t="shared" si="70"/>
        <v>0</v>
      </c>
    </row>
    <row r="1244" spans="1:10" s="119" customFormat="1" ht="12.75">
      <c r="A1244" s="73"/>
      <c r="B1244" s="87"/>
      <c r="C1244" s="87"/>
      <c r="D1244" s="156"/>
      <c r="E1244" s="75"/>
      <c r="F1244" s="79" t="s">
        <v>36</v>
      </c>
      <c r="G1244" s="77">
        <f t="shared" si="70"/>
        <v>0</v>
      </c>
      <c r="H1244" s="77">
        <f t="shared" si="70"/>
        <v>0</v>
      </c>
      <c r="I1244" s="77">
        <f t="shared" si="70"/>
        <v>0</v>
      </c>
      <c r="J1244" s="96">
        <f t="shared" si="70"/>
        <v>0</v>
      </c>
    </row>
    <row r="1245" spans="1:10" s="119" customFormat="1" ht="12.75">
      <c r="A1245" s="73"/>
      <c r="B1245" s="87"/>
      <c r="C1245" s="87"/>
      <c r="D1245" s="74"/>
      <c r="E1245" s="75"/>
      <c r="F1245" s="89" t="s">
        <v>10</v>
      </c>
      <c r="G1245" s="77">
        <f t="shared" si="70"/>
        <v>0</v>
      </c>
      <c r="H1245" s="77">
        <f t="shared" si="70"/>
        <v>0</v>
      </c>
      <c r="I1245" s="77"/>
      <c r="J1245" s="96"/>
    </row>
    <row r="1246" spans="1:10" ht="15">
      <c r="A1246" s="12"/>
      <c r="B1246" s="31"/>
      <c r="C1246" s="31"/>
      <c r="D1246" s="30"/>
      <c r="H1246" s="14"/>
      <c r="I1246" s="14"/>
      <c r="J1246" s="15"/>
    </row>
    <row r="1247" spans="1:10" ht="15">
      <c r="A1247" s="661"/>
      <c r="B1247" s="700"/>
      <c r="C1247" s="41"/>
      <c r="D1247" s="39"/>
      <c r="E1247" s="40"/>
      <c r="F1247" s="125"/>
      <c r="G1247" s="40"/>
      <c r="H1247" s="42"/>
      <c r="I1247" s="42"/>
      <c r="J1247" s="52"/>
    </row>
    <row r="1248" spans="1:10" s="119" customFormat="1" ht="12.75">
      <c r="A1248" s="127"/>
      <c r="B1248" s="660" t="s">
        <v>142</v>
      </c>
      <c r="C1248" s="660"/>
      <c r="D1248" s="140" t="s">
        <v>140</v>
      </c>
      <c r="E1248" s="53">
        <f>E1161+E1172+E1183+E1194+E1210+E1221+E1242</f>
        <v>0</v>
      </c>
      <c r="F1248" s="130" t="s">
        <v>9</v>
      </c>
      <c r="G1248" s="45">
        <f aca="true" t="shared" si="71" ref="G1248:J1251">G1161+G1172+G1183+G1194+G1210+G1221+G1242</f>
        <v>0</v>
      </c>
      <c r="H1248" s="45">
        <f t="shared" si="71"/>
        <v>0</v>
      </c>
      <c r="I1248" s="45">
        <f t="shared" si="71"/>
        <v>0</v>
      </c>
      <c r="J1248" s="131">
        <f t="shared" si="71"/>
        <v>0</v>
      </c>
    </row>
    <row r="1249" spans="1:10" s="119" customFormat="1" ht="12.75">
      <c r="A1249" s="127"/>
      <c r="B1249" s="44"/>
      <c r="C1249" s="44"/>
      <c r="D1249" s="140"/>
      <c r="E1249" s="53"/>
      <c r="F1249" s="130" t="s">
        <v>35</v>
      </c>
      <c r="G1249" s="45">
        <f t="shared" si="71"/>
        <v>0</v>
      </c>
      <c r="H1249" s="45">
        <f t="shared" si="71"/>
        <v>0</v>
      </c>
      <c r="I1249" s="45">
        <f t="shared" si="71"/>
        <v>0</v>
      </c>
      <c r="J1249" s="131">
        <f t="shared" si="71"/>
        <v>0</v>
      </c>
    </row>
    <row r="1250" spans="1:10" s="119" customFormat="1" ht="12.75">
      <c r="A1250" s="127"/>
      <c r="B1250" s="44"/>
      <c r="C1250" s="44"/>
      <c r="D1250" s="129"/>
      <c r="E1250" s="53"/>
      <c r="F1250" s="130" t="s">
        <v>36</v>
      </c>
      <c r="G1250" s="45">
        <f t="shared" si="71"/>
        <v>0</v>
      </c>
      <c r="H1250" s="45">
        <f t="shared" si="71"/>
        <v>0</v>
      </c>
      <c r="I1250" s="45">
        <f t="shared" si="71"/>
        <v>0</v>
      </c>
      <c r="J1250" s="131">
        <f t="shared" si="71"/>
        <v>0</v>
      </c>
    </row>
    <row r="1251" spans="1:10" s="119" customFormat="1" ht="12.75">
      <c r="A1251" s="127"/>
      <c r="B1251" s="44"/>
      <c r="C1251" s="44"/>
      <c r="D1251" s="129"/>
      <c r="E1251" s="53"/>
      <c r="F1251" s="130" t="s">
        <v>10</v>
      </c>
      <c r="G1251" s="45">
        <f t="shared" si="71"/>
        <v>0</v>
      </c>
      <c r="H1251" s="45">
        <f t="shared" si="71"/>
        <v>0</v>
      </c>
      <c r="I1251" s="45"/>
      <c r="J1251" s="131"/>
    </row>
    <row r="1252" spans="1:10" ht="15">
      <c r="A1252" s="132"/>
      <c r="B1252" s="133"/>
      <c r="C1252" s="133"/>
      <c r="D1252" s="134"/>
      <c r="E1252" s="141"/>
      <c r="F1252" s="158"/>
      <c r="G1252" s="141"/>
      <c r="H1252" s="135"/>
      <c r="I1252" s="135"/>
      <c r="J1252" s="137"/>
    </row>
    <row r="1253" spans="1:10" ht="15">
      <c r="A1253" s="12"/>
      <c r="B1253" s="31"/>
      <c r="C1253" s="31"/>
      <c r="D1253" s="30"/>
      <c r="E1253" s="13"/>
      <c r="F1253" s="69"/>
      <c r="G1253" s="13"/>
      <c r="J1253" s="26"/>
    </row>
    <row r="1254" spans="1:10" ht="15.75" thickBot="1">
      <c r="A1254" s="656" t="s">
        <v>28</v>
      </c>
      <c r="B1254" s="704"/>
      <c r="C1254" s="175" t="s">
        <v>143</v>
      </c>
      <c r="D1254" s="143" t="s">
        <v>144</v>
      </c>
      <c r="E1254" s="17"/>
      <c r="F1254" s="139"/>
      <c r="G1254" s="17"/>
      <c r="H1254" s="27"/>
      <c r="I1254" s="27"/>
      <c r="J1254" s="28"/>
    </row>
    <row r="1255" spans="1:10" ht="15.75" thickTop="1">
      <c r="A1255" s="12"/>
      <c r="B1255" s="31"/>
      <c r="C1255" s="31"/>
      <c r="D1255" s="30"/>
      <c r="E1255" s="13"/>
      <c r="F1255" s="69"/>
      <c r="G1255" s="13"/>
      <c r="J1255" s="26"/>
    </row>
    <row r="1256" spans="1:10" ht="15">
      <c r="A1256" s="73"/>
      <c r="B1256" s="24" t="s">
        <v>31</v>
      </c>
      <c r="C1256" s="31" t="s">
        <v>29</v>
      </c>
      <c r="D1256" s="30" t="s">
        <v>145</v>
      </c>
      <c r="J1256" s="26"/>
    </row>
    <row r="1257" spans="1:10" ht="15">
      <c r="A1257" s="73" t="s">
        <v>1822</v>
      </c>
      <c r="B1257" s="50" t="s">
        <v>33</v>
      </c>
      <c r="C1257" s="31"/>
      <c r="D1257" s="25" t="s">
        <v>34</v>
      </c>
      <c r="E1257" s="21">
        <v>0</v>
      </c>
      <c r="F1257" s="71" t="s">
        <v>9</v>
      </c>
      <c r="G1257" s="21">
        <v>0</v>
      </c>
      <c r="H1257" s="21">
        <v>0</v>
      </c>
      <c r="I1257" s="21">
        <v>0</v>
      </c>
      <c r="J1257" s="15">
        <v>0</v>
      </c>
    </row>
    <row r="1258" spans="1:10" ht="15">
      <c r="A1258" s="73"/>
      <c r="B1258" s="31"/>
      <c r="C1258" s="31"/>
      <c r="E1258" s="21"/>
      <c r="F1258" s="72" t="s">
        <v>35</v>
      </c>
      <c r="G1258" s="21">
        <v>0</v>
      </c>
      <c r="H1258" s="21">
        <v>0</v>
      </c>
      <c r="I1258" s="21">
        <v>0</v>
      </c>
      <c r="J1258" s="15">
        <v>0</v>
      </c>
    </row>
    <row r="1259" spans="1:10" ht="15">
      <c r="A1259" s="73"/>
      <c r="B1259" s="31"/>
      <c r="C1259" s="31"/>
      <c r="E1259" s="21"/>
      <c r="F1259" s="72" t="s">
        <v>36</v>
      </c>
      <c r="G1259" s="21">
        <v>0</v>
      </c>
      <c r="H1259" s="21">
        <v>0</v>
      </c>
      <c r="I1259" s="21">
        <v>0</v>
      </c>
      <c r="J1259" s="15">
        <v>0</v>
      </c>
    </row>
    <row r="1260" spans="1:10" ht="15">
      <c r="A1260" s="73"/>
      <c r="B1260" s="31"/>
      <c r="C1260" s="31"/>
      <c r="E1260" s="21"/>
      <c r="F1260" s="71" t="s">
        <v>10</v>
      </c>
      <c r="G1260" s="21">
        <v>0</v>
      </c>
      <c r="H1260" s="21">
        <v>0</v>
      </c>
      <c r="J1260" s="15"/>
    </row>
    <row r="1261" spans="1:10" ht="15">
      <c r="A1261" s="73"/>
      <c r="B1261" s="31"/>
      <c r="C1261" s="31"/>
      <c r="H1261" s="14"/>
      <c r="I1261" s="14"/>
      <c r="J1261" s="15"/>
    </row>
    <row r="1262" spans="1:10" ht="15">
      <c r="A1262" s="73" t="s">
        <v>1823</v>
      </c>
      <c r="B1262" s="50" t="s">
        <v>37</v>
      </c>
      <c r="C1262" s="31"/>
      <c r="D1262" s="25" t="s">
        <v>38</v>
      </c>
      <c r="E1262" s="21">
        <v>0</v>
      </c>
      <c r="F1262" s="71" t="s">
        <v>9</v>
      </c>
      <c r="G1262" s="21">
        <v>0</v>
      </c>
      <c r="H1262" s="21">
        <v>0</v>
      </c>
      <c r="I1262" s="21">
        <v>0</v>
      </c>
      <c r="J1262" s="15">
        <v>0</v>
      </c>
    </row>
    <row r="1263" spans="1:10" ht="15">
      <c r="A1263" s="73"/>
      <c r="B1263" s="31"/>
      <c r="C1263" s="31"/>
      <c r="E1263" s="21"/>
      <c r="F1263" s="72" t="s">
        <v>35</v>
      </c>
      <c r="G1263" s="21">
        <v>0</v>
      </c>
      <c r="H1263" s="21">
        <v>0</v>
      </c>
      <c r="I1263" s="21">
        <v>0</v>
      </c>
      <c r="J1263" s="15">
        <v>0</v>
      </c>
    </row>
    <row r="1264" spans="1:10" ht="15">
      <c r="A1264" s="73"/>
      <c r="B1264" s="31"/>
      <c r="C1264" s="31"/>
      <c r="E1264" s="21"/>
      <c r="F1264" s="72" t="s">
        <v>36</v>
      </c>
      <c r="G1264" s="21">
        <v>0</v>
      </c>
      <c r="H1264" s="21">
        <v>0</v>
      </c>
      <c r="I1264" s="21">
        <v>0</v>
      </c>
      <c r="J1264" s="15">
        <v>0</v>
      </c>
    </row>
    <row r="1265" spans="1:10" ht="15">
      <c r="A1265" s="73"/>
      <c r="B1265" s="31"/>
      <c r="C1265" s="31"/>
      <c r="E1265" s="21"/>
      <c r="F1265" s="71" t="s">
        <v>10</v>
      </c>
      <c r="G1265" s="21">
        <v>0</v>
      </c>
      <c r="H1265" s="21">
        <v>0</v>
      </c>
      <c r="J1265" s="15"/>
    </row>
    <row r="1266" spans="1:10" ht="15">
      <c r="A1266" s="73"/>
      <c r="B1266" s="31"/>
      <c r="C1266" s="31"/>
      <c r="H1266" s="14"/>
      <c r="I1266" s="14"/>
      <c r="J1266" s="26"/>
    </row>
    <row r="1267" spans="1:10" ht="26.25">
      <c r="A1267" s="73" t="s">
        <v>1824</v>
      </c>
      <c r="B1267" s="50" t="s">
        <v>44</v>
      </c>
      <c r="C1267" s="31"/>
      <c r="D1267" s="25" t="s">
        <v>45</v>
      </c>
      <c r="E1267" s="21">
        <v>0</v>
      </c>
      <c r="F1267" s="71" t="s">
        <v>9</v>
      </c>
      <c r="G1267" s="21">
        <v>0</v>
      </c>
      <c r="H1267" s="21">
        <v>0</v>
      </c>
      <c r="I1267" s="21">
        <v>0</v>
      </c>
      <c r="J1267" s="15">
        <v>0</v>
      </c>
    </row>
    <row r="1268" spans="1:10" s="120" customFormat="1" ht="12.75">
      <c r="A1268" s="73"/>
      <c r="B1268" s="31"/>
      <c r="C1268" s="31"/>
      <c r="D1268" s="25"/>
      <c r="E1268" s="21"/>
      <c r="F1268" s="72" t="s">
        <v>35</v>
      </c>
      <c r="G1268" s="21">
        <v>0</v>
      </c>
      <c r="H1268" s="21">
        <v>0</v>
      </c>
      <c r="I1268" s="21">
        <v>0</v>
      </c>
      <c r="J1268" s="15">
        <v>0</v>
      </c>
    </row>
    <row r="1269" spans="1:10" s="120" customFormat="1" ht="12.75">
      <c r="A1269" s="73"/>
      <c r="B1269" s="31"/>
      <c r="C1269" s="31"/>
      <c r="D1269" s="25"/>
      <c r="E1269" s="21"/>
      <c r="F1269" s="72" t="s">
        <v>36</v>
      </c>
      <c r="G1269" s="21">
        <v>0</v>
      </c>
      <c r="H1269" s="21">
        <v>0</v>
      </c>
      <c r="I1269" s="21">
        <v>0</v>
      </c>
      <c r="J1269" s="15">
        <v>0</v>
      </c>
    </row>
    <row r="1270" spans="1:10" s="120" customFormat="1" ht="12.75">
      <c r="A1270" s="73"/>
      <c r="B1270" s="31"/>
      <c r="C1270" s="31"/>
      <c r="D1270" s="25"/>
      <c r="E1270" s="21"/>
      <c r="F1270" s="71" t="s">
        <v>10</v>
      </c>
      <c r="G1270" s="21">
        <v>0</v>
      </c>
      <c r="H1270" s="21">
        <v>0</v>
      </c>
      <c r="I1270" s="21"/>
      <c r="J1270" s="15"/>
    </row>
    <row r="1271" spans="1:10" s="120" customFormat="1" ht="12.75">
      <c r="A1271" s="73"/>
      <c r="B1271" s="31"/>
      <c r="C1271" s="31"/>
      <c r="D1271" s="25"/>
      <c r="E1271" s="21"/>
      <c r="F1271" s="71"/>
      <c r="G1271" s="60"/>
      <c r="H1271" s="60"/>
      <c r="I1271" s="60"/>
      <c r="J1271" s="94"/>
    </row>
    <row r="1272" spans="1:10" s="124" customFormat="1" ht="12.75">
      <c r="A1272" s="73"/>
      <c r="B1272" s="159" t="s">
        <v>39</v>
      </c>
      <c r="C1272" s="87" t="s">
        <v>29</v>
      </c>
      <c r="D1272" s="74" t="s">
        <v>145</v>
      </c>
      <c r="E1272" s="75">
        <f>E1257+E1262+E1267</f>
        <v>0</v>
      </c>
      <c r="F1272" s="76" t="s">
        <v>9</v>
      </c>
      <c r="G1272" s="95">
        <f aca="true" t="shared" si="72" ref="G1272:J1275">G1257+G1262+G1267</f>
        <v>0</v>
      </c>
      <c r="H1272" s="95">
        <f t="shared" si="72"/>
        <v>0</v>
      </c>
      <c r="I1272" s="95">
        <f t="shared" si="72"/>
        <v>0</v>
      </c>
      <c r="J1272" s="96">
        <f t="shared" si="72"/>
        <v>0</v>
      </c>
    </row>
    <row r="1273" spans="1:10" s="124" customFormat="1" ht="12.75">
      <c r="A1273" s="73"/>
      <c r="B1273" s="87"/>
      <c r="C1273" s="87"/>
      <c r="D1273" s="156"/>
      <c r="E1273" s="75"/>
      <c r="F1273" s="79" t="s">
        <v>35</v>
      </c>
      <c r="G1273" s="77">
        <f t="shared" si="72"/>
        <v>0</v>
      </c>
      <c r="H1273" s="77">
        <f t="shared" si="72"/>
        <v>0</v>
      </c>
      <c r="I1273" s="77">
        <f t="shared" si="72"/>
        <v>0</v>
      </c>
      <c r="J1273" s="96">
        <f t="shared" si="72"/>
        <v>0</v>
      </c>
    </row>
    <row r="1274" spans="1:10" s="119" customFormat="1" ht="12.75">
      <c r="A1274" s="73"/>
      <c r="B1274" s="87"/>
      <c r="C1274" s="87"/>
      <c r="D1274" s="156"/>
      <c r="E1274" s="75"/>
      <c r="F1274" s="79" t="s">
        <v>36</v>
      </c>
      <c r="G1274" s="77">
        <f t="shared" si="72"/>
        <v>0</v>
      </c>
      <c r="H1274" s="77">
        <f t="shared" si="72"/>
        <v>0</v>
      </c>
      <c r="I1274" s="77">
        <f t="shared" si="72"/>
        <v>0</v>
      </c>
      <c r="J1274" s="96">
        <f t="shared" si="72"/>
        <v>0</v>
      </c>
    </row>
    <row r="1275" spans="1:10" s="119" customFormat="1" ht="12.75">
      <c r="A1275" s="73"/>
      <c r="B1275" s="87"/>
      <c r="C1275" s="87"/>
      <c r="D1275" s="156"/>
      <c r="E1275" s="75"/>
      <c r="F1275" s="89" t="s">
        <v>10</v>
      </c>
      <c r="G1275" s="77">
        <f t="shared" si="72"/>
        <v>0</v>
      </c>
      <c r="H1275" s="77">
        <f t="shared" si="72"/>
        <v>0</v>
      </c>
      <c r="I1275" s="77"/>
      <c r="J1275" s="96"/>
    </row>
    <row r="1276" spans="1:10" s="123" customFormat="1" ht="12.75">
      <c r="A1276" s="148"/>
      <c r="B1276" s="113"/>
      <c r="C1276" s="113"/>
      <c r="D1276" s="114"/>
      <c r="E1276" s="117"/>
      <c r="F1276" s="178"/>
      <c r="G1276" s="117"/>
      <c r="H1276" s="115"/>
      <c r="I1276" s="115"/>
      <c r="J1276" s="84"/>
    </row>
    <row r="1277" spans="1:10" ht="26.25">
      <c r="A1277" s="73"/>
      <c r="B1277" s="24" t="s">
        <v>31</v>
      </c>
      <c r="C1277" s="31" t="s">
        <v>40</v>
      </c>
      <c r="D1277" s="30" t="s">
        <v>146</v>
      </c>
      <c r="J1277" s="26"/>
    </row>
    <row r="1278" spans="1:10" ht="15">
      <c r="A1278" s="73" t="s">
        <v>1825</v>
      </c>
      <c r="B1278" s="50" t="s">
        <v>33</v>
      </c>
      <c r="C1278" s="31"/>
      <c r="D1278" s="25" t="s">
        <v>34</v>
      </c>
      <c r="E1278" s="21">
        <v>0</v>
      </c>
      <c r="F1278" s="71" t="s">
        <v>9</v>
      </c>
      <c r="G1278" s="21">
        <v>0</v>
      </c>
      <c r="H1278" s="21">
        <v>0</v>
      </c>
      <c r="I1278" s="21">
        <v>0</v>
      </c>
      <c r="J1278" s="15">
        <v>0</v>
      </c>
    </row>
    <row r="1279" spans="1:10" ht="15">
      <c r="A1279" s="73"/>
      <c r="B1279" s="31"/>
      <c r="C1279" s="31"/>
      <c r="E1279" s="21"/>
      <c r="F1279" s="72" t="s">
        <v>35</v>
      </c>
      <c r="G1279" s="21">
        <v>0</v>
      </c>
      <c r="H1279" s="21">
        <v>0</v>
      </c>
      <c r="I1279" s="21">
        <v>0</v>
      </c>
      <c r="J1279" s="15">
        <v>0</v>
      </c>
    </row>
    <row r="1280" spans="1:10" ht="15">
      <c r="A1280" s="73"/>
      <c r="B1280" s="31"/>
      <c r="C1280" s="31"/>
      <c r="E1280" s="21"/>
      <c r="F1280" s="72" t="s">
        <v>36</v>
      </c>
      <c r="G1280" s="21">
        <v>0</v>
      </c>
      <c r="H1280" s="21">
        <v>0</v>
      </c>
      <c r="I1280" s="21">
        <v>0</v>
      </c>
      <c r="J1280" s="15">
        <v>0</v>
      </c>
    </row>
    <row r="1281" spans="1:10" ht="15">
      <c r="A1281" s="73"/>
      <c r="B1281" s="31"/>
      <c r="C1281" s="31"/>
      <c r="E1281" s="21"/>
      <c r="F1281" s="71" t="s">
        <v>10</v>
      </c>
      <c r="G1281" s="21">
        <v>0</v>
      </c>
      <c r="H1281" s="21">
        <v>0</v>
      </c>
      <c r="J1281" s="15"/>
    </row>
    <row r="1282" spans="1:10" ht="15">
      <c r="A1282" s="73"/>
      <c r="B1282" s="31"/>
      <c r="C1282" s="31"/>
      <c r="H1282" s="14"/>
      <c r="I1282" s="14"/>
      <c r="J1282" s="15"/>
    </row>
    <row r="1283" spans="1:10" ht="15">
      <c r="A1283" s="73" t="s">
        <v>1826</v>
      </c>
      <c r="B1283" s="50" t="s">
        <v>37</v>
      </c>
      <c r="C1283" s="31"/>
      <c r="D1283" s="25" t="s">
        <v>38</v>
      </c>
      <c r="E1283" s="21">
        <v>0</v>
      </c>
      <c r="F1283" s="71" t="s">
        <v>9</v>
      </c>
      <c r="G1283" s="21">
        <v>0</v>
      </c>
      <c r="H1283" s="21">
        <v>0</v>
      </c>
      <c r="I1283" s="21">
        <v>0</v>
      </c>
      <c r="J1283" s="15">
        <v>0</v>
      </c>
    </row>
    <row r="1284" spans="1:10" ht="15">
      <c r="A1284" s="73"/>
      <c r="B1284" s="31"/>
      <c r="C1284" s="31"/>
      <c r="E1284" s="21"/>
      <c r="F1284" s="72" t="s">
        <v>35</v>
      </c>
      <c r="G1284" s="21">
        <v>0</v>
      </c>
      <c r="H1284" s="21">
        <v>0</v>
      </c>
      <c r="I1284" s="21">
        <v>0</v>
      </c>
      <c r="J1284" s="15">
        <v>0</v>
      </c>
    </row>
    <row r="1285" spans="1:10" ht="15">
      <c r="A1285" s="73"/>
      <c r="B1285" s="31"/>
      <c r="C1285" s="31"/>
      <c r="E1285" s="21"/>
      <c r="F1285" s="72" t="s">
        <v>36</v>
      </c>
      <c r="G1285" s="21">
        <v>0</v>
      </c>
      <c r="H1285" s="21">
        <v>0</v>
      </c>
      <c r="I1285" s="21">
        <v>0</v>
      </c>
      <c r="J1285" s="15">
        <v>0</v>
      </c>
    </row>
    <row r="1286" spans="1:10" ht="15">
      <c r="A1286" s="73"/>
      <c r="B1286" s="31"/>
      <c r="C1286" s="31"/>
      <c r="E1286" s="21"/>
      <c r="F1286" s="71" t="s">
        <v>10</v>
      </c>
      <c r="G1286" s="21">
        <v>0</v>
      </c>
      <c r="H1286" s="21">
        <v>0</v>
      </c>
      <c r="J1286" s="15"/>
    </row>
    <row r="1287" spans="1:10" ht="15">
      <c r="A1287" s="73"/>
      <c r="B1287" s="31"/>
      <c r="C1287" s="31"/>
      <c r="H1287" s="14"/>
      <c r="I1287" s="14"/>
      <c r="J1287" s="26"/>
    </row>
    <row r="1288" spans="1:10" ht="26.25">
      <c r="A1288" s="73" t="s">
        <v>1827</v>
      </c>
      <c r="B1288" s="50" t="s">
        <v>44</v>
      </c>
      <c r="C1288" s="31"/>
      <c r="D1288" s="25" t="s">
        <v>45</v>
      </c>
      <c r="E1288" s="21">
        <v>0</v>
      </c>
      <c r="F1288" s="71" t="s">
        <v>9</v>
      </c>
      <c r="G1288" s="21">
        <v>0</v>
      </c>
      <c r="H1288" s="21">
        <v>0</v>
      </c>
      <c r="I1288" s="21">
        <v>0</v>
      </c>
      <c r="J1288" s="15">
        <v>0</v>
      </c>
    </row>
    <row r="1289" spans="1:10" ht="15">
      <c r="A1289" s="73"/>
      <c r="B1289" s="31"/>
      <c r="C1289" s="31"/>
      <c r="E1289" s="21"/>
      <c r="F1289" s="72" t="s">
        <v>35</v>
      </c>
      <c r="G1289" s="21">
        <v>0</v>
      </c>
      <c r="H1289" s="21">
        <v>0</v>
      </c>
      <c r="I1289" s="21">
        <v>0</v>
      </c>
      <c r="J1289" s="15">
        <v>0</v>
      </c>
    </row>
    <row r="1290" spans="1:10" ht="15">
      <c r="A1290" s="73"/>
      <c r="B1290" s="31"/>
      <c r="C1290" s="31"/>
      <c r="E1290" s="21"/>
      <c r="F1290" s="72" t="s">
        <v>36</v>
      </c>
      <c r="G1290" s="21">
        <v>0</v>
      </c>
      <c r="H1290" s="21">
        <v>0</v>
      </c>
      <c r="I1290" s="21">
        <v>0</v>
      </c>
      <c r="J1290" s="15">
        <v>0</v>
      </c>
    </row>
    <row r="1291" spans="1:10" ht="15">
      <c r="A1291" s="73"/>
      <c r="B1291" s="31"/>
      <c r="C1291" s="31"/>
      <c r="E1291" s="21"/>
      <c r="F1291" s="71" t="s">
        <v>10</v>
      </c>
      <c r="G1291" s="21">
        <v>0</v>
      </c>
      <c r="H1291" s="21">
        <v>0</v>
      </c>
      <c r="J1291" s="15"/>
    </row>
    <row r="1292" spans="1:10" ht="15">
      <c r="A1292" s="73"/>
      <c r="B1292" s="31"/>
      <c r="C1292" s="31"/>
      <c r="E1292" s="21"/>
      <c r="F1292" s="71"/>
      <c r="G1292" s="60"/>
      <c r="H1292" s="60"/>
      <c r="I1292" s="60"/>
      <c r="J1292" s="94"/>
    </row>
    <row r="1293" spans="1:10" s="119" customFormat="1" ht="25.5">
      <c r="A1293" s="73"/>
      <c r="B1293" s="159" t="s">
        <v>39</v>
      </c>
      <c r="C1293" s="87" t="s">
        <v>40</v>
      </c>
      <c r="D1293" s="74" t="s">
        <v>146</v>
      </c>
      <c r="E1293" s="75">
        <f>E1278+E1283+E1288</f>
        <v>0</v>
      </c>
      <c r="F1293" s="76" t="s">
        <v>9</v>
      </c>
      <c r="G1293" s="95">
        <f aca="true" t="shared" si="73" ref="G1293:J1296">G1278+G1283+G1288</f>
        <v>0</v>
      </c>
      <c r="H1293" s="95">
        <f t="shared" si="73"/>
        <v>0</v>
      </c>
      <c r="I1293" s="95">
        <f t="shared" si="73"/>
        <v>0</v>
      </c>
      <c r="J1293" s="96">
        <f t="shared" si="73"/>
        <v>0</v>
      </c>
    </row>
    <row r="1294" spans="1:10" s="119" customFormat="1" ht="12.75">
      <c r="A1294" s="73"/>
      <c r="B1294" s="87"/>
      <c r="C1294" s="87"/>
      <c r="D1294" s="156"/>
      <c r="E1294" s="75"/>
      <c r="F1294" s="79" t="s">
        <v>35</v>
      </c>
      <c r="G1294" s="77">
        <f t="shared" si="73"/>
        <v>0</v>
      </c>
      <c r="H1294" s="77">
        <f t="shared" si="73"/>
        <v>0</v>
      </c>
      <c r="I1294" s="77">
        <f t="shared" si="73"/>
        <v>0</v>
      </c>
      <c r="J1294" s="96">
        <f t="shared" si="73"/>
        <v>0</v>
      </c>
    </row>
    <row r="1295" spans="1:10" s="119" customFormat="1" ht="12.75">
      <c r="A1295" s="73"/>
      <c r="B1295" s="87"/>
      <c r="C1295" s="87"/>
      <c r="D1295" s="156"/>
      <c r="E1295" s="75"/>
      <c r="F1295" s="79" t="s">
        <v>36</v>
      </c>
      <c r="G1295" s="77">
        <f t="shared" si="73"/>
        <v>0</v>
      </c>
      <c r="H1295" s="77">
        <f t="shared" si="73"/>
        <v>0</v>
      </c>
      <c r="I1295" s="77">
        <f t="shared" si="73"/>
        <v>0</v>
      </c>
      <c r="J1295" s="96">
        <f t="shared" si="73"/>
        <v>0</v>
      </c>
    </row>
    <row r="1296" spans="1:10" s="119" customFormat="1" ht="12.75">
      <c r="A1296" s="73"/>
      <c r="B1296" s="87"/>
      <c r="C1296" s="87"/>
      <c r="D1296" s="156"/>
      <c r="E1296" s="75"/>
      <c r="F1296" s="89" t="s">
        <v>10</v>
      </c>
      <c r="G1296" s="77">
        <f t="shared" si="73"/>
        <v>0</v>
      </c>
      <c r="H1296" s="77">
        <f t="shared" si="73"/>
        <v>0</v>
      </c>
      <c r="I1296" s="77"/>
      <c r="J1296" s="96"/>
    </row>
    <row r="1297" spans="1:10" s="123" customFormat="1" ht="12.75">
      <c r="A1297" s="148"/>
      <c r="B1297" s="113"/>
      <c r="C1297" s="113"/>
      <c r="D1297" s="114"/>
      <c r="E1297" s="117"/>
      <c r="F1297" s="178"/>
      <c r="G1297" s="117"/>
      <c r="H1297" s="115"/>
      <c r="I1297" s="115"/>
      <c r="J1297" s="84"/>
    </row>
    <row r="1298" spans="1:10" ht="15">
      <c r="A1298" s="73"/>
      <c r="B1298" s="24" t="s">
        <v>31</v>
      </c>
      <c r="C1298" s="31" t="s">
        <v>147</v>
      </c>
      <c r="D1298" s="30" t="s">
        <v>148</v>
      </c>
      <c r="E1298" s="13"/>
      <c r="F1298" s="69"/>
      <c r="G1298" s="13"/>
      <c r="J1298" s="26"/>
    </row>
    <row r="1299" spans="1:10" ht="15">
      <c r="A1299" s="73" t="s">
        <v>1828</v>
      </c>
      <c r="B1299" s="50" t="s">
        <v>33</v>
      </c>
      <c r="C1299" s="31"/>
      <c r="D1299" s="25" t="s">
        <v>34</v>
      </c>
      <c r="E1299" s="21">
        <v>0</v>
      </c>
      <c r="F1299" s="71" t="s">
        <v>9</v>
      </c>
      <c r="G1299" s="21">
        <v>0</v>
      </c>
      <c r="H1299" s="21">
        <v>0</v>
      </c>
      <c r="I1299" s="21">
        <v>0</v>
      </c>
      <c r="J1299" s="15">
        <v>0</v>
      </c>
    </row>
    <row r="1300" spans="1:10" ht="15">
      <c r="A1300" s="73"/>
      <c r="B1300" s="31"/>
      <c r="C1300" s="31"/>
      <c r="E1300" s="21"/>
      <c r="F1300" s="72" t="s">
        <v>35</v>
      </c>
      <c r="G1300" s="21">
        <v>0</v>
      </c>
      <c r="H1300" s="21">
        <v>0</v>
      </c>
      <c r="I1300" s="21">
        <v>0</v>
      </c>
      <c r="J1300" s="15">
        <v>0</v>
      </c>
    </row>
    <row r="1301" spans="1:10" ht="15">
      <c r="A1301" s="73"/>
      <c r="B1301" s="31"/>
      <c r="C1301" s="31"/>
      <c r="E1301" s="21"/>
      <c r="F1301" s="72" t="s">
        <v>36</v>
      </c>
      <c r="G1301" s="21">
        <v>0</v>
      </c>
      <c r="H1301" s="21">
        <v>0</v>
      </c>
      <c r="I1301" s="21">
        <v>0</v>
      </c>
      <c r="J1301" s="15">
        <v>0</v>
      </c>
    </row>
    <row r="1302" spans="1:10" ht="15">
      <c r="A1302" s="73"/>
      <c r="B1302" s="31"/>
      <c r="C1302" s="31"/>
      <c r="E1302" s="21"/>
      <c r="F1302" s="71" t="s">
        <v>10</v>
      </c>
      <c r="G1302" s="21">
        <v>0</v>
      </c>
      <c r="H1302" s="21">
        <v>0</v>
      </c>
      <c r="J1302" s="15"/>
    </row>
    <row r="1303" spans="1:10" ht="15">
      <c r="A1303" s="73"/>
      <c r="B1303" s="31"/>
      <c r="C1303" s="31"/>
      <c r="H1303" s="14"/>
      <c r="I1303" s="14"/>
      <c r="J1303" s="15"/>
    </row>
    <row r="1304" spans="1:10" ht="15">
      <c r="A1304" s="73" t="s">
        <v>1829</v>
      </c>
      <c r="B1304" s="50" t="s">
        <v>37</v>
      </c>
      <c r="C1304" s="31"/>
      <c r="D1304" s="25" t="s">
        <v>38</v>
      </c>
      <c r="E1304" s="21">
        <v>0</v>
      </c>
      <c r="F1304" s="71" t="s">
        <v>9</v>
      </c>
      <c r="G1304" s="21">
        <v>0</v>
      </c>
      <c r="H1304" s="21">
        <v>0</v>
      </c>
      <c r="I1304" s="21">
        <v>0</v>
      </c>
      <c r="J1304" s="15">
        <v>0</v>
      </c>
    </row>
    <row r="1305" spans="1:10" ht="15">
      <c r="A1305" s="73"/>
      <c r="B1305" s="31"/>
      <c r="C1305" s="31"/>
      <c r="E1305" s="21"/>
      <c r="F1305" s="72" t="s">
        <v>35</v>
      </c>
      <c r="G1305" s="21">
        <v>0</v>
      </c>
      <c r="H1305" s="21">
        <v>0</v>
      </c>
      <c r="I1305" s="21">
        <v>0</v>
      </c>
      <c r="J1305" s="15">
        <v>0</v>
      </c>
    </row>
    <row r="1306" spans="1:10" ht="15">
      <c r="A1306" s="73"/>
      <c r="B1306" s="31"/>
      <c r="C1306" s="31"/>
      <c r="E1306" s="21"/>
      <c r="F1306" s="72" t="s">
        <v>36</v>
      </c>
      <c r="G1306" s="21">
        <v>0</v>
      </c>
      <c r="H1306" s="21">
        <v>0</v>
      </c>
      <c r="I1306" s="21">
        <v>0</v>
      </c>
      <c r="J1306" s="15">
        <v>0</v>
      </c>
    </row>
    <row r="1307" spans="1:10" ht="15">
      <c r="A1307" s="73"/>
      <c r="B1307" s="31"/>
      <c r="C1307" s="31"/>
      <c r="E1307" s="21"/>
      <c r="F1307" s="71" t="s">
        <v>10</v>
      </c>
      <c r="G1307" s="21">
        <v>0</v>
      </c>
      <c r="H1307" s="21">
        <v>0</v>
      </c>
      <c r="J1307" s="15"/>
    </row>
    <row r="1308" spans="1:10" ht="15">
      <c r="A1308" s="73"/>
      <c r="B1308" s="31"/>
      <c r="C1308" s="31"/>
      <c r="H1308" s="14"/>
      <c r="I1308" s="14"/>
      <c r="J1308" s="26"/>
    </row>
    <row r="1309" spans="1:10" ht="26.25">
      <c r="A1309" s="73" t="s">
        <v>1830</v>
      </c>
      <c r="B1309" s="50" t="s">
        <v>44</v>
      </c>
      <c r="C1309" s="31"/>
      <c r="D1309" s="25" t="s">
        <v>45</v>
      </c>
      <c r="E1309" s="21">
        <v>0</v>
      </c>
      <c r="F1309" s="71" t="s">
        <v>9</v>
      </c>
      <c r="G1309" s="21">
        <v>0</v>
      </c>
      <c r="H1309" s="21">
        <v>0</v>
      </c>
      <c r="I1309" s="21">
        <v>0</v>
      </c>
      <c r="J1309" s="15">
        <v>0</v>
      </c>
    </row>
    <row r="1310" spans="1:10" ht="15">
      <c r="A1310" s="73"/>
      <c r="B1310" s="31"/>
      <c r="C1310" s="31"/>
      <c r="E1310" s="21"/>
      <c r="F1310" s="72" t="s">
        <v>35</v>
      </c>
      <c r="G1310" s="21">
        <v>0</v>
      </c>
      <c r="H1310" s="21">
        <v>0</v>
      </c>
      <c r="I1310" s="21">
        <v>0</v>
      </c>
      <c r="J1310" s="15">
        <v>0</v>
      </c>
    </row>
    <row r="1311" spans="1:10" ht="15">
      <c r="A1311" s="73"/>
      <c r="B1311" s="31"/>
      <c r="C1311" s="31"/>
      <c r="E1311" s="21"/>
      <c r="F1311" s="72" t="s">
        <v>36</v>
      </c>
      <c r="G1311" s="21">
        <v>0</v>
      </c>
      <c r="H1311" s="21">
        <v>0</v>
      </c>
      <c r="I1311" s="21">
        <v>0</v>
      </c>
      <c r="J1311" s="15">
        <v>0</v>
      </c>
    </row>
    <row r="1312" spans="1:10" ht="15">
      <c r="A1312" s="73"/>
      <c r="B1312" s="31"/>
      <c r="C1312" s="31"/>
      <c r="E1312" s="21"/>
      <c r="F1312" s="71" t="s">
        <v>10</v>
      </c>
      <c r="G1312" s="21">
        <v>0</v>
      </c>
      <c r="H1312" s="21">
        <v>0</v>
      </c>
      <c r="J1312" s="15"/>
    </row>
    <row r="1313" spans="1:10" ht="15">
      <c r="A1313" s="73"/>
      <c r="B1313" s="31"/>
      <c r="C1313" s="31"/>
      <c r="E1313" s="21"/>
      <c r="F1313" s="71"/>
      <c r="G1313" s="60"/>
      <c r="H1313" s="60"/>
      <c r="I1313" s="60"/>
      <c r="J1313" s="94"/>
    </row>
    <row r="1314" spans="1:10" s="119" customFormat="1" ht="12.75">
      <c r="A1314" s="73"/>
      <c r="B1314" s="159" t="s">
        <v>39</v>
      </c>
      <c r="C1314" s="87" t="s">
        <v>147</v>
      </c>
      <c r="D1314" s="74" t="s">
        <v>148</v>
      </c>
      <c r="E1314" s="75">
        <f>E1299+E1304+E1309</f>
        <v>0</v>
      </c>
      <c r="F1314" s="76" t="s">
        <v>9</v>
      </c>
      <c r="G1314" s="95">
        <f aca="true" t="shared" si="74" ref="G1314:J1317">G1299+G1304+G1309</f>
        <v>0</v>
      </c>
      <c r="H1314" s="95">
        <f t="shared" si="74"/>
        <v>0</v>
      </c>
      <c r="I1314" s="95">
        <f t="shared" si="74"/>
        <v>0</v>
      </c>
      <c r="J1314" s="96">
        <f t="shared" si="74"/>
        <v>0</v>
      </c>
    </row>
    <row r="1315" spans="1:10" s="119" customFormat="1" ht="12.75">
      <c r="A1315" s="73"/>
      <c r="B1315" s="87"/>
      <c r="C1315" s="87"/>
      <c r="D1315" s="156"/>
      <c r="E1315" s="75"/>
      <c r="F1315" s="79" t="s">
        <v>35</v>
      </c>
      <c r="G1315" s="77">
        <f t="shared" si="74"/>
        <v>0</v>
      </c>
      <c r="H1315" s="77">
        <f t="shared" si="74"/>
        <v>0</v>
      </c>
      <c r="I1315" s="77">
        <f t="shared" si="74"/>
        <v>0</v>
      </c>
      <c r="J1315" s="96">
        <f t="shared" si="74"/>
        <v>0</v>
      </c>
    </row>
    <row r="1316" spans="1:10" s="119" customFormat="1" ht="12.75">
      <c r="A1316" s="73"/>
      <c r="B1316" s="87"/>
      <c r="C1316" s="87"/>
      <c r="D1316" s="74"/>
      <c r="E1316" s="75"/>
      <c r="F1316" s="79" t="s">
        <v>36</v>
      </c>
      <c r="G1316" s="77">
        <f t="shared" si="74"/>
        <v>0</v>
      </c>
      <c r="H1316" s="77">
        <f t="shared" si="74"/>
        <v>0</v>
      </c>
      <c r="I1316" s="77">
        <f t="shared" si="74"/>
        <v>0</v>
      </c>
      <c r="J1316" s="96">
        <f t="shared" si="74"/>
        <v>0</v>
      </c>
    </row>
    <row r="1317" spans="1:10" s="119" customFormat="1" ht="12.75">
      <c r="A1317" s="73"/>
      <c r="B1317" s="87"/>
      <c r="C1317" s="87"/>
      <c r="D1317" s="74"/>
      <c r="E1317" s="75"/>
      <c r="F1317" s="89" t="s">
        <v>10</v>
      </c>
      <c r="G1317" s="77">
        <f t="shared" si="74"/>
        <v>0</v>
      </c>
      <c r="H1317" s="77">
        <f t="shared" si="74"/>
        <v>0</v>
      </c>
      <c r="I1317" s="77"/>
      <c r="J1317" s="96"/>
    </row>
    <row r="1318" spans="1:10" s="123" customFormat="1" ht="12.75">
      <c r="A1318" s="148"/>
      <c r="B1318" s="113"/>
      <c r="C1318" s="113"/>
      <c r="D1318" s="81"/>
      <c r="E1318" s="117"/>
      <c r="F1318" s="178"/>
      <c r="G1318" s="82"/>
      <c r="H1318" s="115"/>
      <c r="I1318" s="115"/>
      <c r="J1318" s="84"/>
    </row>
    <row r="1319" spans="1:10" ht="15">
      <c r="A1319" s="73"/>
      <c r="B1319" s="24" t="s">
        <v>31</v>
      </c>
      <c r="C1319" s="31" t="s">
        <v>117</v>
      </c>
      <c r="D1319" s="30" t="s">
        <v>149</v>
      </c>
      <c r="J1319" s="26"/>
    </row>
    <row r="1320" spans="1:10" ht="15">
      <c r="A1320" s="73" t="s">
        <v>1831</v>
      </c>
      <c r="B1320" s="50" t="s">
        <v>33</v>
      </c>
      <c r="C1320" s="31"/>
      <c r="D1320" s="25" t="s">
        <v>34</v>
      </c>
      <c r="E1320" s="21">
        <v>0</v>
      </c>
      <c r="F1320" s="71" t="s">
        <v>9</v>
      </c>
      <c r="G1320" s="21">
        <v>0</v>
      </c>
      <c r="H1320" s="21">
        <v>0</v>
      </c>
      <c r="I1320" s="21">
        <v>0</v>
      </c>
      <c r="J1320" s="15">
        <v>0</v>
      </c>
    </row>
    <row r="1321" spans="1:10" ht="15">
      <c r="A1321" s="73"/>
      <c r="B1321" s="31"/>
      <c r="C1321" s="31"/>
      <c r="E1321" s="21"/>
      <c r="F1321" s="72" t="s">
        <v>35</v>
      </c>
      <c r="G1321" s="21">
        <v>0</v>
      </c>
      <c r="H1321" s="21">
        <v>0</v>
      </c>
      <c r="I1321" s="21">
        <v>0</v>
      </c>
      <c r="J1321" s="15">
        <v>0</v>
      </c>
    </row>
    <row r="1322" spans="1:10" ht="15">
      <c r="A1322" s="73"/>
      <c r="B1322" s="31"/>
      <c r="C1322" s="31"/>
      <c r="E1322" s="21"/>
      <c r="F1322" s="72" t="s">
        <v>36</v>
      </c>
      <c r="G1322" s="21">
        <v>0</v>
      </c>
      <c r="H1322" s="21">
        <v>0</v>
      </c>
      <c r="I1322" s="21">
        <v>0</v>
      </c>
      <c r="J1322" s="15">
        <v>0</v>
      </c>
    </row>
    <row r="1323" spans="1:10" ht="15">
      <c r="A1323" s="73"/>
      <c r="B1323" s="31"/>
      <c r="C1323" s="31"/>
      <c r="E1323" s="21"/>
      <c r="F1323" s="71" t="s">
        <v>10</v>
      </c>
      <c r="G1323" s="21">
        <v>0</v>
      </c>
      <c r="H1323" s="21">
        <v>0</v>
      </c>
      <c r="J1323" s="15"/>
    </row>
    <row r="1324" spans="1:10" ht="15">
      <c r="A1324" s="73"/>
      <c r="B1324" s="31"/>
      <c r="C1324" s="31"/>
      <c r="H1324" s="14"/>
      <c r="I1324" s="14"/>
      <c r="J1324" s="15"/>
    </row>
    <row r="1325" spans="1:10" ht="15">
      <c r="A1325" s="73" t="s">
        <v>1832</v>
      </c>
      <c r="B1325" s="50" t="s">
        <v>37</v>
      </c>
      <c r="C1325" s="31"/>
      <c r="D1325" s="25" t="s">
        <v>38</v>
      </c>
      <c r="E1325" s="21">
        <v>0</v>
      </c>
      <c r="F1325" s="71" t="s">
        <v>9</v>
      </c>
      <c r="G1325" s="21">
        <v>0</v>
      </c>
      <c r="H1325" s="21">
        <v>0</v>
      </c>
      <c r="I1325" s="21">
        <v>0</v>
      </c>
      <c r="J1325" s="15">
        <v>0</v>
      </c>
    </row>
    <row r="1326" spans="1:10" ht="15">
      <c r="A1326" s="73"/>
      <c r="B1326" s="31"/>
      <c r="C1326" s="31"/>
      <c r="E1326" s="21"/>
      <c r="F1326" s="72" t="s">
        <v>35</v>
      </c>
      <c r="G1326" s="21">
        <v>0</v>
      </c>
      <c r="H1326" s="21">
        <v>0</v>
      </c>
      <c r="I1326" s="21">
        <v>0</v>
      </c>
      <c r="J1326" s="15">
        <v>0</v>
      </c>
    </row>
    <row r="1327" spans="1:10" ht="15">
      <c r="A1327" s="73"/>
      <c r="B1327" s="31"/>
      <c r="C1327" s="31"/>
      <c r="E1327" s="21"/>
      <c r="F1327" s="72" t="s">
        <v>36</v>
      </c>
      <c r="G1327" s="21">
        <v>0</v>
      </c>
      <c r="H1327" s="21">
        <v>0</v>
      </c>
      <c r="I1327" s="21">
        <v>0</v>
      </c>
      <c r="J1327" s="15">
        <v>0</v>
      </c>
    </row>
    <row r="1328" spans="1:10" ht="15">
      <c r="A1328" s="73"/>
      <c r="B1328" s="31"/>
      <c r="C1328" s="31"/>
      <c r="E1328" s="21"/>
      <c r="F1328" s="71" t="s">
        <v>10</v>
      </c>
      <c r="G1328" s="21">
        <v>0</v>
      </c>
      <c r="H1328" s="21">
        <v>0</v>
      </c>
      <c r="J1328" s="15"/>
    </row>
    <row r="1329" spans="1:10" ht="15">
      <c r="A1329" s="73"/>
      <c r="B1329" s="31"/>
      <c r="C1329" s="31"/>
      <c r="H1329" s="14"/>
      <c r="I1329" s="14"/>
      <c r="J1329" s="26"/>
    </row>
    <row r="1330" spans="1:10" ht="26.25">
      <c r="A1330" s="73" t="s">
        <v>1833</v>
      </c>
      <c r="B1330" s="50" t="s">
        <v>44</v>
      </c>
      <c r="C1330" s="31"/>
      <c r="D1330" s="25" t="s">
        <v>45</v>
      </c>
      <c r="E1330" s="21">
        <v>0</v>
      </c>
      <c r="F1330" s="71" t="s">
        <v>9</v>
      </c>
      <c r="G1330" s="21">
        <v>0</v>
      </c>
      <c r="H1330" s="21">
        <v>0</v>
      </c>
      <c r="I1330" s="21">
        <v>0</v>
      </c>
      <c r="J1330" s="15">
        <v>0</v>
      </c>
    </row>
    <row r="1331" spans="1:10" ht="15">
      <c r="A1331" s="73"/>
      <c r="B1331" s="31"/>
      <c r="C1331" s="31"/>
      <c r="E1331" s="21"/>
      <c r="F1331" s="72" t="s">
        <v>35</v>
      </c>
      <c r="G1331" s="21">
        <v>0</v>
      </c>
      <c r="H1331" s="21">
        <v>0</v>
      </c>
      <c r="I1331" s="21">
        <v>0</v>
      </c>
      <c r="J1331" s="15">
        <v>0</v>
      </c>
    </row>
    <row r="1332" spans="1:10" ht="15">
      <c r="A1332" s="73"/>
      <c r="B1332" s="31"/>
      <c r="C1332" s="31"/>
      <c r="E1332" s="21"/>
      <c r="F1332" s="72" t="s">
        <v>36</v>
      </c>
      <c r="G1332" s="21">
        <v>0</v>
      </c>
      <c r="H1332" s="21">
        <v>0</v>
      </c>
      <c r="I1332" s="21">
        <v>0</v>
      </c>
      <c r="J1332" s="15">
        <v>0</v>
      </c>
    </row>
    <row r="1333" spans="1:10" ht="15">
      <c r="A1333" s="73"/>
      <c r="B1333" s="31"/>
      <c r="C1333" s="31"/>
      <c r="E1333" s="21"/>
      <c r="F1333" s="71" t="s">
        <v>10</v>
      </c>
      <c r="G1333" s="21">
        <v>0</v>
      </c>
      <c r="H1333" s="21">
        <v>0</v>
      </c>
      <c r="J1333" s="15"/>
    </row>
    <row r="1334" spans="1:10" ht="15">
      <c r="A1334" s="73"/>
      <c r="B1334" s="31"/>
      <c r="C1334" s="31"/>
      <c r="E1334" s="21"/>
      <c r="F1334" s="71"/>
      <c r="G1334" s="60"/>
      <c r="H1334" s="60"/>
      <c r="I1334" s="60"/>
      <c r="J1334" s="94"/>
    </row>
    <row r="1335" spans="1:10" s="119" customFormat="1" ht="12.75">
      <c r="A1335" s="73"/>
      <c r="B1335" s="159" t="s">
        <v>39</v>
      </c>
      <c r="C1335" s="87" t="s">
        <v>117</v>
      </c>
      <c r="D1335" s="74" t="s">
        <v>149</v>
      </c>
      <c r="E1335" s="75">
        <f>E1320+E1325+E1330</f>
        <v>0</v>
      </c>
      <c r="F1335" s="76" t="s">
        <v>9</v>
      </c>
      <c r="G1335" s="95">
        <f aca="true" t="shared" si="75" ref="G1335:J1338">G1320+G1325+G1330</f>
        <v>0</v>
      </c>
      <c r="H1335" s="95">
        <f t="shared" si="75"/>
        <v>0</v>
      </c>
      <c r="I1335" s="95">
        <f t="shared" si="75"/>
        <v>0</v>
      </c>
      <c r="J1335" s="96">
        <f t="shared" si="75"/>
        <v>0</v>
      </c>
    </row>
    <row r="1336" spans="1:10" s="119" customFormat="1" ht="12.75">
      <c r="A1336" s="73"/>
      <c r="B1336" s="159"/>
      <c r="C1336" s="87"/>
      <c r="D1336" s="74"/>
      <c r="E1336" s="75"/>
      <c r="F1336" s="79" t="s">
        <v>35</v>
      </c>
      <c r="G1336" s="77">
        <f t="shared" si="75"/>
        <v>0</v>
      </c>
      <c r="H1336" s="77">
        <f t="shared" si="75"/>
        <v>0</v>
      </c>
      <c r="I1336" s="77">
        <f t="shared" si="75"/>
        <v>0</v>
      </c>
      <c r="J1336" s="96">
        <f t="shared" si="75"/>
        <v>0</v>
      </c>
    </row>
    <row r="1337" spans="1:10" s="119" customFormat="1" ht="12.75">
      <c r="A1337" s="73"/>
      <c r="B1337" s="87"/>
      <c r="C1337" s="87"/>
      <c r="D1337" s="156"/>
      <c r="E1337" s="75"/>
      <c r="F1337" s="79" t="s">
        <v>36</v>
      </c>
      <c r="G1337" s="77">
        <f t="shared" si="75"/>
        <v>0</v>
      </c>
      <c r="H1337" s="77">
        <f t="shared" si="75"/>
        <v>0</v>
      </c>
      <c r="I1337" s="77">
        <f t="shared" si="75"/>
        <v>0</v>
      </c>
      <c r="J1337" s="96">
        <f t="shared" si="75"/>
        <v>0</v>
      </c>
    </row>
    <row r="1338" spans="1:10" s="119" customFormat="1" ht="12.75">
      <c r="A1338" s="73"/>
      <c r="B1338" s="87"/>
      <c r="C1338" s="87"/>
      <c r="D1338" s="156"/>
      <c r="E1338" s="75"/>
      <c r="F1338" s="89" t="s">
        <v>10</v>
      </c>
      <c r="G1338" s="77">
        <f t="shared" si="75"/>
        <v>0</v>
      </c>
      <c r="H1338" s="77">
        <f t="shared" si="75"/>
        <v>0</v>
      </c>
      <c r="I1338" s="77"/>
      <c r="J1338" s="96"/>
    </row>
    <row r="1339" spans="1:10" ht="15">
      <c r="A1339" s="12"/>
      <c r="B1339" s="31"/>
      <c r="C1339" s="31"/>
      <c r="F1339" s="69"/>
      <c r="H1339" s="14"/>
      <c r="I1339" s="14"/>
      <c r="J1339" s="15"/>
    </row>
    <row r="1340" spans="1:10" ht="15">
      <c r="A1340" s="661"/>
      <c r="B1340" s="700"/>
      <c r="C1340" s="41"/>
      <c r="D1340" s="39"/>
      <c r="E1340" s="40"/>
      <c r="F1340" s="125"/>
      <c r="G1340" s="40"/>
      <c r="H1340" s="42"/>
      <c r="I1340" s="42"/>
      <c r="J1340" s="52"/>
    </row>
    <row r="1341" spans="1:10" s="119" customFormat="1" ht="12.75">
      <c r="A1341" s="127"/>
      <c r="B1341" s="660" t="s">
        <v>150</v>
      </c>
      <c r="C1341" s="660"/>
      <c r="D1341" s="140" t="s">
        <v>144</v>
      </c>
      <c r="E1341" s="53">
        <f>E1335+E1314+E1293+E1272</f>
        <v>0</v>
      </c>
      <c r="F1341" s="130" t="s">
        <v>9</v>
      </c>
      <c r="G1341" s="45">
        <f aca="true" t="shared" si="76" ref="G1341:J1344">G1335+G1314+G1293+G1272</f>
        <v>0</v>
      </c>
      <c r="H1341" s="45">
        <f t="shared" si="76"/>
        <v>0</v>
      </c>
      <c r="I1341" s="45">
        <f t="shared" si="76"/>
        <v>0</v>
      </c>
      <c r="J1341" s="131">
        <f t="shared" si="76"/>
        <v>0</v>
      </c>
    </row>
    <row r="1342" spans="1:10" s="119" customFormat="1" ht="12.75">
      <c r="A1342" s="127"/>
      <c r="B1342" s="44"/>
      <c r="C1342" s="44"/>
      <c r="D1342" s="140"/>
      <c r="E1342" s="53"/>
      <c r="F1342" s="130" t="s">
        <v>35</v>
      </c>
      <c r="G1342" s="45">
        <f t="shared" si="76"/>
        <v>0</v>
      </c>
      <c r="H1342" s="45">
        <f t="shared" si="76"/>
        <v>0</v>
      </c>
      <c r="I1342" s="45">
        <f t="shared" si="76"/>
        <v>0</v>
      </c>
      <c r="J1342" s="131">
        <f t="shared" si="76"/>
        <v>0</v>
      </c>
    </row>
    <row r="1343" spans="1:10" s="119" customFormat="1" ht="12.75">
      <c r="A1343" s="127"/>
      <c r="B1343" s="44"/>
      <c r="C1343" s="44"/>
      <c r="D1343" s="129"/>
      <c r="E1343" s="53"/>
      <c r="F1343" s="130" t="s">
        <v>36</v>
      </c>
      <c r="G1343" s="45">
        <f t="shared" si="76"/>
        <v>0</v>
      </c>
      <c r="H1343" s="45">
        <f t="shared" si="76"/>
        <v>0</v>
      </c>
      <c r="I1343" s="45">
        <f t="shared" si="76"/>
        <v>0</v>
      </c>
      <c r="J1343" s="131">
        <f t="shared" si="76"/>
        <v>0</v>
      </c>
    </row>
    <row r="1344" spans="1:10" s="119" customFormat="1" ht="12.75">
      <c r="A1344" s="127"/>
      <c r="B1344" s="44"/>
      <c r="C1344" s="44"/>
      <c r="D1344" s="129"/>
      <c r="E1344" s="53"/>
      <c r="F1344" s="130" t="s">
        <v>10</v>
      </c>
      <c r="G1344" s="45">
        <f t="shared" si="76"/>
        <v>0</v>
      </c>
      <c r="H1344" s="45">
        <f t="shared" si="76"/>
        <v>0</v>
      </c>
      <c r="I1344" s="45"/>
      <c r="J1344" s="131"/>
    </row>
    <row r="1345" spans="1:10" ht="15">
      <c r="A1345" s="132"/>
      <c r="B1345" s="133"/>
      <c r="C1345" s="133"/>
      <c r="D1345" s="134"/>
      <c r="E1345" s="141"/>
      <c r="F1345" s="158"/>
      <c r="G1345" s="141"/>
      <c r="H1345" s="135"/>
      <c r="I1345" s="135"/>
      <c r="J1345" s="137"/>
    </row>
    <row r="1346" spans="1:10" ht="15">
      <c r="A1346" s="12"/>
      <c r="B1346" s="31"/>
      <c r="C1346" s="31"/>
      <c r="J1346" s="26"/>
    </row>
    <row r="1347" spans="1:10" ht="15.75" thickBot="1">
      <c r="A1347" s="656" t="s">
        <v>28</v>
      </c>
      <c r="B1347" s="704"/>
      <c r="C1347" s="175" t="s">
        <v>151</v>
      </c>
      <c r="D1347" s="143" t="s">
        <v>152</v>
      </c>
      <c r="E1347" s="17"/>
      <c r="F1347" s="139"/>
      <c r="G1347" s="18"/>
      <c r="H1347" s="27"/>
      <c r="I1347" s="27"/>
      <c r="J1347" s="28"/>
    </row>
    <row r="1348" spans="1:10" ht="15.75" thickTop="1">
      <c r="A1348" s="12"/>
      <c r="B1348" s="31"/>
      <c r="C1348" s="31"/>
      <c r="D1348" s="30"/>
      <c r="E1348" s="13"/>
      <c r="F1348" s="69"/>
      <c r="J1348" s="26"/>
    </row>
    <row r="1349" spans="1:10" ht="26.25">
      <c r="A1349" s="73"/>
      <c r="B1349" s="24" t="s">
        <v>31</v>
      </c>
      <c r="C1349" s="31" t="s">
        <v>29</v>
      </c>
      <c r="D1349" s="30" t="s">
        <v>153</v>
      </c>
      <c r="J1349" s="26"/>
    </row>
    <row r="1350" spans="1:10" ht="15">
      <c r="A1350" s="73" t="s">
        <v>1834</v>
      </c>
      <c r="B1350" s="50" t="s">
        <v>33</v>
      </c>
      <c r="C1350" s="31"/>
      <c r="D1350" s="25" t="s">
        <v>34</v>
      </c>
      <c r="E1350" s="21">
        <v>0</v>
      </c>
      <c r="F1350" s="71" t="s">
        <v>9</v>
      </c>
      <c r="G1350" s="21">
        <v>0</v>
      </c>
      <c r="H1350" s="21">
        <v>0</v>
      </c>
      <c r="I1350" s="21">
        <v>0</v>
      </c>
      <c r="J1350" s="15">
        <v>0</v>
      </c>
    </row>
    <row r="1351" spans="1:10" ht="15">
      <c r="A1351" s="73"/>
      <c r="B1351" s="31"/>
      <c r="C1351" s="31"/>
      <c r="E1351" s="21"/>
      <c r="F1351" s="72" t="s">
        <v>35</v>
      </c>
      <c r="G1351" s="21">
        <v>0</v>
      </c>
      <c r="H1351" s="21">
        <v>0</v>
      </c>
      <c r="I1351" s="21">
        <v>0</v>
      </c>
      <c r="J1351" s="15">
        <v>0</v>
      </c>
    </row>
    <row r="1352" spans="1:10" ht="15">
      <c r="A1352" s="73"/>
      <c r="B1352" s="31"/>
      <c r="C1352" s="31"/>
      <c r="E1352" s="21"/>
      <c r="F1352" s="72" t="s">
        <v>36</v>
      </c>
      <c r="G1352" s="21">
        <v>0</v>
      </c>
      <c r="H1352" s="21">
        <v>0</v>
      </c>
      <c r="I1352" s="21">
        <v>0</v>
      </c>
      <c r="J1352" s="15">
        <v>0</v>
      </c>
    </row>
    <row r="1353" spans="1:10" ht="15">
      <c r="A1353" s="73"/>
      <c r="B1353" s="31"/>
      <c r="C1353" s="31"/>
      <c r="E1353" s="21"/>
      <c r="F1353" s="71" t="s">
        <v>10</v>
      </c>
      <c r="G1353" s="21">
        <v>0</v>
      </c>
      <c r="H1353" s="21">
        <v>0</v>
      </c>
      <c r="J1353" s="15"/>
    </row>
    <row r="1354" spans="1:10" ht="15">
      <c r="A1354" s="73"/>
      <c r="B1354" s="31"/>
      <c r="C1354" s="31"/>
      <c r="H1354" s="14"/>
      <c r="I1354" s="14"/>
      <c r="J1354" s="15"/>
    </row>
    <row r="1355" spans="1:10" ht="15">
      <c r="A1355" s="73" t="s">
        <v>1835</v>
      </c>
      <c r="B1355" s="50" t="s">
        <v>37</v>
      </c>
      <c r="C1355" s="31"/>
      <c r="D1355" s="25" t="s">
        <v>38</v>
      </c>
      <c r="E1355" s="21">
        <v>0</v>
      </c>
      <c r="F1355" s="71" t="s">
        <v>9</v>
      </c>
      <c r="G1355" s="21">
        <v>0</v>
      </c>
      <c r="H1355" s="21">
        <v>0</v>
      </c>
      <c r="I1355" s="21">
        <v>0</v>
      </c>
      <c r="J1355" s="15">
        <v>0</v>
      </c>
    </row>
    <row r="1356" spans="1:10" ht="15">
      <c r="A1356" s="73"/>
      <c r="B1356" s="31"/>
      <c r="C1356" s="31"/>
      <c r="E1356" s="21"/>
      <c r="F1356" s="72" t="s">
        <v>35</v>
      </c>
      <c r="G1356" s="21">
        <v>0</v>
      </c>
      <c r="H1356" s="21">
        <v>0</v>
      </c>
      <c r="I1356" s="21">
        <v>0</v>
      </c>
      <c r="J1356" s="15">
        <v>0</v>
      </c>
    </row>
    <row r="1357" spans="1:10" ht="15">
      <c r="A1357" s="73"/>
      <c r="B1357" s="31"/>
      <c r="C1357" s="31"/>
      <c r="E1357" s="21"/>
      <c r="F1357" s="72" t="s">
        <v>36</v>
      </c>
      <c r="G1357" s="21">
        <v>0</v>
      </c>
      <c r="H1357" s="21">
        <v>0</v>
      </c>
      <c r="I1357" s="21">
        <v>0</v>
      </c>
      <c r="J1357" s="15">
        <v>0</v>
      </c>
    </row>
    <row r="1358" spans="1:10" ht="15">
      <c r="A1358" s="73"/>
      <c r="B1358" s="31"/>
      <c r="C1358" s="31"/>
      <c r="E1358" s="21"/>
      <c r="F1358" s="71" t="s">
        <v>10</v>
      </c>
      <c r="G1358" s="21">
        <v>0</v>
      </c>
      <c r="H1358" s="21">
        <v>0</v>
      </c>
      <c r="J1358" s="15"/>
    </row>
    <row r="1359" spans="1:10" ht="15">
      <c r="A1359" s="73"/>
      <c r="B1359" s="31"/>
      <c r="C1359" s="31"/>
      <c r="H1359" s="14"/>
      <c r="I1359" s="14"/>
      <c r="J1359" s="26"/>
    </row>
    <row r="1360" spans="1:10" ht="26.25">
      <c r="A1360" s="73" t="s">
        <v>1836</v>
      </c>
      <c r="B1360" s="50" t="s">
        <v>44</v>
      </c>
      <c r="C1360" s="31"/>
      <c r="D1360" s="25" t="s">
        <v>45</v>
      </c>
      <c r="E1360" s="21">
        <v>0</v>
      </c>
      <c r="F1360" s="71" t="s">
        <v>9</v>
      </c>
      <c r="G1360" s="21">
        <v>0</v>
      </c>
      <c r="H1360" s="21">
        <v>0</v>
      </c>
      <c r="I1360" s="21">
        <v>0</v>
      </c>
      <c r="J1360" s="15">
        <v>0</v>
      </c>
    </row>
    <row r="1361" spans="1:10" ht="15">
      <c r="A1361" s="73"/>
      <c r="B1361" s="31"/>
      <c r="C1361" s="31"/>
      <c r="E1361" s="21"/>
      <c r="F1361" s="72" t="s">
        <v>35</v>
      </c>
      <c r="G1361" s="21">
        <v>0</v>
      </c>
      <c r="H1361" s="21">
        <v>0</v>
      </c>
      <c r="I1361" s="21">
        <v>0</v>
      </c>
      <c r="J1361" s="15">
        <v>0</v>
      </c>
    </row>
    <row r="1362" spans="1:10" ht="15">
      <c r="A1362" s="73"/>
      <c r="B1362" s="31"/>
      <c r="C1362" s="31"/>
      <c r="E1362" s="21"/>
      <c r="F1362" s="72" t="s">
        <v>36</v>
      </c>
      <c r="G1362" s="21">
        <v>0</v>
      </c>
      <c r="H1362" s="21">
        <v>0</v>
      </c>
      <c r="I1362" s="21">
        <v>0</v>
      </c>
      <c r="J1362" s="15">
        <v>0</v>
      </c>
    </row>
    <row r="1363" spans="1:10" ht="15">
      <c r="A1363" s="73"/>
      <c r="B1363" s="31"/>
      <c r="C1363" s="31"/>
      <c r="E1363" s="21"/>
      <c r="F1363" s="71" t="s">
        <v>10</v>
      </c>
      <c r="G1363" s="21">
        <v>0</v>
      </c>
      <c r="H1363" s="21">
        <v>0</v>
      </c>
      <c r="J1363" s="15"/>
    </row>
    <row r="1364" spans="1:10" ht="15">
      <c r="A1364" s="73"/>
      <c r="B1364" s="31"/>
      <c r="C1364" s="31"/>
      <c r="E1364" s="21"/>
      <c r="F1364" s="71"/>
      <c r="G1364" s="60"/>
      <c r="H1364" s="60"/>
      <c r="I1364" s="60"/>
      <c r="J1364" s="94"/>
    </row>
    <row r="1365" spans="1:10" s="119" customFormat="1" ht="25.5">
      <c r="A1365" s="73"/>
      <c r="B1365" s="159" t="s">
        <v>39</v>
      </c>
      <c r="C1365" s="87" t="s">
        <v>29</v>
      </c>
      <c r="D1365" s="74" t="s">
        <v>153</v>
      </c>
      <c r="E1365" s="75">
        <f>E1350+E1355+E1360</f>
        <v>0</v>
      </c>
      <c r="F1365" s="76" t="s">
        <v>9</v>
      </c>
      <c r="G1365" s="95">
        <f aca="true" t="shared" si="77" ref="G1365:J1368">G1350+G1355+G1360</f>
        <v>0</v>
      </c>
      <c r="H1365" s="95">
        <f t="shared" si="77"/>
        <v>0</v>
      </c>
      <c r="I1365" s="95">
        <f t="shared" si="77"/>
        <v>0</v>
      </c>
      <c r="J1365" s="96">
        <f t="shared" si="77"/>
        <v>0</v>
      </c>
    </row>
    <row r="1366" spans="1:10" s="119" customFormat="1" ht="12.75">
      <c r="A1366" s="73"/>
      <c r="B1366" s="87"/>
      <c r="C1366" s="87"/>
      <c r="D1366" s="156"/>
      <c r="E1366" s="75"/>
      <c r="F1366" s="79" t="s">
        <v>35</v>
      </c>
      <c r="G1366" s="77">
        <f t="shared" si="77"/>
        <v>0</v>
      </c>
      <c r="H1366" s="77">
        <f t="shared" si="77"/>
        <v>0</v>
      </c>
      <c r="I1366" s="77">
        <f t="shared" si="77"/>
        <v>0</v>
      </c>
      <c r="J1366" s="96">
        <f t="shared" si="77"/>
        <v>0</v>
      </c>
    </row>
    <row r="1367" spans="1:10" s="119" customFormat="1" ht="12.75">
      <c r="A1367" s="73"/>
      <c r="B1367" s="87"/>
      <c r="C1367" s="87"/>
      <c r="D1367" s="156"/>
      <c r="E1367" s="75"/>
      <c r="F1367" s="79" t="s">
        <v>36</v>
      </c>
      <c r="G1367" s="77">
        <f t="shared" si="77"/>
        <v>0</v>
      </c>
      <c r="H1367" s="77">
        <f t="shared" si="77"/>
        <v>0</v>
      </c>
      <c r="I1367" s="77">
        <f t="shared" si="77"/>
        <v>0</v>
      </c>
      <c r="J1367" s="96">
        <f t="shared" si="77"/>
        <v>0</v>
      </c>
    </row>
    <row r="1368" spans="1:10" s="119" customFormat="1" ht="12.75">
      <c r="A1368" s="73"/>
      <c r="B1368" s="87"/>
      <c r="C1368" s="87"/>
      <c r="D1368" s="156"/>
      <c r="E1368" s="75"/>
      <c r="F1368" s="89" t="s">
        <v>10</v>
      </c>
      <c r="G1368" s="77">
        <f t="shared" si="77"/>
        <v>0</v>
      </c>
      <c r="H1368" s="77">
        <f t="shared" si="77"/>
        <v>0</v>
      </c>
      <c r="I1368" s="77"/>
      <c r="J1368" s="96"/>
    </row>
    <row r="1369" spans="1:10" s="123" customFormat="1" ht="12.75">
      <c r="A1369" s="148"/>
      <c r="B1369" s="113"/>
      <c r="C1369" s="113"/>
      <c r="D1369" s="114"/>
      <c r="E1369" s="82"/>
      <c r="F1369" s="83"/>
      <c r="G1369" s="117"/>
      <c r="H1369" s="115"/>
      <c r="I1369" s="115"/>
      <c r="J1369" s="84"/>
    </row>
    <row r="1370" spans="1:10" ht="15">
      <c r="A1370" s="73"/>
      <c r="B1370" s="24" t="s">
        <v>31</v>
      </c>
      <c r="C1370" s="31" t="s">
        <v>40</v>
      </c>
      <c r="D1370" s="30" t="s">
        <v>154</v>
      </c>
      <c r="J1370" s="26"/>
    </row>
    <row r="1371" spans="1:10" ht="15">
      <c r="A1371" s="73" t="s">
        <v>1837</v>
      </c>
      <c r="B1371" s="50" t="s">
        <v>33</v>
      </c>
      <c r="C1371" s="31"/>
      <c r="D1371" s="25" t="s">
        <v>34</v>
      </c>
      <c r="E1371" s="21">
        <v>0</v>
      </c>
      <c r="F1371" s="71" t="s">
        <v>9</v>
      </c>
      <c r="G1371" s="21">
        <v>0</v>
      </c>
      <c r="H1371" s="21">
        <v>0</v>
      </c>
      <c r="I1371" s="21">
        <v>0</v>
      </c>
      <c r="J1371" s="15">
        <v>0</v>
      </c>
    </row>
    <row r="1372" spans="1:10" ht="15">
      <c r="A1372" s="73"/>
      <c r="B1372" s="31"/>
      <c r="C1372" s="31"/>
      <c r="E1372" s="21"/>
      <c r="F1372" s="72" t="s">
        <v>35</v>
      </c>
      <c r="G1372" s="21">
        <v>0</v>
      </c>
      <c r="H1372" s="21">
        <v>0</v>
      </c>
      <c r="I1372" s="21">
        <v>0</v>
      </c>
      <c r="J1372" s="15">
        <v>0</v>
      </c>
    </row>
    <row r="1373" spans="1:10" ht="15">
      <c r="A1373" s="73"/>
      <c r="B1373" s="31"/>
      <c r="C1373" s="31"/>
      <c r="E1373" s="21"/>
      <c r="F1373" s="72" t="s">
        <v>36</v>
      </c>
      <c r="G1373" s="21">
        <v>0</v>
      </c>
      <c r="H1373" s="21">
        <v>0</v>
      </c>
      <c r="I1373" s="21">
        <v>0</v>
      </c>
      <c r="J1373" s="15">
        <v>0</v>
      </c>
    </row>
    <row r="1374" spans="1:10" ht="15">
      <c r="A1374" s="73"/>
      <c r="B1374" s="31"/>
      <c r="C1374" s="31"/>
      <c r="E1374" s="21"/>
      <c r="F1374" s="71" t="s">
        <v>10</v>
      </c>
      <c r="G1374" s="21">
        <v>0</v>
      </c>
      <c r="H1374" s="21">
        <v>0</v>
      </c>
      <c r="J1374" s="15"/>
    </row>
    <row r="1375" spans="1:10" s="120" customFormat="1" ht="12.75">
      <c r="A1375" s="73"/>
      <c r="B1375" s="31"/>
      <c r="C1375" s="31"/>
      <c r="D1375" s="25"/>
      <c r="E1375" s="14"/>
      <c r="F1375" s="56"/>
      <c r="G1375" s="14"/>
      <c r="H1375" s="14"/>
      <c r="I1375" s="14"/>
      <c r="J1375" s="15"/>
    </row>
    <row r="1376" spans="1:10" s="120" customFormat="1" ht="12.75">
      <c r="A1376" s="73" t="s">
        <v>1838</v>
      </c>
      <c r="B1376" s="50" t="s">
        <v>37</v>
      </c>
      <c r="C1376" s="31"/>
      <c r="D1376" s="25" t="s">
        <v>38</v>
      </c>
      <c r="E1376" s="21">
        <v>0</v>
      </c>
      <c r="F1376" s="71" t="s">
        <v>9</v>
      </c>
      <c r="G1376" s="21">
        <v>0</v>
      </c>
      <c r="H1376" s="21">
        <v>0</v>
      </c>
      <c r="I1376" s="21">
        <v>0</v>
      </c>
      <c r="J1376" s="15">
        <v>0</v>
      </c>
    </row>
    <row r="1377" spans="1:10" s="120" customFormat="1" ht="12.75">
      <c r="A1377" s="73"/>
      <c r="B1377" s="31"/>
      <c r="C1377" s="31"/>
      <c r="D1377" s="25"/>
      <c r="E1377" s="21"/>
      <c r="F1377" s="72" t="s">
        <v>35</v>
      </c>
      <c r="G1377" s="21">
        <v>0</v>
      </c>
      <c r="H1377" s="21">
        <v>0</v>
      </c>
      <c r="I1377" s="21">
        <v>0</v>
      </c>
      <c r="J1377" s="15">
        <v>0</v>
      </c>
    </row>
    <row r="1378" spans="1:10" s="120" customFormat="1" ht="12.75">
      <c r="A1378" s="73"/>
      <c r="B1378" s="31"/>
      <c r="C1378" s="31"/>
      <c r="D1378" s="25"/>
      <c r="E1378" s="21"/>
      <c r="F1378" s="72" t="s">
        <v>36</v>
      </c>
      <c r="G1378" s="21">
        <v>0</v>
      </c>
      <c r="H1378" s="21">
        <v>0</v>
      </c>
      <c r="I1378" s="21">
        <v>0</v>
      </c>
      <c r="J1378" s="15">
        <v>0</v>
      </c>
    </row>
    <row r="1379" spans="1:10" s="120" customFormat="1" ht="12.75">
      <c r="A1379" s="73"/>
      <c r="B1379" s="31"/>
      <c r="C1379" s="31"/>
      <c r="D1379" s="25"/>
      <c r="E1379" s="21"/>
      <c r="F1379" s="71" t="s">
        <v>10</v>
      </c>
      <c r="G1379" s="21">
        <v>0</v>
      </c>
      <c r="H1379" s="21">
        <v>0</v>
      </c>
      <c r="I1379" s="21"/>
      <c r="J1379" s="15"/>
    </row>
    <row r="1380" spans="1:10" s="120" customFormat="1" ht="12.75">
      <c r="A1380" s="73"/>
      <c r="B1380" s="31"/>
      <c r="C1380" s="31"/>
      <c r="D1380" s="25"/>
      <c r="E1380" s="14"/>
      <c r="F1380" s="56"/>
      <c r="G1380" s="14"/>
      <c r="H1380" s="14"/>
      <c r="I1380" s="14"/>
      <c r="J1380" s="26"/>
    </row>
    <row r="1381" spans="1:10" ht="26.25">
      <c r="A1381" s="73" t="s">
        <v>1839</v>
      </c>
      <c r="B1381" s="50" t="s">
        <v>44</v>
      </c>
      <c r="C1381" s="31"/>
      <c r="D1381" s="25" t="s">
        <v>45</v>
      </c>
      <c r="E1381" s="21">
        <v>0</v>
      </c>
      <c r="F1381" s="71" t="s">
        <v>9</v>
      </c>
      <c r="G1381" s="21">
        <v>0</v>
      </c>
      <c r="H1381" s="21">
        <v>0</v>
      </c>
      <c r="I1381" s="21">
        <v>0</v>
      </c>
      <c r="J1381" s="15">
        <v>0</v>
      </c>
    </row>
    <row r="1382" spans="1:10" ht="15">
      <c r="A1382" s="73"/>
      <c r="B1382" s="31"/>
      <c r="C1382" s="31"/>
      <c r="E1382" s="21"/>
      <c r="F1382" s="72" t="s">
        <v>35</v>
      </c>
      <c r="G1382" s="21">
        <v>0</v>
      </c>
      <c r="H1382" s="21">
        <v>0</v>
      </c>
      <c r="I1382" s="21">
        <v>0</v>
      </c>
      <c r="J1382" s="15">
        <v>0</v>
      </c>
    </row>
    <row r="1383" spans="1:10" ht="15">
      <c r="A1383" s="73"/>
      <c r="B1383" s="31"/>
      <c r="C1383" s="31"/>
      <c r="E1383" s="21"/>
      <c r="F1383" s="72" t="s">
        <v>36</v>
      </c>
      <c r="G1383" s="21">
        <v>0</v>
      </c>
      <c r="H1383" s="21">
        <v>0</v>
      </c>
      <c r="I1383" s="21">
        <v>0</v>
      </c>
      <c r="J1383" s="15">
        <v>0</v>
      </c>
    </row>
    <row r="1384" spans="1:10" s="50" customFormat="1" ht="12.75">
      <c r="A1384" s="73"/>
      <c r="B1384" s="31"/>
      <c r="C1384" s="31"/>
      <c r="D1384" s="25"/>
      <c r="E1384" s="21"/>
      <c r="F1384" s="71" t="s">
        <v>10</v>
      </c>
      <c r="G1384" s="21">
        <v>0</v>
      </c>
      <c r="H1384" s="21">
        <v>0</v>
      </c>
      <c r="I1384" s="21"/>
      <c r="J1384" s="15"/>
    </row>
    <row r="1385" spans="1:10" s="50" customFormat="1" ht="12.75">
      <c r="A1385" s="73"/>
      <c r="B1385" s="31"/>
      <c r="C1385" s="31"/>
      <c r="D1385" s="25"/>
      <c r="E1385" s="21"/>
      <c r="F1385" s="71"/>
      <c r="G1385" s="60"/>
      <c r="H1385" s="60"/>
      <c r="I1385" s="60"/>
      <c r="J1385" s="94"/>
    </row>
    <row r="1386" spans="1:10" s="101" customFormat="1" ht="12.75">
      <c r="A1386" s="73"/>
      <c r="B1386" s="159" t="s">
        <v>39</v>
      </c>
      <c r="C1386" s="87" t="s">
        <v>40</v>
      </c>
      <c r="D1386" s="74" t="s">
        <v>154</v>
      </c>
      <c r="E1386" s="75">
        <f>E1371+E1376+E1381</f>
        <v>0</v>
      </c>
      <c r="F1386" s="76" t="s">
        <v>9</v>
      </c>
      <c r="G1386" s="95">
        <f aca="true" t="shared" si="78" ref="G1386:J1389">G1371+G1376+G1381</f>
        <v>0</v>
      </c>
      <c r="H1386" s="95">
        <f t="shared" si="78"/>
        <v>0</v>
      </c>
      <c r="I1386" s="95">
        <f t="shared" si="78"/>
        <v>0</v>
      </c>
      <c r="J1386" s="96">
        <f t="shared" si="78"/>
        <v>0</v>
      </c>
    </row>
    <row r="1387" spans="1:10" s="101" customFormat="1" ht="12.75">
      <c r="A1387" s="73"/>
      <c r="B1387" s="87"/>
      <c r="C1387" s="87"/>
      <c r="D1387" s="156"/>
      <c r="E1387" s="75"/>
      <c r="F1387" s="79" t="s">
        <v>35</v>
      </c>
      <c r="G1387" s="77">
        <f t="shared" si="78"/>
        <v>0</v>
      </c>
      <c r="H1387" s="77">
        <f t="shared" si="78"/>
        <v>0</v>
      </c>
      <c r="I1387" s="77">
        <f t="shared" si="78"/>
        <v>0</v>
      </c>
      <c r="J1387" s="96">
        <f t="shared" si="78"/>
        <v>0</v>
      </c>
    </row>
    <row r="1388" spans="1:10" s="101" customFormat="1" ht="12.75">
      <c r="A1388" s="73"/>
      <c r="B1388" s="87"/>
      <c r="C1388" s="87"/>
      <c r="D1388" s="156"/>
      <c r="E1388" s="75"/>
      <c r="F1388" s="79" t="s">
        <v>36</v>
      </c>
      <c r="G1388" s="77">
        <f t="shared" si="78"/>
        <v>0</v>
      </c>
      <c r="H1388" s="77">
        <f t="shared" si="78"/>
        <v>0</v>
      </c>
      <c r="I1388" s="77">
        <f t="shared" si="78"/>
        <v>0</v>
      </c>
      <c r="J1388" s="96">
        <f t="shared" si="78"/>
        <v>0</v>
      </c>
    </row>
    <row r="1389" spans="1:10" s="101" customFormat="1" ht="12.75">
      <c r="A1389" s="73"/>
      <c r="B1389" s="87"/>
      <c r="C1389" s="87"/>
      <c r="D1389" s="156"/>
      <c r="E1389" s="75"/>
      <c r="F1389" s="89" t="s">
        <v>10</v>
      </c>
      <c r="G1389" s="77">
        <f t="shared" si="78"/>
        <v>0</v>
      </c>
      <c r="H1389" s="77">
        <f t="shared" si="78"/>
        <v>0</v>
      </c>
      <c r="I1389" s="77"/>
      <c r="J1389" s="96"/>
    </row>
    <row r="1390" spans="1:10" s="118" customFormat="1" ht="12.75">
      <c r="A1390" s="148"/>
      <c r="B1390" s="113"/>
      <c r="C1390" s="113"/>
      <c r="D1390" s="114"/>
      <c r="E1390" s="117"/>
      <c r="F1390" s="178"/>
      <c r="G1390" s="117"/>
      <c r="H1390" s="115"/>
      <c r="I1390" s="115"/>
      <c r="J1390" s="84"/>
    </row>
    <row r="1391" spans="1:10" s="50" customFormat="1" ht="12.75">
      <c r="A1391" s="73"/>
      <c r="B1391" s="24" t="s">
        <v>31</v>
      </c>
      <c r="C1391" s="31" t="s">
        <v>42</v>
      </c>
      <c r="D1391" s="30" t="s">
        <v>155</v>
      </c>
      <c r="E1391" s="14"/>
      <c r="F1391" s="56"/>
      <c r="G1391" s="14"/>
      <c r="H1391" s="21"/>
      <c r="I1391" s="21"/>
      <c r="J1391" s="26"/>
    </row>
    <row r="1392" spans="1:10" s="50" customFormat="1" ht="12.75">
      <c r="A1392" s="73" t="s">
        <v>1840</v>
      </c>
      <c r="B1392" s="50" t="s">
        <v>33</v>
      </c>
      <c r="C1392" s="31"/>
      <c r="D1392" s="25" t="s">
        <v>34</v>
      </c>
      <c r="E1392" s="21">
        <v>0</v>
      </c>
      <c r="F1392" s="71" t="s">
        <v>9</v>
      </c>
      <c r="G1392" s="21">
        <v>0</v>
      </c>
      <c r="H1392" s="21">
        <v>0</v>
      </c>
      <c r="I1392" s="21">
        <v>0</v>
      </c>
      <c r="J1392" s="15">
        <v>0</v>
      </c>
    </row>
    <row r="1393" spans="1:10" s="50" customFormat="1" ht="12.75">
      <c r="A1393" s="73"/>
      <c r="B1393" s="31"/>
      <c r="C1393" s="31"/>
      <c r="D1393" s="25"/>
      <c r="E1393" s="21"/>
      <c r="F1393" s="72" t="s">
        <v>35</v>
      </c>
      <c r="G1393" s="21">
        <v>0</v>
      </c>
      <c r="H1393" s="21">
        <v>0</v>
      </c>
      <c r="I1393" s="21">
        <v>0</v>
      </c>
      <c r="J1393" s="15">
        <v>0</v>
      </c>
    </row>
    <row r="1394" spans="1:10" s="50" customFormat="1" ht="12.75">
      <c r="A1394" s="73"/>
      <c r="B1394" s="31"/>
      <c r="C1394" s="31"/>
      <c r="D1394" s="25"/>
      <c r="E1394" s="21"/>
      <c r="F1394" s="72" t="s">
        <v>36</v>
      </c>
      <c r="G1394" s="21">
        <v>0</v>
      </c>
      <c r="H1394" s="21">
        <v>0</v>
      </c>
      <c r="I1394" s="21">
        <v>0</v>
      </c>
      <c r="J1394" s="15">
        <v>0</v>
      </c>
    </row>
    <row r="1395" spans="1:10" ht="15">
      <c r="A1395" s="73"/>
      <c r="B1395" s="31"/>
      <c r="C1395" s="31"/>
      <c r="E1395" s="21"/>
      <c r="F1395" s="71" t="s">
        <v>10</v>
      </c>
      <c r="G1395" s="21">
        <v>0</v>
      </c>
      <c r="H1395" s="21">
        <v>0</v>
      </c>
      <c r="J1395" s="15"/>
    </row>
    <row r="1396" spans="1:10" ht="15">
      <c r="A1396" s="73"/>
      <c r="B1396" s="31"/>
      <c r="C1396" s="31"/>
      <c r="H1396" s="14"/>
      <c r="I1396" s="14"/>
      <c r="J1396" s="15"/>
    </row>
    <row r="1397" spans="1:10" ht="15">
      <c r="A1397" s="73" t="s">
        <v>1841</v>
      </c>
      <c r="B1397" s="50" t="s">
        <v>37</v>
      </c>
      <c r="C1397" s="31"/>
      <c r="D1397" s="25" t="s">
        <v>38</v>
      </c>
      <c r="E1397" s="21">
        <v>0</v>
      </c>
      <c r="F1397" s="71" t="s">
        <v>9</v>
      </c>
      <c r="G1397" s="21">
        <v>0</v>
      </c>
      <c r="H1397" s="21">
        <v>0</v>
      </c>
      <c r="I1397" s="21">
        <v>0</v>
      </c>
      <c r="J1397" s="15">
        <v>0</v>
      </c>
    </row>
    <row r="1398" spans="1:10" ht="15">
      <c r="A1398" s="73"/>
      <c r="B1398" s="31"/>
      <c r="C1398" s="31"/>
      <c r="E1398" s="21"/>
      <c r="F1398" s="72" t="s">
        <v>35</v>
      </c>
      <c r="G1398" s="21">
        <v>0</v>
      </c>
      <c r="H1398" s="21">
        <v>0</v>
      </c>
      <c r="I1398" s="21">
        <v>0</v>
      </c>
      <c r="J1398" s="15">
        <v>0</v>
      </c>
    </row>
    <row r="1399" spans="1:10" ht="15">
      <c r="A1399" s="73"/>
      <c r="B1399" s="31"/>
      <c r="C1399" s="31"/>
      <c r="E1399" s="21"/>
      <c r="F1399" s="72" t="s">
        <v>36</v>
      </c>
      <c r="G1399" s="21">
        <v>0</v>
      </c>
      <c r="H1399" s="21">
        <v>0</v>
      </c>
      <c r="I1399" s="21">
        <v>0</v>
      </c>
      <c r="J1399" s="15">
        <v>0</v>
      </c>
    </row>
    <row r="1400" spans="1:10" s="50" customFormat="1" ht="12.75">
      <c r="A1400" s="73"/>
      <c r="B1400" s="31"/>
      <c r="C1400" s="31"/>
      <c r="D1400" s="25"/>
      <c r="E1400" s="21"/>
      <c r="F1400" s="71" t="s">
        <v>10</v>
      </c>
      <c r="G1400" s="21">
        <v>0</v>
      </c>
      <c r="H1400" s="21">
        <v>0</v>
      </c>
      <c r="I1400" s="21"/>
      <c r="J1400" s="15"/>
    </row>
    <row r="1401" spans="1:10" s="50" customFormat="1" ht="12.75">
      <c r="A1401" s="73"/>
      <c r="B1401" s="31"/>
      <c r="C1401" s="31"/>
      <c r="D1401" s="25"/>
      <c r="E1401" s="14"/>
      <c r="F1401" s="56"/>
      <c r="G1401" s="14"/>
      <c r="H1401" s="14"/>
      <c r="I1401" s="14"/>
      <c r="J1401" s="26"/>
    </row>
    <row r="1402" spans="1:10" s="50" customFormat="1" ht="25.5">
      <c r="A1402" s="73" t="s">
        <v>1842</v>
      </c>
      <c r="B1402" s="50" t="s">
        <v>44</v>
      </c>
      <c r="C1402" s="31"/>
      <c r="D1402" s="25" t="s">
        <v>45</v>
      </c>
      <c r="E1402" s="21">
        <v>0</v>
      </c>
      <c r="F1402" s="71" t="s">
        <v>9</v>
      </c>
      <c r="G1402" s="21">
        <v>0</v>
      </c>
      <c r="H1402" s="21">
        <v>0</v>
      </c>
      <c r="I1402" s="21">
        <v>0</v>
      </c>
      <c r="J1402" s="15">
        <v>0</v>
      </c>
    </row>
    <row r="1403" spans="1:10" s="50" customFormat="1" ht="12.75">
      <c r="A1403" s="73"/>
      <c r="B1403" s="31"/>
      <c r="C1403" s="31"/>
      <c r="D1403" s="25"/>
      <c r="E1403" s="21"/>
      <c r="F1403" s="72" t="s">
        <v>35</v>
      </c>
      <c r="G1403" s="21">
        <v>0</v>
      </c>
      <c r="H1403" s="21">
        <v>0</v>
      </c>
      <c r="I1403" s="21">
        <v>0</v>
      </c>
      <c r="J1403" s="15">
        <v>0</v>
      </c>
    </row>
    <row r="1404" spans="1:10" s="50" customFormat="1" ht="12.75">
      <c r="A1404" s="73"/>
      <c r="B1404" s="31"/>
      <c r="C1404" s="31"/>
      <c r="D1404" s="25"/>
      <c r="E1404" s="21"/>
      <c r="F1404" s="72" t="s">
        <v>36</v>
      </c>
      <c r="G1404" s="21">
        <v>0</v>
      </c>
      <c r="H1404" s="21">
        <v>0</v>
      </c>
      <c r="I1404" s="21">
        <v>0</v>
      </c>
      <c r="J1404" s="15">
        <v>0</v>
      </c>
    </row>
    <row r="1405" spans="1:10" s="50" customFormat="1" ht="12.75">
      <c r="A1405" s="73"/>
      <c r="B1405" s="31"/>
      <c r="C1405" s="31"/>
      <c r="D1405" s="25"/>
      <c r="E1405" s="21"/>
      <c r="F1405" s="71" t="s">
        <v>10</v>
      </c>
      <c r="G1405" s="21">
        <v>0</v>
      </c>
      <c r="H1405" s="21">
        <v>0</v>
      </c>
      <c r="I1405" s="21"/>
      <c r="J1405" s="15"/>
    </row>
    <row r="1406" spans="1:10" s="50" customFormat="1" ht="12.75">
      <c r="A1406" s="73"/>
      <c r="B1406" s="31"/>
      <c r="C1406" s="31"/>
      <c r="D1406" s="25"/>
      <c r="E1406" s="21"/>
      <c r="F1406" s="71"/>
      <c r="G1406" s="60"/>
      <c r="H1406" s="60"/>
      <c r="I1406" s="60"/>
      <c r="J1406" s="94"/>
    </row>
    <row r="1407" spans="1:10" s="101" customFormat="1" ht="12.75">
      <c r="A1407" s="73"/>
      <c r="B1407" s="159" t="s">
        <v>39</v>
      </c>
      <c r="C1407" s="87" t="s">
        <v>42</v>
      </c>
      <c r="D1407" s="74" t="s">
        <v>155</v>
      </c>
      <c r="E1407" s="75">
        <f>E1392+E1397+E1402</f>
        <v>0</v>
      </c>
      <c r="F1407" s="76" t="s">
        <v>9</v>
      </c>
      <c r="G1407" s="95">
        <f aca="true" t="shared" si="79" ref="G1407:J1410">G1392+G1397+G1402</f>
        <v>0</v>
      </c>
      <c r="H1407" s="95">
        <f t="shared" si="79"/>
        <v>0</v>
      </c>
      <c r="I1407" s="95">
        <f t="shared" si="79"/>
        <v>0</v>
      </c>
      <c r="J1407" s="96">
        <f t="shared" si="79"/>
        <v>0</v>
      </c>
    </row>
    <row r="1408" spans="1:10" s="101" customFormat="1" ht="12.75">
      <c r="A1408" s="73"/>
      <c r="B1408" s="159"/>
      <c r="C1408" s="87"/>
      <c r="D1408" s="74"/>
      <c r="E1408" s="75"/>
      <c r="F1408" s="79" t="s">
        <v>35</v>
      </c>
      <c r="G1408" s="77">
        <f t="shared" si="79"/>
        <v>0</v>
      </c>
      <c r="H1408" s="77">
        <f t="shared" si="79"/>
        <v>0</v>
      </c>
      <c r="I1408" s="77">
        <f t="shared" si="79"/>
        <v>0</v>
      </c>
      <c r="J1408" s="96">
        <f t="shared" si="79"/>
        <v>0</v>
      </c>
    </row>
    <row r="1409" spans="1:10" s="101" customFormat="1" ht="12.75">
      <c r="A1409" s="73"/>
      <c r="B1409" s="87"/>
      <c r="C1409" s="87"/>
      <c r="D1409" s="156"/>
      <c r="E1409" s="75"/>
      <c r="F1409" s="79" t="s">
        <v>36</v>
      </c>
      <c r="G1409" s="77">
        <f t="shared" si="79"/>
        <v>0</v>
      </c>
      <c r="H1409" s="77">
        <f t="shared" si="79"/>
        <v>0</v>
      </c>
      <c r="I1409" s="77">
        <f t="shared" si="79"/>
        <v>0</v>
      </c>
      <c r="J1409" s="96">
        <f t="shared" si="79"/>
        <v>0</v>
      </c>
    </row>
    <row r="1410" spans="1:10" s="101" customFormat="1" ht="12.75">
      <c r="A1410" s="73"/>
      <c r="B1410" s="87"/>
      <c r="C1410" s="87"/>
      <c r="D1410" s="74"/>
      <c r="E1410" s="75"/>
      <c r="F1410" s="89" t="s">
        <v>10</v>
      </c>
      <c r="G1410" s="77">
        <f t="shared" si="79"/>
        <v>0</v>
      </c>
      <c r="H1410" s="77">
        <f t="shared" si="79"/>
        <v>0</v>
      </c>
      <c r="I1410" s="77"/>
      <c r="J1410" s="96"/>
    </row>
    <row r="1411" spans="1:10" s="50" customFormat="1" ht="12.75">
      <c r="A1411" s="12"/>
      <c r="B1411" s="31"/>
      <c r="C1411" s="31"/>
      <c r="D1411" s="30"/>
      <c r="E1411" s="21"/>
      <c r="F1411" s="181"/>
      <c r="G1411" s="182"/>
      <c r="H1411" s="182"/>
      <c r="I1411" s="182"/>
      <c r="J1411" s="183"/>
    </row>
    <row r="1412" spans="1:10" s="50" customFormat="1" ht="12.75">
      <c r="A1412" s="661"/>
      <c r="B1412" s="700"/>
      <c r="C1412" s="41"/>
      <c r="D1412" s="39"/>
      <c r="E1412" s="40"/>
      <c r="F1412" s="125"/>
      <c r="G1412" s="40"/>
      <c r="H1412" s="42"/>
      <c r="I1412" s="42"/>
      <c r="J1412" s="52"/>
    </row>
    <row r="1413" spans="1:10" s="101" customFormat="1" ht="25.5">
      <c r="A1413" s="127"/>
      <c r="B1413" s="660" t="s">
        <v>156</v>
      </c>
      <c r="C1413" s="660"/>
      <c r="D1413" s="140" t="s">
        <v>152</v>
      </c>
      <c r="E1413" s="53">
        <f>E1407+E1386+E1365</f>
        <v>0</v>
      </c>
      <c r="F1413" s="130" t="s">
        <v>9</v>
      </c>
      <c r="G1413" s="45">
        <f aca="true" t="shared" si="80" ref="G1413:J1416">G1407+G1386+G1365</f>
        <v>0</v>
      </c>
      <c r="H1413" s="45">
        <f t="shared" si="80"/>
        <v>0</v>
      </c>
      <c r="I1413" s="45">
        <f t="shared" si="80"/>
        <v>0</v>
      </c>
      <c r="J1413" s="131">
        <f t="shared" si="80"/>
        <v>0</v>
      </c>
    </row>
    <row r="1414" spans="1:10" s="101" customFormat="1" ht="12.75">
      <c r="A1414" s="127"/>
      <c r="B1414" s="128"/>
      <c r="C1414" s="128"/>
      <c r="D1414" s="140"/>
      <c r="E1414" s="53"/>
      <c r="F1414" s="130" t="s">
        <v>35</v>
      </c>
      <c r="G1414" s="45">
        <f t="shared" si="80"/>
        <v>0</v>
      </c>
      <c r="H1414" s="45">
        <f t="shared" si="80"/>
        <v>0</v>
      </c>
      <c r="I1414" s="45">
        <f t="shared" si="80"/>
        <v>0</v>
      </c>
      <c r="J1414" s="131">
        <f t="shared" si="80"/>
        <v>0</v>
      </c>
    </row>
    <row r="1415" spans="1:10" s="101" customFormat="1" ht="12.75">
      <c r="A1415" s="127"/>
      <c r="B1415" s="44"/>
      <c r="C1415" s="44"/>
      <c r="D1415" s="129"/>
      <c r="E1415" s="53"/>
      <c r="F1415" s="130" t="s">
        <v>36</v>
      </c>
      <c r="G1415" s="45">
        <f t="shared" si="80"/>
        <v>0</v>
      </c>
      <c r="H1415" s="45">
        <f t="shared" si="80"/>
        <v>0</v>
      </c>
      <c r="I1415" s="45">
        <f t="shared" si="80"/>
        <v>0</v>
      </c>
      <c r="J1415" s="131">
        <f t="shared" si="80"/>
        <v>0</v>
      </c>
    </row>
    <row r="1416" spans="1:10" s="119" customFormat="1" ht="12.75">
      <c r="A1416" s="127"/>
      <c r="B1416" s="44"/>
      <c r="C1416" s="44"/>
      <c r="D1416" s="129"/>
      <c r="E1416" s="53"/>
      <c r="F1416" s="130" t="s">
        <v>10</v>
      </c>
      <c r="G1416" s="45">
        <f t="shared" si="80"/>
        <v>0</v>
      </c>
      <c r="H1416" s="45">
        <f t="shared" si="80"/>
        <v>0</v>
      </c>
      <c r="I1416" s="45"/>
      <c r="J1416" s="131"/>
    </row>
    <row r="1417" spans="1:10" ht="15">
      <c r="A1417" s="132"/>
      <c r="B1417" s="133"/>
      <c r="C1417" s="133"/>
      <c r="D1417" s="134"/>
      <c r="E1417" s="141"/>
      <c r="F1417" s="158"/>
      <c r="G1417" s="141"/>
      <c r="H1417" s="135"/>
      <c r="I1417" s="135"/>
      <c r="J1417" s="137"/>
    </row>
    <row r="1418" spans="1:10" ht="15.75" thickBot="1">
      <c r="A1418" s="667" t="s">
        <v>28</v>
      </c>
      <c r="B1418" s="703"/>
      <c r="C1418" s="175" t="s">
        <v>157</v>
      </c>
      <c r="D1418" s="143" t="s">
        <v>158</v>
      </c>
      <c r="E1418" s="17"/>
      <c r="F1418" s="139"/>
      <c r="G1418" s="17"/>
      <c r="H1418" s="27"/>
      <c r="I1418" s="27"/>
      <c r="J1418" s="28"/>
    </row>
    <row r="1419" spans="1:10" ht="15.75" thickTop="1">
      <c r="A1419" s="12"/>
      <c r="B1419" s="24"/>
      <c r="C1419" s="31"/>
      <c r="D1419" s="30"/>
      <c r="E1419" s="13"/>
      <c r="F1419" s="69"/>
      <c r="G1419" s="13"/>
      <c r="J1419" s="26"/>
    </row>
    <row r="1420" spans="1:10" ht="26.25">
      <c r="A1420" s="73"/>
      <c r="B1420" s="24" t="s">
        <v>31</v>
      </c>
      <c r="C1420" s="31" t="s">
        <v>29</v>
      </c>
      <c r="D1420" s="30" t="s">
        <v>159</v>
      </c>
      <c r="J1420" s="26"/>
    </row>
    <row r="1421" spans="1:10" s="50" customFormat="1" ht="12.75">
      <c r="A1421" s="73" t="s">
        <v>1843</v>
      </c>
      <c r="B1421" s="50" t="s">
        <v>33</v>
      </c>
      <c r="C1421" s="31"/>
      <c r="D1421" s="25" t="s">
        <v>34</v>
      </c>
      <c r="E1421" s="21">
        <v>0</v>
      </c>
      <c r="F1421" s="71" t="s">
        <v>9</v>
      </c>
      <c r="G1421" s="21">
        <v>0</v>
      </c>
      <c r="H1421" s="21">
        <v>0</v>
      </c>
      <c r="I1421" s="21">
        <v>0</v>
      </c>
      <c r="J1421" s="15">
        <v>0</v>
      </c>
    </row>
    <row r="1422" spans="1:10" s="50" customFormat="1" ht="12.75">
      <c r="A1422" s="73"/>
      <c r="B1422" s="31"/>
      <c r="C1422" s="31"/>
      <c r="D1422" s="25"/>
      <c r="E1422" s="21"/>
      <c r="F1422" s="72" t="s">
        <v>35</v>
      </c>
      <c r="G1422" s="21">
        <v>0</v>
      </c>
      <c r="H1422" s="21">
        <v>0</v>
      </c>
      <c r="I1422" s="21">
        <v>0</v>
      </c>
      <c r="J1422" s="15">
        <v>0</v>
      </c>
    </row>
    <row r="1423" spans="1:10" s="50" customFormat="1" ht="12.75">
      <c r="A1423" s="73"/>
      <c r="B1423" s="31"/>
      <c r="C1423" s="31"/>
      <c r="D1423" s="25"/>
      <c r="E1423" s="21"/>
      <c r="F1423" s="72" t="s">
        <v>36</v>
      </c>
      <c r="G1423" s="21">
        <v>0</v>
      </c>
      <c r="H1423" s="21">
        <v>0</v>
      </c>
      <c r="I1423" s="21">
        <v>0</v>
      </c>
      <c r="J1423" s="15">
        <v>0</v>
      </c>
    </row>
    <row r="1424" spans="1:10" s="50" customFormat="1" ht="12.75">
      <c r="A1424" s="73"/>
      <c r="B1424" s="31"/>
      <c r="C1424" s="31"/>
      <c r="D1424" s="25"/>
      <c r="E1424" s="21"/>
      <c r="F1424" s="71" t="s">
        <v>10</v>
      </c>
      <c r="G1424" s="21">
        <v>0</v>
      </c>
      <c r="H1424" s="21">
        <v>0</v>
      </c>
      <c r="I1424" s="21"/>
      <c r="J1424" s="15"/>
    </row>
    <row r="1425" spans="1:10" s="50" customFormat="1" ht="12.75">
      <c r="A1425" s="73"/>
      <c r="B1425" s="31"/>
      <c r="C1425" s="31"/>
      <c r="D1425" s="25"/>
      <c r="E1425" s="14"/>
      <c r="F1425" s="56"/>
      <c r="G1425" s="14"/>
      <c r="H1425" s="14"/>
      <c r="I1425" s="14"/>
      <c r="J1425" s="15"/>
    </row>
    <row r="1426" spans="1:10" ht="15">
      <c r="A1426" s="73" t="s">
        <v>1844</v>
      </c>
      <c r="B1426" s="50" t="s">
        <v>37</v>
      </c>
      <c r="C1426" s="31"/>
      <c r="D1426" s="25" t="s">
        <v>38</v>
      </c>
      <c r="E1426" s="21">
        <v>0</v>
      </c>
      <c r="F1426" s="71" t="s">
        <v>9</v>
      </c>
      <c r="G1426" s="21">
        <v>0</v>
      </c>
      <c r="H1426" s="21">
        <v>0</v>
      </c>
      <c r="I1426" s="21">
        <v>0</v>
      </c>
      <c r="J1426" s="15">
        <v>0</v>
      </c>
    </row>
    <row r="1427" spans="1:10" ht="15">
      <c r="A1427" s="73"/>
      <c r="B1427" s="31"/>
      <c r="C1427" s="31"/>
      <c r="E1427" s="21"/>
      <c r="F1427" s="72" t="s">
        <v>35</v>
      </c>
      <c r="G1427" s="21">
        <v>0</v>
      </c>
      <c r="H1427" s="21">
        <v>0</v>
      </c>
      <c r="I1427" s="21">
        <v>0</v>
      </c>
      <c r="J1427" s="15">
        <v>0</v>
      </c>
    </row>
    <row r="1428" spans="1:10" ht="15">
      <c r="A1428" s="73"/>
      <c r="B1428" s="31"/>
      <c r="C1428" s="31"/>
      <c r="E1428" s="21"/>
      <c r="F1428" s="72" t="s">
        <v>36</v>
      </c>
      <c r="G1428" s="21">
        <v>0</v>
      </c>
      <c r="H1428" s="21">
        <v>0</v>
      </c>
      <c r="I1428" s="21">
        <v>0</v>
      </c>
      <c r="J1428" s="15">
        <v>0</v>
      </c>
    </row>
    <row r="1429" spans="1:10" ht="15">
      <c r="A1429" s="73"/>
      <c r="B1429" s="31"/>
      <c r="C1429" s="31"/>
      <c r="E1429" s="21"/>
      <c r="F1429" s="71" t="s">
        <v>10</v>
      </c>
      <c r="G1429" s="21">
        <v>0</v>
      </c>
      <c r="H1429" s="21">
        <v>0</v>
      </c>
      <c r="J1429" s="15"/>
    </row>
    <row r="1430" spans="1:10" ht="15">
      <c r="A1430" s="73"/>
      <c r="B1430" s="31"/>
      <c r="C1430" s="31"/>
      <c r="H1430" s="14"/>
      <c r="I1430" s="14"/>
      <c r="J1430" s="26"/>
    </row>
    <row r="1431" spans="1:10" ht="26.25">
      <c r="A1431" s="73" t="s">
        <v>1845</v>
      </c>
      <c r="B1431" s="50" t="s">
        <v>44</v>
      </c>
      <c r="C1431" s="31"/>
      <c r="D1431" s="25" t="s">
        <v>45</v>
      </c>
      <c r="E1431" s="21">
        <v>0</v>
      </c>
      <c r="F1431" s="71" t="s">
        <v>9</v>
      </c>
      <c r="G1431" s="21">
        <v>0</v>
      </c>
      <c r="H1431" s="21">
        <v>0</v>
      </c>
      <c r="I1431" s="21">
        <v>0</v>
      </c>
      <c r="J1431" s="15">
        <v>0</v>
      </c>
    </row>
    <row r="1432" spans="1:10" ht="15">
      <c r="A1432" s="73"/>
      <c r="B1432" s="31"/>
      <c r="C1432" s="31"/>
      <c r="E1432" s="21"/>
      <c r="F1432" s="72" t="s">
        <v>35</v>
      </c>
      <c r="G1432" s="21">
        <v>0</v>
      </c>
      <c r="H1432" s="21">
        <v>0</v>
      </c>
      <c r="I1432" s="21">
        <v>0</v>
      </c>
      <c r="J1432" s="15">
        <v>0</v>
      </c>
    </row>
    <row r="1433" spans="1:10" ht="15">
      <c r="A1433" s="73"/>
      <c r="B1433" s="31"/>
      <c r="C1433" s="31"/>
      <c r="E1433" s="21"/>
      <c r="F1433" s="72" t="s">
        <v>36</v>
      </c>
      <c r="G1433" s="21">
        <v>0</v>
      </c>
      <c r="H1433" s="21">
        <v>0</v>
      </c>
      <c r="I1433" s="21">
        <v>0</v>
      </c>
      <c r="J1433" s="15">
        <v>0</v>
      </c>
    </row>
    <row r="1434" spans="1:10" ht="15">
      <c r="A1434" s="73"/>
      <c r="B1434" s="31"/>
      <c r="C1434" s="31"/>
      <c r="E1434" s="21"/>
      <c r="F1434" s="71" t="s">
        <v>10</v>
      </c>
      <c r="G1434" s="21">
        <v>0</v>
      </c>
      <c r="H1434" s="21">
        <v>0</v>
      </c>
      <c r="J1434" s="15"/>
    </row>
    <row r="1435" spans="1:10" ht="15">
      <c r="A1435" s="73"/>
      <c r="B1435" s="31"/>
      <c r="C1435" s="31"/>
      <c r="E1435" s="21"/>
      <c r="F1435" s="71"/>
      <c r="G1435" s="60"/>
      <c r="H1435" s="60"/>
      <c r="I1435" s="60"/>
      <c r="J1435" s="94"/>
    </row>
    <row r="1436" spans="1:10" s="119" customFormat="1" ht="25.5">
      <c r="A1436" s="73"/>
      <c r="B1436" s="159" t="s">
        <v>39</v>
      </c>
      <c r="C1436" s="87" t="s">
        <v>29</v>
      </c>
      <c r="D1436" s="74" t="s">
        <v>159</v>
      </c>
      <c r="E1436" s="75">
        <f>E1421+E1426+E1431</f>
        <v>0</v>
      </c>
      <c r="F1436" s="76" t="s">
        <v>9</v>
      </c>
      <c r="G1436" s="95">
        <f aca="true" t="shared" si="81" ref="G1436:J1439">G1421+G1426+G1431</f>
        <v>0</v>
      </c>
      <c r="H1436" s="95">
        <f t="shared" si="81"/>
        <v>0</v>
      </c>
      <c r="I1436" s="95">
        <f t="shared" si="81"/>
        <v>0</v>
      </c>
      <c r="J1436" s="96">
        <f t="shared" si="81"/>
        <v>0</v>
      </c>
    </row>
    <row r="1437" spans="1:10" s="119" customFormat="1" ht="12.75">
      <c r="A1437" s="73"/>
      <c r="B1437" s="87"/>
      <c r="C1437" s="87"/>
      <c r="D1437" s="156"/>
      <c r="E1437" s="75"/>
      <c r="F1437" s="79" t="s">
        <v>35</v>
      </c>
      <c r="G1437" s="77">
        <f t="shared" si="81"/>
        <v>0</v>
      </c>
      <c r="H1437" s="77">
        <f t="shared" si="81"/>
        <v>0</v>
      </c>
      <c r="I1437" s="77">
        <f t="shared" si="81"/>
        <v>0</v>
      </c>
      <c r="J1437" s="96">
        <f t="shared" si="81"/>
        <v>0</v>
      </c>
    </row>
    <row r="1438" spans="1:10" s="119" customFormat="1" ht="12.75">
      <c r="A1438" s="73"/>
      <c r="B1438" s="87"/>
      <c r="C1438" s="87"/>
      <c r="D1438" s="156"/>
      <c r="E1438" s="75"/>
      <c r="F1438" s="79" t="s">
        <v>36</v>
      </c>
      <c r="G1438" s="77">
        <f t="shared" si="81"/>
        <v>0</v>
      </c>
      <c r="H1438" s="77">
        <f t="shared" si="81"/>
        <v>0</v>
      </c>
      <c r="I1438" s="77">
        <f t="shared" si="81"/>
        <v>0</v>
      </c>
      <c r="J1438" s="96">
        <f t="shared" si="81"/>
        <v>0</v>
      </c>
    </row>
    <row r="1439" spans="1:10" s="119" customFormat="1" ht="12.75">
      <c r="A1439" s="73"/>
      <c r="B1439" s="87"/>
      <c r="C1439" s="87"/>
      <c r="D1439" s="156"/>
      <c r="E1439" s="75"/>
      <c r="F1439" s="89" t="s">
        <v>10</v>
      </c>
      <c r="G1439" s="77">
        <f t="shared" si="81"/>
        <v>0</v>
      </c>
      <c r="H1439" s="77">
        <f t="shared" si="81"/>
        <v>0</v>
      </c>
      <c r="I1439" s="77"/>
      <c r="J1439" s="96"/>
    </row>
    <row r="1440" spans="1:10" s="123" customFormat="1" ht="12.75">
      <c r="A1440" s="148"/>
      <c r="B1440" s="113"/>
      <c r="C1440" s="113"/>
      <c r="D1440" s="114"/>
      <c r="E1440" s="117"/>
      <c r="F1440" s="178"/>
      <c r="G1440" s="117"/>
      <c r="H1440" s="115"/>
      <c r="I1440" s="115"/>
      <c r="J1440" s="84"/>
    </row>
    <row r="1441" spans="1:10" ht="15">
      <c r="A1441" s="73"/>
      <c r="B1441" s="24" t="s">
        <v>31</v>
      </c>
      <c r="C1441" s="31" t="s">
        <v>40</v>
      </c>
      <c r="D1441" s="30" t="s">
        <v>160</v>
      </c>
      <c r="J1441" s="26"/>
    </row>
    <row r="1442" spans="1:10" ht="15">
      <c r="A1442" s="73" t="s">
        <v>1846</v>
      </c>
      <c r="B1442" s="50" t="s">
        <v>33</v>
      </c>
      <c r="C1442" s="31"/>
      <c r="D1442" s="25" t="s">
        <v>34</v>
      </c>
      <c r="E1442" s="21">
        <v>0</v>
      </c>
      <c r="F1442" s="71" t="s">
        <v>9</v>
      </c>
      <c r="G1442" s="21">
        <v>0</v>
      </c>
      <c r="H1442" s="21">
        <v>0</v>
      </c>
      <c r="I1442" s="21">
        <v>0</v>
      </c>
      <c r="J1442" s="15">
        <v>0</v>
      </c>
    </row>
    <row r="1443" spans="1:10" ht="15">
      <c r="A1443" s="73"/>
      <c r="B1443" s="31"/>
      <c r="C1443" s="31"/>
      <c r="E1443" s="21"/>
      <c r="F1443" s="72" t="s">
        <v>35</v>
      </c>
      <c r="G1443" s="21">
        <v>0</v>
      </c>
      <c r="H1443" s="21">
        <v>0</v>
      </c>
      <c r="I1443" s="21">
        <v>0</v>
      </c>
      <c r="J1443" s="15">
        <v>0</v>
      </c>
    </row>
    <row r="1444" spans="1:10" ht="15">
      <c r="A1444" s="73"/>
      <c r="B1444" s="31"/>
      <c r="C1444" s="31"/>
      <c r="E1444" s="21"/>
      <c r="F1444" s="72" t="s">
        <v>36</v>
      </c>
      <c r="G1444" s="21">
        <v>0</v>
      </c>
      <c r="H1444" s="21">
        <v>0</v>
      </c>
      <c r="I1444" s="21">
        <v>0</v>
      </c>
      <c r="J1444" s="15">
        <v>0</v>
      </c>
    </row>
    <row r="1445" spans="1:10" ht="15">
      <c r="A1445" s="73"/>
      <c r="B1445" s="31"/>
      <c r="C1445" s="31"/>
      <c r="E1445" s="21"/>
      <c r="F1445" s="71" t="s">
        <v>10</v>
      </c>
      <c r="G1445" s="21">
        <v>0</v>
      </c>
      <c r="H1445" s="21">
        <v>0</v>
      </c>
      <c r="J1445" s="15"/>
    </row>
    <row r="1446" spans="1:10" ht="15">
      <c r="A1446" s="73"/>
      <c r="B1446" s="31"/>
      <c r="C1446" s="31"/>
      <c r="H1446" s="14"/>
      <c r="I1446" s="14"/>
      <c r="J1446" s="15"/>
    </row>
    <row r="1447" spans="1:10" ht="15">
      <c r="A1447" s="73" t="s">
        <v>1847</v>
      </c>
      <c r="B1447" s="50" t="s">
        <v>37</v>
      </c>
      <c r="C1447" s="31"/>
      <c r="D1447" s="25" t="s">
        <v>38</v>
      </c>
      <c r="E1447" s="21">
        <v>0</v>
      </c>
      <c r="F1447" s="71" t="s">
        <v>9</v>
      </c>
      <c r="G1447" s="21">
        <v>0</v>
      </c>
      <c r="H1447" s="21">
        <v>0</v>
      </c>
      <c r="I1447" s="21">
        <v>0</v>
      </c>
      <c r="J1447" s="15">
        <v>0</v>
      </c>
    </row>
    <row r="1448" spans="1:10" ht="15">
      <c r="A1448" s="73"/>
      <c r="B1448" s="31"/>
      <c r="C1448" s="31"/>
      <c r="E1448" s="21"/>
      <c r="F1448" s="72" t="s">
        <v>35</v>
      </c>
      <c r="G1448" s="21">
        <v>0</v>
      </c>
      <c r="H1448" s="21">
        <v>0</v>
      </c>
      <c r="I1448" s="21">
        <v>0</v>
      </c>
      <c r="J1448" s="15">
        <v>0</v>
      </c>
    </row>
    <row r="1449" spans="1:10" ht="15">
      <c r="A1449" s="73"/>
      <c r="B1449" s="31"/>
      <c r="C1449" s="31"/>
      <c r="E1449" s="21"/>
      <c r="F1449" s="72" t="s">
        <v>36</v>
      </c>
      <c r="G1449" s="21">
        <v>0</v>
      </c>
      <c r="H1449" s="21">
        <v>0</v>
      </c>
      <c r="I1449" s="21">
        <v>0</v>
      </c>
      <c r="J1449" s="15">
        <v>0</v>
      </c>
    </row>
    <row r="1450" spans="1:10" ht="15">
      <c r="A1450" s="73"/>
      <c r="B1450" s="31"/>
      <c r="C1450" s="31"/>
      <c r="E1450" s="21"/>
      <c r="F1450" s="71" t="s">
        <v>10</v>
      </c>
      <c r="G1450" s="21">
        <v>0</v>
      </c>
      <c r="H1450" s="21">
        <v>0</v>
      </c>
      <c r="J1450" s="15"/>
    </row>
    <row r="1451" spans="1:10" ht="15">
      <c r="A1451" s="73"/>
      <c r="B1451" s="31"/>
      <c r="C1451" s="31"/>
      <c r="H1451" s="14"/>
      <c r="I1451" s="14"/>
      <c r="J1451" s="26"/>
    </row>
    <row r="1452" spans="1:10" ht="26.25">
      <c r="A1452" s="73" t="s">
        <v>1848</v>
      </c>
      <c r="B1452" s="50" t="s">
        <v>44</v>
      </c>
      <c r="C1452" s="31"/>
      <c r="D1452" s="25" t="s">
        <v>45</v>
      </c>
      <c r="E1452" s="21">
        <v>0</v>
      </c>
      <c r="F1452" s="71" t="s">
        <v>9</v>
      </c>
      <c r="G1452" s="21">
        <v>0</v>
      </c>
      <c r="H1452" s="21">
        <v>0</v>
      </c>
      <c r="I1452" s="21">
        <v>0</v>
      </c>
      <c r="J1452" s="15">
        <v>0</v>
      </c>
    </row>
    <row r="1453" spans="1:10" ht="15">
      <c r="A1453" s="73"/>
      <c r="B1453" s="31"/>
      <c r="C1453" s="31"/>
      <c r="E1453" s="21"/>
      <c r="F1453" s="72" t="s">
        <v>35</v>
      </c>
      <c r="G1453" s="21">
        <v>0</v>
      </c>
      <c r="H1453" s="21">
        <v>0</v>
      </c>
      <c r="I1453" s="21">
        <v>0</v>
      </c>
      <c r="J1453" s="15">
        <v>0</v>
      </c>
    </row>
    <row r="1454" spans="1:10" ht="15">
      <c r="A1454" s="73"/>
      <c r="B1454" s="31"/>
      <c r="C1454" s="31"/>
      <c r="E1454" s="21"/>
      <c r="F1454" s="72" t="s">
        <v>36</v>
      </c>
      <c r="G1454" s="21">
        <v>0</v>
      </c>
      <c r="H1454" s="21">
        <v>0</v>
      </c>
      <c r="I1454" s="21">
        <v>0</v>
      </c>
      <c r="J1454" s="15">
        <v>0</v>
      </c>
    </row>
    <row r="1455" spans="1:10" ht="15">
      <c r="A1455" s="73"/>
      <c r="B1455" s="31"/>
      <c r="C1455" s="31"/>
      <c r="E1455" s="21"/>
      <c r="F1455" s="71" t="s">
        <v>10</v>
      </c>
      <c r="G1455" s="21">
        <v>0</v>
      </c>
      <c r="H1455" s="21">
        <v>0</v>
      </c>
      <c r="J1455" s="15"/>
    </row>
    <row r="1456" spans="1:10" ht="15">
      <c r="A1456" s="73"/>
      <c r="B1456" s="31"/>
      <c r="C1456" s="31"/>
      <c r="E1456" s="21"/>
      <c r="F1456" s="71"/>
      <c r="G1456" s="60"/>
      <c r="H1456" s="60"/>
      <c r="I1456" s="60"/>
      <c r="J1456" s="94"/>
    </row>
    <row r="1457" spans="1:10" s="119" customFormat="1" ht="12.75">
      <c r="A1457" s="73"/>
      <c r="B1457" s="159" t="s">
        <v>39</v>
      </c>
      <c r="C1457" s="87" t="s">
        <v>40</v>
      </c>
      <c r="D1457" s="74" t="s">
        <v>160</v>
      </c>
      <c r="E1457" s="75">
        <f>E1442+E1447+E1452</f>
        <v>0</v>
      </c>
      <c r="F1457" s="76" t="s">
        <v>9</v>
      </c>
      <c r="G1457" s="95">
        <f aca="true" t="shared" si="82" ref="G1457:J1460">G1442+G1447+G1452</f>
        <v>0</v>
      </c>
      <c r="H1457" s="95">
        <f t="shared" si="82"/>
        <v>0</v>
      </c>
      <c r="I1457" s="95">
        <f t="shared" si="82"/>
        <v>0</v>
      </c>
      <c r="J1457" s="96">
        <f t="shared" si="82"/>
        <v>0</v>
      </c>
    </row>
    <row r="1458" spans="1:10" s="119" customFormat="1" ht="12.75">
      <c r="A1458" s="73"/>
      <c r="B1458" s="159"/>
      <c r="C1458" s="87"/>
      <c r="D1458" s="74"/>
      <c r="E1458" s="75"/>
      <c r="F1458" s="79" t="s">
        <v>35</v>
      </c>
      <c r="G1458" s="77">
        <f t="shared" si="82"/>
        <v>0</v>
      </c>
      <c r="H1458" s="77">
        <f t="shared" si="82"/>
        <v>0</v>
      </c>
      <c r="I1458" s="77">
        <f t="shared" si="82"/>
        <v>0</v>
      </c>
      <c r="J1458" s="96">
        <f t="shared" si="82"/>
        <v>0</v>
      </c>
    </row>
    <row r="1459" spans="1:10" s="119" customFormat="1" ht="12.75">
      <c r="A1459" s="73"/>
      <c r="B1459" s="87"/>
      <c r="C1459" s="87"/>
      <c r="D1459" s="156"/>
      <c r="E1459" s="75"/>
      <c r="F1459" s="79" t="s">
        <v>36</v>
      </c>
      <c r="G1459" s="77">
        <f t="shared" si="82"/>
        <v>0</v>
      </c>
      <c r="H1459" s="77">
        <f t="shared" si="82"/>
        <v>0</v>
      </c>
      <c r="I1459" s="77">
        <f t="shared" si="82"/>
        <v>0</v>
      </c>
      <c r="J1459" s="96">
        <f t="shared" si="82"/>
        <v>0</v>
      </c>
    </row>
    <row r="1460" spans="1:10" s="119" customFormat="1" ht="12.75">
      <c r="A1460" s="73"/>
      <c r="B1460" s="87"/>
      <c r="C1460" s="87"/>
      <c r="D1460" s="156"/>
      <c r="E1460" s="75"/>
      <c r="F1460" s="89" t="s">
        <v>10</v>
      </c>
      <c r="G1460" s="77">
        <f t="shared" si="82"/>
        <v>0</v>
      </c>
      <c r="H1460" s="77">
        <f t="shared" si="82"/>
        <v>0</v>
      </c>
      <c r="I1460" s="77"/>
      <c r="J1460" s="96"/>
    </row>
    <row r="1461" spans="1:10" ht="15">
      <c r="A1461" s="12"/>
      <c r="B1461" s="31"/>
      <c r="C1461" s="31"/>
      <c r="E1461" s="21"/>
      <c r="F1461" s="181"/>
      <c r="G1461" s="182"/>
      <c r="H1461" s="182"/>
      <c r="I1461" s="182"/>
      <c r="J1461" s="183"/>
    </row>
    <row r="1462" spans="1:10" ht="15">
      <c r="A1462" s="661"/>
      <c r="B1462" s="700"/>
      <c r="C1462" s="41"/>
      <c r="D1462" s="39"/>
      <c r="E1462" s="40"/>
      <c r="F1462" s="125"/>
      <c r="G1462" s="40"/>
      <c r="H1462" s="42"/>
      <c r="I1462" s="42"/>
      <c r="J1462" s="52"/>
    </row>
    <row r="1463" spans="1:10" s="119" customFormat="1" ht="25.5">
      <c r="A1463" s="127"/>
      <c r="B1463" s="660" t="s">
        <v>161</v>
      </c>
      <c r="C1463" s="660"/>
      <c r="D1463" s="140" t="s">
        <v>158</v>
      </c>
      <c r="E1463" s="53">
        <f>E1457+E1436</f>
        <v>0</v>
      </c>
      <c r="F1463" s="130" t="s">
        <v>9</v>
      </c>
      <c r="G1463" s="45">
        <f aca="true" t="shared" si="83" ref="G1463:J1466">G1457+G1436</f>
        <v>0</v>
      </c>
      <c r="H1463" s="45">
        <f t="shared" si="83"/>
        <v>0</v>
      </c>
      <c r="I1463" s="45">
        <f t="shared" si="83"/>
        <v>0</v>
      </c>
      <c r="J1463" s="131">
        <f t="shared" si="83"/>
        <v>0</v>
      </c>
    </row>
    <row r="1464" spans="1:10" s="119" customFormat="1" ht="12.75">
      <c r="A1464" s="127"/>
      <c r="B1464" s="44"/>
      <c r="C1464" s="44"/>
      <c r="D1464" s="140"/>
      <c r="E1464" s="53"/>
      <c r="F1464" s="130" t="s">
        <v>35</v>
      </c>
      <c r="G1464" s="45">
        <f t="shared" si="83"/>
        <v>0</v>
      </c>
      <c r="H1464" s="45">
        <f t="shared" si="83"/>
        <v>0</v>
      </c>
      <c r="I1464" s="45">
        <f t="shared" si="83"/>
        <v>0</v>
      </c>
      <c r="J1464" s="131">
        <f t="shared" si="83"/>
        <v>0</v>
      </c>
    </row>
    <row r="1465" spans="1:10" s="119" customFormat="1" ht="12.75">
      <c r="A1465" s="127"/>
      <c r="B1465" s="44"/>
      <c r="C1465" s="44"/>
      <c r="D1465" s="129"/>
      <c r="E1465" s="53"/>
      <c r="F1465" s="130" t="s">
        <v>36</v>
      </c>
      <c r="G1465" s="45">
        <f t="shared" si="83"/>
        <v>0</v>
      </c>
      <c r="H1465" s="45">
        <f t="shared" si="83"/>
        <v>0</v>
      </c>
      <c r="I1465" s="45">
        <f t="shared" si="83"/>
        <v>0</v>
      </c>
      <c r="J1465" s="131">
        <f t="shared" si="83"/>
        <v>0</v>
      </c>
    </row>
    <row r="1466" spans="1:10" s="119" customFormat="1" ht="12.75">
      <c r="A1466" s="127"/>
      <c r="B1466" s="44"/>
      <c r="C1466" s="44"/>
      <c r="D1466" s="129"/>
      <c r="E1466" s="53"/>
      <c r="F1466" s="130" t="s">
        <v>10</v>
      </c>
      <c r="G1466" s="45">
        <f t="shared" si="83"/>
        <v>0</v>
      </c>
      <c r="H1466" s="45">
        <f t="shared" si="83"/>
        <v>0</v>
      </c>
      <c r="I1466" s="45"/>
      <c r="J1466" s="131"/>
    </row>
    <row r="1467" spans="1:10" ht="15">
      <c r="A1467" s="132"/>
      <c r="B1467" s="133"/>
      <c r="C1467" s="133"/>
      <c r="D1467" s="134"/>
      <c r="E1467" s="141"/>
      <c r="F1467" s="158"/>
      <c r="G1467" s="141"/>
      <c r="H1467" s="135"/>
      <c r="I1467" s="135"/>
      <c r="J1467" s="137"/>
    </row>
    <row r="1468" spans="1:10" s="120" customFormat="1" ht="12.75">
      <c r="A1468" s="12"/>
      <c r="B1468" s="31"/>
      <c r="C1468" s="31"/>
      <c r="D1468" s="30"/>
      <c r="E1468" s="13"/>
      <c r="F1468" s="69"/>
      <c r="G1468" s="13"/>
      <c r="H1468" s="184"/>
      <c r="I1468" s="184"/>
      <c r="J1468" s="102"/>
    </row>
    <row r="1469" spans="1:10" s="120" customFormat="1" ht="13.5" thickBot="1">
      <c r="A1469" s="656" t="s">
        <v>28</v>
      </c>
      <c r="B1469" s="704"/>
      <c r="C1469" s="175" t="s">
        <v>162</v>
      </c>
      <c r="D1469" s="143" t="s">
        <v>163</v>
      </c>
      <c r="E1469" s="17"/>
      <c r="F1469" s="139"/>
      <c r="G1469" s="18"/>
      <c r="H1469" s="27"/>
      <c r="I1469" s="27"/>
      <c r="J1469" s="28"/>
    </row>
    <row r="1470" spans="1:10" s="120" customFormat="1" ht="13.5" thickTop="1">
      <c r="A1470" s="12"/>
      <c r="B1470" s="31"/>
      <c r="C1470" s="31"/>
      <c r="D1470" s="30"/>
      <c r="E1470" s="13"/>
      <c r="F1470" s="69"/>
      <c r="G1470" s="14"/>
      <c r="H1470" s="21"/>
      <c r="I1470" s="21"/>
      <c r="J1470" s="26"/>
    </row>
    <row r="1471" spans="1:10" s="120" customFormat="1" ht="12.75">
      <c r="A1471" s="73"/>
      <c r="B1471" s="31"/>
      <c r="C1471" s="31"/>
      <c r="D1471" s="25"/>
      <c r="E1471" s="14"/>
      <c r="F1471" s="56"/>
      <c r="G1471" s="14"/>
      <c r="H1471" s="21"/>
      <c r="I1471" s="21"/>
      <c r="J1471" s="26"/>
    </row>
    <row r="1472" spans="1:10" s="120" customFormat="1" ht="12.75">
      <c r="A1472" s="73"/>
      <c r="B1472" s="24" t="s">
        <v>31</v>
      </c>
      <c r="C1472" s="31" t="s">
        <v>89</v>
      </c>
      <c r="D1472" s="30" t="s">
        <v>164</v>
      </c>
      <c r="E1472" s="14"/>
      <c r="F1472" s="56"/>
      <c r="G1472" s="14"/>
      <c r="H1472" s="21"/>
      <c r="I1472" s="21"/>
      <c r="J1472" s="26"/>
    </row>
    <row r="1473" spans="1:10" s="120" customFormat="1" ht="12.75">
      <c r="A1473" s="73" t="s">
        <v>1849</v>
      </c>
      <c r="B1473" s="50" t="s">
        <v>33</v>
      </c>
      <c r="C1473" s="31"/>
      <c r="D1473" s="25" t="s">
        <v>34</v>
      </c>
      <c r="E1473" s="21">
        <v>0</v>
      </c>
      <c r="F1473" s="71" t="s">
        <v>9</v>
      </c>
      <c r="G1473" s="21">
        <v>0</v>
      </c>
      <c r="H1473" s="21">
        <v>0</v>
      </c>
      <c r="I1473" s="21">
        <v>0</v>
      </c>
      <c r="J1473" s="15">
        <v>0</v>
      </c>
    </row>
    <row r="1474" spans="1:10" ht="15">
      <c r="A1474" s="73"/>
      <c r="B1474" s="31"/>
      <c r="C1474" s="31"/>
      <c r="E1474" s="21"/>
      <c r="F1474" s="72" t="s">
        <v>35</v>
      </c>
      <c r="G1474" s="21">
        <v>0</v>
      </c>
      <c r="H1474" s="21">
        <v>0</v>
      </c>
      <c r="I1474" s="21">
        <v>0</v>
      </c>
      <c r="J1474" s="15">
        <v>0</v>
      </c>
    </row>
    <row r="1475" spans="1:10" ht="15">
      <c r="A1475" s="73"/>
      <c r="B1475" s="31"/>
      <c r="C1475" s="31"/>
      <c r="E1475" s="21"/>
      <c r="F1475" s="72" t="s">
        <v>36</v>
      </c>
      <c r="G1475" s="21">
        <v>0</v>
      </c>
      <c r="H1475" s="21">
        <v>0</v>
      </c>
      <c r="I1475" s="21">
        <v>0</v>
      </c>
      <c r="J1475" s="15">
        <v>0</v>
      </c>
    </row>
    <row r="1476" spans="1:10" ht="15">
      <c r="A1476" s="73"/>
      <c r="B1476" s="31"/>
      <c r="C1476" s="31"/>
      <c r="E1476" s="21"/>
      <c r="F1476" s="71" t="s">
        <v>10</v>
      </c>
      <c r="G1476" s="21">
        <v>0</v>
      </c>
      <c r="H1476" s="21">
        <v>0</v>
      </c>
      <c r="J1476" s="15"/>
    </row>
    <row r="1477" spans="1:10" ht="15">
      <c r="A1477" s="73"/>
      <c r="B1477" s="31"/>
      <c r="C1477" s="31"/>
      <c r="H1477" s="14"/>
      <c r="I1477" s="14"/>
      <c r="J1477" s="15"/>
    </row>
    <row r="1478" spans="1:10" ht="15">
      <c r="A1478" s="73" t="s">
        <v>1850</v>
      </c>
      <c r="B1478" s="50" t="s">
        <v>37</v>
      </c>
      <c r="C1478" s="31"/>
      <c r="D1478" s="25" t="s">
        <v>38</v>
      </c>
      <c r="E1478" s="21">
        <v>0</v>
      </c>
      <c r="F1478" s="71" t="s">
        <v>9</v>
      </c>
      <c r="G1478" s="21">
        <v>0</v>
      </c>
      <c r="H1478" s="21">
        <v>0</v>
      </c>
      <c r="I1478" s="21">
        <v>0</v>
      </c>
      <c r="J1478" s="15">
        <v>0</v>
      </c>
    </row>
    <row r="1479" spans="1:10" ht="15">
      <c r="A1479" s="73"/>
      <c r="B1479" s="31"/>
      <c r="C1479" s="31"/>
      <c r="E1479" s="21"/>
      <c r="F1479" s="72" t="s">
        <v>35</v>
      </c>
      <c r="G1479" s="21">
        <v>0</v>
      </c>
      <c r="H1479" s="21">
        <v>0</v>
      </c>
      <c r="I1479" s="21">
        <v>0</v>
      </c>
      <c r="J1479" s="15">
        <v>0</v>
      </c>
    </row>
    <row r="1480" spans="1:10" ht="15">
      <c r="A1480" s="73"/>
      <c r="B1480" s="31"/>
      <c r="C1480" s="31"/>
      <c r="E1480" s="21"/>
      <c r="F1480" s="72" t="s">
        <v>36</v>
      </c>
      <c r="G1480" s="21">
        <v>0</v>
      </c>
      <c r="H1480" s="21">
        <v>0</v>
      </c>
      <c r="I1480" s="21">
        <v>0</v>
      </c>
      <c r="J1480" s="15">
        <v>0</v>
      </c>
    </row>
    <row r="1481" spans="1:10" ht="15">
      <c r="A1481" s="73"/>
      <c r="B1481" s="31"/>
      <c r="C1481" s="31"/>
      <c r="E1481" s="21"/>
      <c r="F1481" s="71" t="s">
        <v>10</v>
      </c>
      <c r="G1481" s="21">
        <v>0</v>
      </c>
      <c r="H1481" s="21">
        <v>0</v>
      </c>
      <c r="J1481" s="15"/>
    </row>
    <row r="1482" spans="1:10" ht="15">
      <c r="A1482" s="73"/>
      <c r="B1482" s="31"/>
      <c r="C1482" s="31"/>
      <c r="H1482" s="14"/>
      <c r="I1482" s="14"/>
      <c r="J1482" s="26"/>
    </row>
    <row r="1483" spans="1:10" ht="26.25">
      <c r="A1483" s="73" t="s">
        <v>1878</v>
      </c>
      <c r="B1483" s="50" t="s">
        <v>44</v>
      </c>
      <c r="C1483" s="31"/>
      <c r="D1483" s="25" t="s">
        <v>45</v>
      </c>
      <c r="E1483" s="21">
        <v>0</v>
      </c>
      <c r="F1483" s="71" t="s">
        <v>9</v>
      </c>
      <c r="G1483" s="21">
        <v>0</v>
      </c>
      <c r="H1483" s="21">
        <v>0</v>
      </c>
      <c r="I1483" s="21">
        <v>0</v>
      </c>
      <c r="J1483" s="15">
        <v>0</v>
      </c>
    </row>
    <row r="1484" spans="1:10" ht="15">
      <c r="A1484" s="73"/>
      <c r="B1484" s="31"/>
      <c r="C1484" s="31"/>
      <c r="E1484" s="21"/>
      <c r="F1484" s="72" t="s">
        <v>35</v>
      </c>
      <c r="G1484" s="21">
        <v>0</v>
      </c>
      <c r="H1484" s="21">
        <v>0</v>
      </c>
      <c r="I1484" s="21">
        <v>0</v>
      </c>
      <c r="J1484" s="15">
        <v>0</v>
      </c>
    </row>
    <row r="1485" spans="1:10" ht="15">
      <c r="A1485" s="73"/>
      <c r="B1485" s="31"/>
      <c r="C1485" s="31"/>
      <c r="E1485" s="21"/>
      <c r="F1485" s="72" t="s">
        <v>36</v>
      </c>
      <c r="G1485" s="21">
        <v>0</v>
      </c>
      <c r="H1485" s="21">
        <v>0</v>
      </c>
      <c r="I1485" s="21">
        <v>0</v>
      </c>
      <c r="J1485" s="15">
        <v>0</v>
      </c>
    </row>
    <row r="1486" spans="1:10" ht="15">
      <c r="A1486" s="73"/>
      <c r="B1486" s="31"/>
      <c r="C1486" s="31"/>
      <c r="E1486" s="21"/>
      <c r="F1486" s="71" t="s">
        <v>10</v>
      </c>
      <c r="G1486" s="21">
        <v>0</v>
      </c>
      <c r="H1486" s="21">
        <v>0</v>
      </c>
      <c r="J1486" s="15"/>
    </row>
    <row r="1487" spans="1:10" ht="15">
      <c r="A1487" s="73"/>
      <c r="B1487" s="31"/>
      <c r="C1487" s="31"/>
      <c r="E1487" s="21"/>
      <c r="F1487" s="71"/>
      <c r="G1487" s="60"/>
      <c r="H1487" s="60"/>
      <c r="I1487" s="60"/>
      <c r="J1487" s="94"/>
    </row>
    <row r="1488" spans="1:10" s="119" customFormat="1" ht="12.75">
      <c r="A1488" s="73"/>
      <c r="B1488" s="159" t="s">
        <v>39</v>
      </c>
      <c r="C1488" s="87" t="s">
        <v>89</v>
      </c>
      <c r="D1488" s="74" t="s">
        <v>164</v>
      </c>
      <c r="E1488" s="75">
        <f>E1473+E1478+E1483</f>
        <v>0</v>
      </c>
      <c r="F1488" s="76" t="s">
        <v>9</v>
      </c>
      <c r="G1488" s="95">
        <f aca="true" t="shared" si="84" ref="G1488:J1491">G1473+G1478+G1483</f>
        <v>0</v>
      </c>
      <c r="H1488" s="95">
        <f t="shared" si="84"/>
        <v>0</v>
      </c>
      <c r="I1488" s="95">
        <f t="shared" si="84"/>
        <v>0</v>
      </c>
      <c r="J1488" s="96">
        <f t="shared" si="84"/>
        <v>0</v>
      </c>
    </row>
    <row r="1489" spans="1:10" s="119" customFormat="1" ht="12.75">
      <c r="A1489" s="73"/>
      <c r="B1489" s="159"/>
      <c r="C1489" s="87"/>
      <c r="D1489" s="74"/>
      <c r="E1489" s="75"/>
      <c r="F1489" s="79" t="s">
        <v>35</v>
      </c>
      <c r="G1489" s="77">
        <f t="shared" si="84"/>
        <v>0</v>
      </c>
      <c r="H1489" s="77">
        <f t="shared" si="84"/>
        <v>0</v>
      </c>
      <c r="I1489" s="77">
        <f t="shared" si="84"/>
        <v>0</v>
      </c>
      <c r="J1489" s="96">
        <f t="shared" si="84"/>
        <v>0</v>
      </c>
    </row>
    <row r="1490" spans="1:10" s="119" customFormat="1" ht="12.75">
      <c r="A1490" s="73"/>
      <c r="B1490" s="87"/>
      <c r="C1490" s="87"/>
      <c r="D1490" s="156"/>
      <c r="E1490" s="75"/>
      <c r="F1490" s="79" t="s">
        <v>36</v>
      </c>
      <c r="G1490" s="77">
        <f t="shared" si="84"/>
        <v>0</v>
      </c>
      <c r="H1490" s="77">
        <f t="shared" si="84"/>
        <v>0</v>
      </c>
      <c r="I1490" s="77">
        <f t="shared" si="84"/>
        <v>0</v>
      </c>
      <c r="J1490" s="96">
        <f t="shared" si="84"/>
        <v>0</v>
      </c>
    </row>
    <row r="1491" spans="1:10" s="119" customFormat="1" ht="12.75">
      <c r="A1491" s="73"/>
      <c r="B1491" s="87"/>
      <c r="C1491" s="87"/>
      <c r="D1491" s="156"/>
      <c r="E1491" s="75"/>
      <c r="F1491" s="89" t="s">
        <v>10</v>
      </c>
      <c r="G1491" s="77">
        <f t="shared" si="84"/>
        <v>0</v>
      </c>
      <c r="H1491" s="77">
        <f t="shared" si="84"/>
        <v>0</v>
      </c>
      <c r="I1491" s="77"/>
      <c r="J1491" s="96"/>
    </row>
    <row r="1492" spans="1:10" ht="15">
      <c r="A1492" s="12"/>
      <c r="B1492" s="31"/>
      <c r="C1492" s="31"/>
      <c r="E1492" s="21"/>
      <c r="F1492" s="181"/>
      <c r="G1492" s="182"/>
      <c r="H1492" s="182"/>
      <c r="I1492" s="182"/>
      <c r="J1492" s="183"/>
    </row>
    <row r="1493" spans="1:10" ht="15">
      <c r="A1493" s="661"/>
      <c r="B1493" s="700"/>
      <c r="C1493" s="41"/>
      <c r="D1493" s="39"/>
      <c r="E1493" s="40"/>
      <c r="F1493" s="125"/>
      <c r="G1493" s="40"/>
      <c r="H1493" s="42"/>
      <c r="I1493" s="42"/>
      <c r="J1493" s="52"/>
    </row>
    <row r="1494" spans="1:10" s="119" customFormat="1" ht="25.5">
      <c r="A1494" s="127"/>
      <c r="B1494" s="660" t="s">
        <v>165</v>
      </c>
      <c r="C1494" s="660"/>
      <c r="D1494" s="140" t="s">
        <v>163</v>
      </c>
      <c r="E1494" s="53">
        <f>E1488</f>
        <v>0</v>
      </c>
      <c r="F1494" s="130" t="s">
        <v>9</v>
      </c>
      <c r="G1494" s="45">
        <f aca="true" t="shared" si="85" ref="G1494:J1497">G1488</f>
        <v>0</v>
      </c>
      <c r="H1494" s="45">
        <f t="shared" si="85"/>
        <v>0</v>
      </c>
      <c r="I1494" s="45">
        <f t="shared" si="85"/>
        <v>0</v>
      </c>
      <c r="J1494" s="131">
        <f t="shared" si="85"/>
        <v>0</v>
      </c>
    </row>
    <row r="1495" spans="1:10" s="119" customFormat="1" ht="12.75">
      <c r="A1495" s="127"/>
      <c r="B1495" s="44"/>
      <c r="C1495" s="44"/>
      <c r="D1495" s="129"/>
      <c r="E1495" s="53"/>
      <c r="F1495" s="130" t="s">
        <v>35</v>
      </c>
      <c r="G1495" s="45">
        <f t="shared" si="85"/>
        <v>0</v>
      </c>
      <c r="H1495" s="45">
        <f t="shared" si="85"/>
        <v>0</v>
      </c>
      <c r="I1495" s="45">
        <f t="shared" si="85"/>
        <v>0</v>
      </c>
      <c r="J1495" s="131">
        <f t="shared" si="85"/>
        <v>0</v>
      </c>
    </row>
    <row r="1496" spans="1:10" s="119" customFormat="1" ht="12.75">
      <c r="A1496" s="127"/>
      <c r="B1496" s="44"/>
      <c r="C1496" s="44"/>
      <c r="D1496" s="129"/>
      <c r="E1496" s="53"/>
      <c r="F1496" s="130" t="s">
        <v>36</v>
      </c>
      <c r="G1496" s="45">
        <f t="shared" si="85"/>
        <v>0</v>
      </c>
      <c r="H1496" s="45">
        <f t="shared" si="85"/>
        <v>0</v>
      </c>
      <c r="I1496" s="45">
        <f t="shared" si="85"/>
        <v>0</v>
      </c>
      <c r="J1496" s="131">
        <f t="shared" si="85"/>
        <v>0</v>
      </c>
    </row>
    <row r="1497" spans="1:10" s="119" customFormat="1" ht="12.75">
      <c r="A1497" s="127"/>
      <c r="B1497" s="44"/>
      <c r="C1497" s="44"/>
      <c r="D1497" s="129"/>
      <c r="E1497" s="53"/>
      <c r="F1497" s="130" t="s">
        <v>10</v>
      </c>
      <c r="G1497" s="45">
        <f t="shared" si="85"/>
        <v>0</v>
      </c>
      <c r="H1497" s="45">
        <f t="shared" si="85"/>
        <v>0</v>
      </c>
      <c r="I1497" s="45"/>
      <c r="J1497" s="131"/>
    </row>
    <row r="1498" spans="1:10" ht="15">
      <c r="A1498" s="132"/>
      <c r="B1498" s="133"/>
      <c r="C1498" s="133"/>
      <c r="D1498" s="134"/>
      <c r="E1498" s="141"/>
      <c r="F1498" s="158"/>
      <c r="G1498" s="141"/>
      <c r="H1498" s="135"/>
      <c r="I1498" s="135"/>
      <c r="J1498" s="137"/>
    </row>
    <row r="1499" spans="1:10" ht="15">
      <c r="A1499" s="12"/>
      <c r="B1499" s="31"/>
      <c r="C1499" s="31"/>
      <c r="J1499" s="26"/>
    </row>
    <row r="1500" spans="1:10" ht="15.75" thickBot="1">
      <c r="A1500" s="656" t="s">
        <v>28</v>
      </c>
      <c r="B1500" s="704"/>
      <c r="C1500" s="175" t="s">
        <v>166</v>
      </c>
      <c r="D1500" s="143" t="s">
        <v>167</v>
      </c>
      <c r="E1500" s="17"/>
      <c r="F1500" s="139"/>
      <c r="G1500" s="18"/>
      <c r="H1500" s="27"/>
      <c r="I1500" s="27"/>
      <c r="J1500" s="28"/>
    </row>
    <row r="1501" spans="1:10" ht="15.75" thickTop="1">
      <c r="A1501" s="12"/>
      <c r="B1501" s="31"/>
      <c r="C1501" s="31"/>
      <c r="D1501" s="30"/>
      <c r="E1501" s="13"/>
      <c r="F1501" s="69"/>
      <c r="J1501" s="26"/>
    </row>
    <row r="1502" spans="1:10" ht="26.25">
      <c r="A1502" s="73"/>
      <c r="B1502" s="24" t="s">
        <v>31</v>
      </c>
      <c r="C1502" s="31" t="s">
        <v>29</v>
      </c>
      <c r="D1502" s="30" t="s">
        <v>168</v>
      </c>
      <c r="J1502" s="26"/>
    </row>
    <row r="1503" spans="1:10" ht="15">
      <c r="A1503" s="73" t="s">
        <v>1852</v>
      </c>
      <c r="B1503" s="50" t="s">
        <v>33</v>
      </c>
      <c r="C1503" s="31"/>
      <c r="D1503" s="25" t="s">
        <v>34</v>
      </c>
      <c r="E1503" s="21">
        <v>0</v>
      </c>
      <c r="F1503" s="71" t="s">
        <v>9</v>
      </c>
      <c r="G1503" s="21">
        <v>0</v>
      </c>
      <c r="H1503" s="21">
        <v>0</v>
      </c>
      <c r="I1503" s="21">
        <v>0</v>
      </c>
      <c r="J1503" s="15">
        <v>0</v>
      </c>
    </row>
    <row r="1504" spans="1:10" ht="15">
      <c r="A1504" s="73"/>
      <c r="B1504" s="31"/>
      <c r="C1504" s="31"/>
      <c r="E1504" s="21"/>
      <c r="F1504" s="72" t="s">
        <v>35</v>
      </c>
      <c r="G1504" s="21">
        <v>0</v>
      </c>
      <c r="H1504" s="21">
        <v>0</v>
      </c>
      <c r="I1504" s="21">
        <v>0</v>
      </c>
      <c r="J1504" s="15">
        <v>0</v>
      </c>
    </row>
    <row r="1505" spans="1:10" ht="15">
      <c r="A1505" s="73"/>
      <c r="B1505" s="31"/>
      <c r="C1505" s="31"/>
      <c r="E1505" s="21"/>
      <c r="F1505" s="72" t="s">
        <v>36</v>
      </c>
      <c r="G1505" s="21">
        <v>0</v>
      </c>
      <c r="H1505" s="21">
        <v>0</v>
      </c>
      <c r="I1505" s="21">
        <v>0</v>
      </c>
      <c r="J1505" s="15">
        <v>0</v>
      </c>
    </row>
    <row r="1506" spans="1:10" ht="15">
      <c r="A1506" s="73"/>
      <c r="B1506" s="31"/>
      <c r="C1506" s="31"/>
      <c r="E1506" s="21"/>
      <c r="F1506" s="71" t="s">
        <v>10</v>
      </c>
      <c r="G1506" s="21">
        <v>0</v>
      </c>
      <c r="H1506" s="21">
        <v>0</v>
      </c>
      <c r="J1506" s="15"/>
    </row>
    <row r="1507" spans="1:10" ht="15">
      <c r="A1507" s="73"/>
      <c r="B1507" s="31"/>
      <c r="C1507" s="31"/>
      <c r="H1507" s="14"/>
      <c r="I1507" s="14"/>
      <c r="J1507" s="15"/>
    </row>
    <row r="1508" spans="1:10" ht="15">
      <c r="A1508" s="73" t="s">
        <v>1854</v>
      </c>
      <c r="B1508" s="50" t="s">
        <v>37</v>
      </c>
      <c r="C1508" s="31"/>
      <c r="D1508" s="25" t="s">
        <v>38</v>
      </c>
      <c r="E1508" s="21">
        <v>0</v>
      </c>
      <c r="F1508" s="71" t="s">
        <v>9</v>
      </c>
      <c r="G1508" s="21">
        <v>0</v>
      </c>
      <c r="H1508" s="21">
        <v>0</v>
      </c>
      <c r="I1508" s="21">
        <v>0</v>
      </c>
      <c r="J1508" s="15">
        <v>0</v>
      </c>
    </row>
    <row r="1509" spans="1:10" ht="15">
      <c r="A1509" s="73"/>
      <c r="B1509" s="31"/>
      <c r="C1509" s="31"/>
      <c r="E1509" s="21"/>
      <c r="F1509" s="72" t="s">
        <v>35</v>
      </c>
      <c r="G1509" s="21">
        <v>0</v>
      </c>
      <c r="H1509" s="21">
        <v>0</v>
      </c>
      <c r="I1509" s="21">
        <v>0</v>
      </c>
      <c r="J1509" s="15">
        <v>0</v>
      </c>
    </row>
    <row r="1510" spans="1:10" ht="15">
      <c r="A1510" s="73"/>
      <c r="B1510" s="31"/>
      <c r="C1510" s="31"/>
      <c r="E1510" s="21"/>
      <c r="F1510" s="72" t="s">
        <v>36</v>
      </c>
      <c r="G1510" s="21">
        <v>0</v>
      </c>
      <c r="H1510" s="21">
        <v>0</v>
      </c>
      <c r="I1510" s="21">
        <v>0</v>
      </c>
      <c r="J1510" s="15">
        <v>0</v>
      </c>
    </row>
    <row r="1511" spans="1:10" ht="15">
      <c r="A1511" s="73"/>
      <c r="B1511" s="31"/>
      <c r="C1511" s="31"/>
      <c r="E1511" s="21"/>
      <c r="F1511" s="71" t="s">
        <v>10</v>
      </c>
      <c r="G1511" s="21">
        <v>0</v>
      </c>
      <c r="H1511" s="21">
        <v>0</v>
      </c>
      <c r="J1511" s="15"/>
    </row>
    <row r="1512" spans="1:10" ht="15">
      <c r="A1512" s="73"/>
      <c r="B1512" s="31"/>
      <c r="C1512" s="31"/>
      <c r="H1512" s="14"/>
      <c r="I1512" s="14"/>
      <c r="J1512" s="26"/>
    </row>
    <row r="1513" spans="1:10" ht="26.25">
      <c r="A1513" s="73" t="s">
        <v>1853</v>
      </c>
      <c r="B1513" s="50" t="s">
        <v>44</v>
      </c>
      <c r="C1513" s="31"/>
      <c r="D1513" s="25" t="s">
        <v>45</v>
      </c>
      <c r="E1513" s="21">
        <v>0</v>
      </c>
      <c r="F1513" s="71" t="s">
        <v>9</v>
      </c>
      <c r="G1513" s="21">
        <v>0</v>
      </c>
      <c r="H1513" s="21">
        <v>0</v>
      </c>
      <c r="I1513" s="21">
        <v>0</v>
      </c>
      <c r="J1513" s="15">
        <v>0</v>
      </c>
    </row>
    <row r="1514" spans="1:10" ht="15">
      <c r="A1514" s="73"/>
      <c r="B1514" s="31"/>
      <c r="C1514" s="31"/>
      <c r="E1514" s="21"/>
      <c r="F1514" s="72" t="s">
        <v>35</v>
      </c>
      <c r="G1514" s="21">
        <v>0</v>
      </c>
      <c r="H1514" s="21">
        <v>0</v>
      </c>
      <c r="I1514" s="21">
        <v>0</v>
      </c>
      <c r="J1514" s="15">
        <v>0</v>
      </c>
    </row>
    <row r="1515" spans="1:10" ht="15">
      <c r="A1515" s="73"/>
      <c r="B1515" s="31"/>
      <c r="C1515" s="31"/>
      <c r="E1515" s="21"/>
      <c r="F1515" s="72" t="s">
        <v>36</v>
      </c>
      <c r="G1515" s="21">
        <v>0</v>
      </c>
      <c r="H1515" s="21">
        <v>0</v>
      </c>
      <c r="I1515" s="21">
        <v>0</v>
      </c>
      <c r="J1515" s="15">
        <v>0</v>
      </c>
    </row>
    <row r="1516" spans="1:10" ht="15">
      <c r="A1516" s="73"/>
      <c r="B1516" s="31"/>
      <c r="C1516" s="31"/>
      <c r="E1516" s="21"/>
      <c r="F1516" s="71" t="s">
        <v>10</v>
      </c>
      <c r="G1516" s="21">
        <v>0</v>
      </c>
      <c r="H1516" s="21">
        <v>0</v>
      </c>
      <c r="J1516" s="15"/>
    </row>
    <row r="1517" spans="1:10" ht="15">
      <c r="A1517" s="73"/>
      <c r="B1517" s="31"/>
      <c r="C1517" s="31"/>
      <c r="H1517" s="14"/>
      <c r="I1517" s="14"/>
      <c r="J1517" s="15"/>
    </row>
    <row r="1518" spans="1:10" s="119" customFormat="1" ht="25.5">
      <c r="A1518" s="73"/>
      <c r="B1518" s="159" t="s">
        <v>39</v>
      </c>
      <c r="C1518" s="87" t="s">
        <v>29</v>
      </c>
      <c r="D1518" s="74" t="s">
        <v>168</v>
      </c>
      <c r="E1518" s="75">
        <f>E1503+E1508+E1513</f>
        <v>0</v>
      </c>
      <c r="F1518" s="76" t="s">
        <v>9</v>
      </c>
      <c r="G1518" s="95">
        <f aca="true" t="shared" si="86" ref="G1518:J1521">G1503+G1508+G1513</f>
        <v>0</v>
      </c>
      <c r="H1518" s="95">
        <f t="shared" si="86"/>
        <v>0</v>
      </c>
      <c r="I1518" s="95">
        <f t="shared" si="86"/>
        <v>0</v>
      </c>
      <c r="J1518" s="96">
        <f t="shared" si="86"/>
        <v>0</v>
      </c>
    </row>
    <row r="1519" spans="1:10" s="119" customFormat="1" ht="12.75">
      <c r="A1519" s="73"/>
      <c r="B1519" s="87"/>
      <c r="C1519" s="87"/>
      <c r="D1519" s="156"/>
      <c r="E1519" s="75"/>
      <c r="F1519" s="79" t="s">
        <v>35</v>
      </c>
      <c r="G1519" s="77">
        <f t="shared" si="86"/>
        <v>0</v>
      </c>
      <c r="H1519" s="77">
        <f t="shared" si="86"/>
        <v>0</v>
      </c>
      <c r="I1519" s="77">
        <f t="shared" si="86"/>
        <v>0</v>
      </c>
      <c r="J1519" s="96">
        <f t="shared" si="86"/>
        <v>0</v>
      </c>
    </row>
    <row r="1520" spans="1:10" s="119" customFormat="1" ht="12.75">
      <c r="A1520" s="73"/>
      <c r="B1520" s="87"/>
      <c r="C1520" s="87"/>
      <c r="D1520" s="156"/>
      <c r="E1520" s="75"/>
      <c r="F1520" s="79" t="s">
        <v>36</v>
      </c>
      <c r="G1520" s="77">
        <f t="shared" si="86"/>
        <v>0</v>
      </c>
      <c r="H1520" s="77">
        <f t="shared" si="86"/>
        <v>0</v>
      </c>
      <c r="I1520" s="77">
        <f t="shared" si="86"/>
        <v>0</v>
      </c>
      <c r="J1520" s="96">
        <f t="shared" si="86"/>
        <v>0</v>
      </c>
    </row>
    <row r="1521" spans="1:10" s="119" customFormat="1" ht="12.75">
      <c r="A1521" s="73"/>
      <c r="B1521" s="87"/>
      <c r="C1521" s="87"/>
      <c r="D1521" s="156"/>
      <c r="E1521" s="75"/>
      <c r="F1521" s="89" t="s">
        <v>10</v>
      </c>
      <c r="G1521" s="77">
        <f t="shared" si="86"/>
        <v>0</v>
      </c>
      <c r="H1521" s="77">
        <f t="shared" si="86"/>
        <v>0</v>
      </c>
      <c r="I1521" s="77"/>
      <c r="J1521" s="96"/>
    </row>
    <row r="1522" spans="1:10" s="120" customFormat="1" ht="12.75">
      <c r="A1522" s="12"/>
      <c r="B1522" s="31"/>
      <c r="C1522" s="31"/>
      <c r="D1522" s="25"/>
      <c r="E1522" s="14"/>
      <c r="F1522" s="56"/>
      <c r="G1522" s="14"/>
      <c r="H1522" s="14"/>
      <c r="I1522" s="14"/>
      <c r="J1522" s="15"/>
    </row>
    <row r="1523" spans="1:10" s="120" customFormat="1" ht="12.75">
      <c r="A1523" s="661"/>
      <c r="B1523" s="700"/>
      <c r="C1523" s="41"/>
      <c r="D1523" s="39"/>
      <c r="E1523" s="40"/>
      <c r="F1523" s="125"/>
      <c r="G1523" s="40"/>
      <c r="H1523" s="42"/>
      <c r="I1523" s="42"/>
      <c r="J1523" s="52"/>
    </row>
    <row r="1524" spans="1:10" s="124" customFormat="1" ht="25.5">
      <c r="A1524" s="127"/>
      <c r="B1524" s="660" t="s">
        <v>169</v>
      </c>
      <c r="C1524" s="660"/>
      <c r="D1524" s="140" t="s">
        <v>167</v>
      </c>
      <c r="E1524" s="53">
        <f>E1518</f>
        <v>0</v>
      </c>
      <c r="F1524" s="130" t="s">
        <v>9</v>
      </c>
      <c r="G1524" s="45">
        <f aca="true" t="shared" si="87" ref="G1524:J1527">G1518</f>
        <v>0</v>
      </c>
      <c r="H1524" s="45">
        <f t="shared" si="87"/>
        <v>0</v>
      </c>
      <c r="I1524" s="45">
        <f t="shared" si="87"/>
        <v>0</v>
      </c>
      <c r="J1524" s="131">
        <f t="shared" si="87"/>
        <v>0</v>
      </c>
    </row>
    <row r="1525" spans="1:10" s="119" customFormat="1" ht="12.75">
      <c r="A1525" s="127"/>
      <c r="B1525" s="44"/>
      <c r="C1525" s="44"/>
      <c r="D1525" s="129"/>
      <c r="E1525" s="53"/>
      <c r="F1525" s="130" t="s">
        <v>35</v>
      </c>
      <c r="G1525" s="45">
        <f t="shared" si="87"/>
        <v>0</v>
      </c>
      <c r="H1525" s="45">
        <f t="shared" si="87"/>
        <v>0</v>
      </c>
      <c r="I1525" s="45">
        <f t="shared" si="87"/>
        <v>0</v>
      </c>
      <c r="J1525" s="131">
        <f t="shared" si="87"/>
        <v>0</v>
      </c>
    </row>
    <row r="1526" spans="1:10" s="119" customFormat="1" ht="12.75">
      <c r="A1526" s="127"/>
      <c r="B1526" s="44"/>
      <c r="C1526" s="44"/>
      <c r="D1526" s="129"/>
      <c r="E1526" s="53"/>
      <c r="F1526" s="130" t="s">
        <v>36</v>
      </c>
      <c r="G1526" s="45">
        <f t="shared" si="87"/>
        <v>0</v>
      </c>
      <c r="H1526" s="45">
        <f t="shared" si="87"/>
        <v>0</v>
      </c>
      <c r="I1526" s="45">
        <f t="shared" si="87"/>
        <v>0</v>
      </c>
      <c r="J1526" s="131">
        <f t="shared" si="87"/>
        <v>0</v>
      </c>
    </row>
    <row r="1527" spans="1:10" s="119" customFormat="1" ht="12.75">
      <c r="A1527" s="127"/>
      <c r="B1527" s="44"/>
      <c r="C1527" s="44"/>
      <c r="D1527" s="129"/>
      <c r="E1527" s="53"/>
      <c r="F1527" s="130" t="s">
        <v>10</v>
      </c>
      <c r="G1527" s="45">
        <f t="shared" si="87"/>
        <v>0</v>
      </c>
      <c r="H1527" s="45">
        <f t="shared" si="87"/>
        <v>0</v>
      </c>
      <c r="I1527" s="45"/>
      <c r="J1527" s="131"/>
    </row>
    <row r="1528" spans="1:10" ht="15">
      <c r="A1528" s="132"/>
      <c r="B1528" s="133"/>
      <c r="C1528" s="133"/>
      <c r="D1528" s="134"/>
      <c r="E1528" s="141"/>
      <c r="F1528" s="158"/>
      <c r="G1528" s="141"/>
      <c r="H1528" s="135"/>
      <c r="I1528" s="135"/>
      <c r="J1528" s="137"/>
    </row>
    <row r="1529" spans="1:10" ht="15">
      <c r="A1529" s="12"/>
      <c r="B1529" s="31"/>
      <c r="C1529" s="31"/>
      <c r="J1529" s="26"/>
    </row>
    <row r="1530" spans="1:10" ht="15.75" thickBot="1">
      <c r="A1530" s="656" t="s">
        <v>28</v>
      </c>
      <c r="B1530" s="704"/>
      <c r="C1530" s="175" t="s">
        <v>170</v>
      </c>
      <c r="D1530" s="143" t="s">
        <v>171</v>
      </c>
      <c r="E1530" s="17"/>
      <c r="F1530" s="139"/>
      <c r="G1530" s="18"/>
      <c r="H1530" s="27"/>
      <c r="I1530" s="27"/>
      <c r="J1530" s="28"/>
    </row>
    <row r="1531" spans="1:10" ht="15.75" thickTop="1">
      <c r="A1531" s="12"/>
      <c r="B1531" s="31"/>
      <c r="C1531" s="31"/>
      <c r="D1531" s="30"/>
      <c r="E1531" s="13"/>
      <c r="F1531" s="69"/>
      <c r="J1531" s="26"/>
    </row>
    <row r="1532" spans="1:10" ht="26.25">
      <c r="A1532" s="73"/>
      <c r="B1532" s="24" t="s">
        <v>31</v>
      </c>
      <c r="C1532" s="31" t="s">
        <v>29</v>
      </c>
      <c r="D1532" s="30" t="s">
        <v>172</v>
      </c>
      <c r="J1532" s="26"/>
    </row>
    <row r="1533" spans="1:10" ht="15">
      <c r="A1533" s="73" t="s">
        <v>1855</v>
      </c>
      <c r="B1533" s="50" t="s">
        <v>33</v>
      </c>
      <c r="C1533" s="31"/>
      <c r="D1533" s="25" t="s">
        <v>34</v>
      </c>
      <c r="E1533" s="21">
        <v>0</v>
      </c>
      <c r="F1533" s="71" t="s">
        <v>9</v>
      </c>
      <c r="G1533" s="21">
        <v>0</v>
      </c>
      <c r="H1533" s="21">
        <v>0</v>
      </c>
      <c r="I1533" s="21">
        <v>0</v>
      </c>
      <c r="J1533" s="15">
        <v>0</v>
      </c>
    </row>
    <row r="1534" spans="1:10" ht="15">
      <c r="A1534" s="73"/>
      <c r="B1534" s="31"/>
      <c r="C1534" s="31"/>
      <c r="E1534" s="21"/>
      <c r="F1534" s="72" t="s">
        <v>35</v>
      </c>
      <c r="G1534" s="21">
        <v>0</v>
      </c>
      <c r="H1534" s="21">
        <v>0</v>
      </c>
      <c r="I1534" s="21">
        <v>0</v>
      </c>
      <c r="J1534" s="15">
        <v>0</v>
      </c>
    </row>
    <row r="1535" spans="1:10" ht="15">
      <c r="A1535" s="73"/>
      <c r="B1535" s="31"/>
      <c r="C1535" s="31"/>
      <c r="E1535" s="21"/>
      <c r="F1535" s="72" t="s">
        <v>36</v>
      </c>
      <c r="G1535" s="21">
        <v>0</v>
      </c>
      <c r="H1535" s="21">
        <v>0</v>
      </c>
      <c r="I1535" s="21">
        <v>0</v>
      </c>
      <c r="J1535" s="15">
        <v>0</v>
      </c>
    </row>
    <row r="1536" spans="1:10" ht="15">
      <c r="A1536" s="73"/>
      <c r="B1536" s="31"/>
      <c r="C1536" s="31"/>
      <c r="E1536" s="21"/>
      <c r="F1536" s="71" t="s">
        <v>10</v>
      </c>
      <c r="G1536" s="21">
        <v>0</v>
      </c>
      <c r="H1536" s="21">
        <v>0</v>
      </c>
      <c r="J1536" s="15"/>
    </row>
    <row r="1537" spans="1:10" ht="15">
      <c r="A1537" s="73"/>
      <c r="B1537" s="31"/>
      <c r="C1537" s="31"/>
      <c r="H1537" s="14"/>
      <c r="I1537" s="14"/>
      <c r="J1537" s="15"/>
    </row>
    <row r="1538" spans="1:10" ht="15">
      <c r="A1538" s="73" t="s">
        <v>1856</v>
      </c>
      <c r="B1538" s="50" t="s">
        <v>37</v>
      </c>
      <c r="C1538" s="31"/>
      <c r="D1538" s="25" t="s">
        <v>38</v>
      </c>
      <c r="E1538" s="21">
        <v>0</v>
      </c>
      <c r="F1538" s="71" t="s">
        <v>9</v>
      </c>
      <c r="G1538" s="21">
        <v>0</v>
      </c>
      <c r="H1538" s="21">
        <v>0</v>
      </c>
      <c r="I1538" s="21">
        <v>0</v>
      </c>
      <c r="J1538" s="15">
        <v>0</v>
      </c>
    </row>
    <row r="1539" spans="1:10" ht="15">
      <c r="A1539" s="73"/>
      <c r="B1539" s="31"/>
      <c r="C1539" s="31"/>
      <c r="E1539" s="21"/>
      <c r="F1539" s="72" t="s">
        <v>35</v>
      </c>
      <c r="G1539" s="21">
        <v>0</v>
      </c>
      <c r="H1539" s="21">
        <v>0</v>
      </c>
      <c r="I1539" s="21">
        <v>0</v>
      </c>
      <c r="J1539" s="15">
        <v>0</v>
      </c>
    </row>
    <row r="1540" spans="1:10" ht="15">
      <c r="A1540" s="73"/>
      <c r="B1540" s="31"/>
      <c r="C1540" s="31"/>
      <c r="E1540" s="21"/>
      <c r="F1540" s="72" t="s">
        <v>36</v>
      </c>
      <c r="G1540" s="21">
        <v>0</v>
      </c>
      <c r="H1540" s="21">
        <v>0</v>
      </c>
      <c r="I1540" s="21">
        <v>0</v>
      </c>
      <c r="J1540" s="15">
        <v>0</v>
      </c>
    </row>
    <row r="1541" spans="1:10" ht="15">
      <c r="A1541" s="73"/>
      <c r="B1541" s="31"/>
      <c r="C1541" s="31"/>
      <c r="E1541" s="21"/>
      <c r="F1541" s="71" t="s">
        <v>10</v>
      </c>
      <c r="G1541" s="21">
        <v>0</v>
      </c>
      <c r="H1541" s="21">
        <v>0</v>
      </c>
      <c r="J1541" s="15"/>
    </row>
    <row r="1542" spans="1:10" ht="15">
      <c r="A1542" s="73"/>
      <c r="B1542" s="31"/>
      <c r="C1542" s="31"/>
      <c r="H1542" s="14"/>
      <c r="I1542" s="14"/>
      <c r="J1542" s="26"/>
    </row>
    <row r="1543" spans="1:10" ht="26.25">
      <c r="A1543" s="73" t="s">
        <v>1857</v>
      </c>
      <c r="B1543" s="50" t="s">
        <v>44</v>
      </c>
      <c r="C1543" s="31"/>
      <c r="D1543" s="25" t="s">
        <v>45</v>
      </c>
      <c r="E1543" s="21">
        <v>0</v>
      </c>
      <c r="F1543" s="71" t="s">
        <v>9</v>
      </c>
      <c r="G1543" s="21">
        <v>0</v>
      </c>
      <c r="H1543" s="21">
        <v>0</v>
      </c>
      <c r="I1543" s="21">
        <v>0</v>
      </c>
      <c r="J1543" s="15">
        <v>0</v>
      </c>
    </row>
    <row r="1544" spans="1:10" ht="15">
      <c r="A1544" s="73"/>
      <c r="B1544" s="31"/>
      <c r="C1544" s="31"/>
      <c r="E1544" s="21"/>
      <c r="F1544" s="72" t="s">
        <v>35</v>
      </c>
      <c r="G1544" s="21">
        <v>0</v>
      </c>
      <c r="H1544" s="21">
        <v>0</v>
      </c>
      <c r="I1544" s="21">
        <v>0</v>
      </c>
      <c r="J1544" s="15">
        <v>0</v>
      </c>
    </row>
    <row r="1545" spans="1:10" ht="15">
      <c r="A1545" s="73"/>
      <c r="B1545" s="31"/>
      <c r="C1545" s="31"/>
      <c r="E1545" s="21"/>
      <c r="F1545" s="72" t="s">
        <v>36</v>
      </c>
      <c r="G1545" s="21">
        <v>0</v>
      </c>
      <c r="H1545" s="21">
        <v>0</v>
      </c>
      <c r="I1545" s="21">
        <v>0</v>
      </c>
      <c r="J1545" s="15">
        <v>0</v>
      </c>
    </row>
    <row r="1546" spans="1:10" ht="15">
      <c r="A1546" s="73"/>
      <c r="B1546" s="31"/>
      <c r="C1546" s="31"/>
      <c r="E1546" s="21"/>
      <c r="F1546" s="71" t="s">
        <v>10</v>
      </c>
      <c r="G1546" s="21">
        <v>0</v>
      </c>
      <c r="H1546" s="21">
        <v>0</v>
      </c>
      <c r="J1546" s="15"/>
    </row>
    <row r="1547" spans="1:10" ht="15">
      <c r="A1547" s="73"/>
      <c r="B1547" s="31"/>
      <c r="C1547" s="31"/>
      <c r="E1547" s="21"/>
      <c r="F1547" s="71"/>
      <c r="G1547" s="60"/>
      <c r="H1547" s="60"/>
      <c r="I1547" s="60"/>
      <c r="J1547" s="94"/>
    </row>
    <row r="1548" spans="1:10" s="119" customFormat="1" ht="25.5">
      <c r="A1548" s="73"/>
      <c r="B1548" s="159" t="s">
        <v>39</v>
      </c>
      <c r="C1548" s="87" t="s">
        <v>29</v>
      </c>
      <c r="D1548" s="74" t="s">
        <v>172</v>
      </c>
      <c r="E1548" s="75">
        <f>E1533+E1538+E1543</f>
        <v>0</v>
      </c>
      <c r="F1548" s="76" t="s">
        <v>9</v>
      </c>
      <c r="G1548" s="95">
        <f aca="true" t="shared" si="88" ref="G1548:J1551">G1533+G1538+G1543</f>
        <v>0</v>
      </c>
      <c r="H1548" s="95">
        <f t="shared" si="88"/>
        <v>0</v>
      </c>
      <c r="I1548" s="95">
        <f t="shared" si="88"/>
        <v>0</v>
      </c>
      <c r="J1548" s="96">
        <f t="shared" si="88"/>
        <v>0</v>
      </c>
    </row>
    <row r="1549" spans="1:10" s="119" customFormat="1" ht="12.75">
      <c r="A1549" s="73"/>
      <c r="B1549" s="159"/>
      <c r="C1549" s="87"/>
      <c r="D1549" s="74"/>
      <c r="E1549" s="75"/>
      <c r="F1549" s="79" t="s">
        <v>35</v>
      </c>
      <c r="G1549" s="77">
        <f t="shared" si="88"/>
        <v>0</v>
      </c>
      <c r="H1549" s="77">
        <f t="shared" si="88"/>
        <v>0</v>
      </c>
      <c r="I1549" s="77">
        <f t="shared" si="88"/>
        <v>0</v>
      </c>
      <c r="J1549" s="96">
        <f t="shared" si="88"/>
        <v>0</v>
      </c>
    </row>
    <row r="1550" spans="1:10" s="119" customFormat="1" ht="12.75">
      <c r="A1550" s="73"/>
      <c r="B1550" s="87"/>
      <c r="C1550" s="87"/>
      <c r="D1550" s="156"/>
      <c r="E1550" s="75"/>
      <c r="F1550" s="79" t="s">
        <v>36</v>
      </c>
      <c r="G1550" s="77">
        <f t="shared" si="88"/>
        <v>0</v>
      </c>
      <c r="H1550" s="77">
        <f t="shared" si="88"/>
        <v>0</v>
      </c>
      <c r="I1550" s="77">
        <f t="shared" si="88"/>
        <v>0</v>
      </c>
      <c r="J1550" s="96">
        <f t="shared" si="88"/>
        <v>0</v>
      </c>
    </row>
    <row r="1551" spans="1:10" s="119" customFormat="1" ht="12.75">
      <c r="A1551" s="73"/>
      <c r="B1551" s="87"/>
      <c r="C1551" s="87"/>
      <c r="D1551" s="156"/>
      <c r="E1551" s="75"/>
      <c r="F1551" s="89" t="s">
        <v>10</v>
      </c>
      <c r="G1551" s="77">
        <f t="shared" si="88"/>
        <v>0</v>
      </c>
      <c r="H1551" s="77">
        <f t="shared" si="88"/>
        <v>0</v>
      </c>
      <c r="I1551" s="77"/>
      <c r="J1551" s="96"/>
    </row>
    <row r="1552" spans="1:10" ht="15">
      <c r="A1552" s="12"/>
      <c r="B1552" s="31"/>
      <c r="C1552" s="31"/>
      <c r="E1552" s="21"/>
      <c r="F1552" s="181"/>
      <c r="G1552" s="182"/>
      <c r="H1552" s="182"/>
      <c r="I1552" s="182"/>
      <c r="J1552" s="183"/>
    </row>
    <row r="1553" spans="1:10" s="119" customFormat="1" ht="12.75">
      <c r="A1553" s="662"/>
      <c r="B1553" s="705"/>
      <c r="C1553" s="185"/>
      <c r="D1553" s="177"/>
      <c r="E1553" s="186"/>
      <c r="F1553" s="187"/>
      <c r="G1553" s="186"/>
      <c r="H1553" s="188"/>
      <c r="I1553" s="188"/>
      <c r="J1553" s="189"/>
    </row>
    <row r="1554" spans="1:10" s="119" customFormat="1" ht="12.75">
      <c r="A1554" s="127"/>
      <c r="B1554" s="660" t="s">
        <v>173</v>
      </c>
      <c r="C1554" s="660"/>
      <c r="D1554" s="140" t="s">
        <v>171</v>
      </c>
      <c r="E1554" s="53">
        <f>E1548</f>
        <v>0</v>
      </c>
      <c r="F1554" s="130" t="s">
        <v>9</v>
      </c>
      <c r="G1554" s="45">
        <f aca="true" t="shared" si="89" ref="G1554:J1557">G1548</f>
        <v>0</v>
      </c>
      <c r="H1554" s="45">
        <f t="shared" si="89"/>
        <v>0</v>
      </c>
      <c r="I1554" s="45">
        <f t="shared" si="89"/>
        <v>0</v>
      </c>
      <c r="J1554" s="131">
        <f t="shared" si="89"/>
        <v>0</v>
      </c>
    </row>
    <row r="1555" spans="1:10" s="119" customFormat="1" ht="12.75">
      <c r="A1555" s="127"/>
      <c r="B1555" s="44"/>
      <c r="C1555" s="44"/>
      <c r="D1555" s="129"/>
      <c r="E1555" s="53"/>
      <c r="F1555" s="130" t="s">
        <v>35</v>
      </c>
      <c r="G1555" s="45">
        <f t="shared" si="89"/>
        <v>0</v>
      </c>
      <c r="H1555" s="45">
        <f t="shared" si="89"/>
        <v>0</v>
      </c>
      <c r="I1555" s="45">
        <f t="shared" si="89"/>
        <v>0</v>
      </c>
      <c r="J1555" s="131">
        <f t="shared" si="89"/>
        <v>0</v>
      </c>
    </row>
    <row r="1556" spans="1:10" s="119" customFormat="1" ht="12.75">
      <c r="A1556" s="127"/>
      <c r="B1556" s="44"/>
      <c r="C1556" s="44"/>
      <c r="D1556" s="129"/>
      <c r="E1556" s="53"/>
      <c r="F1556" s="130" t="s">
        <v>36</v>
      </c>
      <c r="G1556" s="45">
        <f t="shared" si="89"/>
        <v>0</v>
      </c>
      <c r="H1556" s="45">
        <f t="shared" si="89"/>
        <v>0</v>
      </c>
      <c r="I1556" s="45">
        <f t="shared" si="89"/>
        <v>0</v>
      </c>
      <c r="J1556" s="131">
        <f t="shared" si="89"/>
        <v>0</v>
      </c>
    </row>
    <row r="1557" spans="1:10" s="119" customFormat="1" ht="12.75">
      <c r="A1557" s="127"/>
      <c r="B1557" s="44"/>
      <c r="C1557" s="44"/>
      <c r="D1557" s="129"/>
      <c r="E1557" s="53"/>
      <c r="F1557" s="130" t="s">
        <v>10</v>
      </c>
      <c r="G1557" s="45">
        <f t="shared" si="89"/>
        <v>0</v>
      </c>
      <c r="H1557" s="45">
        <f t="shared" si="89"/>
        <v>0</v>
      </c>
      <c r="I1557" s="45"/>
      <c r="J1557" s="131"/>
    </row>
    <row r="1558" spans="1:10" ht="15">
      <c r="A1558" s="132"/>
      <c r="B1558" s="133"/>
      <c r="C1558" s="133"/>
      <c r="D1558" s="134"/>
      <c r="E1558" s="141"/>
      <c r="F1558" s="158"/>
      <c r="G1558" s="141"/>
      <c r="H1558" s="135"/>
      <c r="I1558" s="190"/>
      <c r="J1558" s="137"/>
    </row>
    <row r="1559" spans="1:10" ht="15">
      <c r="A1559" s="12"/>
      <c r="B1559" s="31"/>
      <c r="C1559" s="31"/>
      <c r="J1559" s="26"/>
    </row>
    <row r="1560" spans="1:10" ht="15.75" thickBot="1">
      <c r="A1560" s="656" t="s">
        <v>28</v>
      </c>
      <c r="B1560" s="704"/>
      <c r="C1560" s="175" t="s">
        <v>174</v>
      </c>
      <c r="D1560" s="143" t="s">
        <v>175</v>
      </c>
      <c r="E1560" s="17"/>
      <c r="F1560" s="139"/>
      <c r="G1560" s="18"/>
      <c r="H1560" s="27"/>
      <c r="I1560" s="27"/>
      <c r="J1560" s="28"/>
    </row>
    <row r="1561" spans="1:10" ht="15.75" thickTop="1">
      <c r="A1561" s="12"/>
      <c r="B1561" s="31"/>
      <c r="C1561" s="31"/>
      <c r="D1561" s="30"/>
      <c r="E1561" s="13"/>
      <c r="F1561" s="69"/>
      <c r="J1561" s="26"/>
    </row>
    <row r="1562" spans="1:10" ht="15">
      <c r="A1562" s="73"/>
      <c r="B1562" s="24" t="s">
        <v>31</v>
      </c>
      <c r="C1562" s="31" t="s">
        <v>29</v>
      </c>
      <c r="D1562" s="30" t="s">
        <v>176</v>
      </c>
      <c r="J1562" s="26"/>
    </row>
    <row r="1563" spans="1:10" ht="15">
      <c r="A1563" s="73" t="s">
        <v>1858</v>
      </c>
      <c r="B1563" s="50" t="s">
        <v>33</v>
      </c>
      <c r="C1563" s="31"/>
      <c r="D1563" s="25" t="s">
        <v>34</v>
      </c>
      <c r="E1563" s="21">
        <v>0</v>
      </c>
      <c r="F1563" s="71" t="s">
        <v>9</v>
      </c>
      <c r="G1563" s="21">
        <v>0</v>
      </c>
      <c r="H1563" s="21">
        <v>0</v>
      </c>
      <c r="I1563" s="21">
        <v>0</v>
      </c>
      <c r="J1563" s="15">
        <v>0</v>
      </c>
    </row>
    <row r="1564" spans="1:10" ht="15">
      <c r="A1564" s="73"/>
      <c r="B1564" s="31"/>
      <c r="C1564" s="31"/>
      <c r="E1564" s="21"/>
      <c r="F1564" s="72" t="s">
        <v>35</v>
      </c>
      <c r="G1564" s="21">
        <v>0</v>
      </c>
      <c r="H1564" s="21">
        <v>0</v>
      </c>
      <c r="I1564" s="21">
        <v>0</v>
      </c>
      <c r="J1564" s="15">
        <v>0</v>
      </c>
    </row>
    <row r="1565" spans="1:10" ht="15">
      <c r="A1565" s="73"/>
      <c r="B1565" s="31"/>
      <c r="C1565" s="31"/>
      <c r="E1565" s="21"/>
      <c r="F1565" s="72" t="s">
        <v>36</v>
      </c>
      <c r="G1565" s="21">
        <v>0</v>
      </c>
      <c r="H1565" s="21">
        <v>0</v>
      </c>
      <c r="I1565" s="21">
        <v>0</v>
      </c>
      <c r="J1565" s="15">
        <v>0</v>
      </c>
    </row>
    <row r="1566" spans="1:10" ht="15">
      <c r="A1566" s="73"/>
      <c r="B1566" s="31"/>
      <c r="C1566" s="31"/>
      <c r="E1566" s="21"/>
      <c r="F1566" s="71" t="s">
        <v>10</v>
      </c>
      <c r="G1566" s="21">
        <v>0</v>
      </c>
      <c r="H1566" s="21">
        <v>0</v>
      </c>
      <c r="J1566" s="15"/>
    </row>
    <row r="1567" spans="1:10" ht="15">
      <c r="A1567" s="73"/>
      <c r="B1567" s="31"/>
      <c r="C1567" s="31"/>
      <c r="H1567" s="14"/>
      <c r="I1567" s="14"/>
      <c r="J1567" s="15"/>
    </row>
    <row r="1568" spans="1:10" s="119" customFormat="1" ht="12.75">
      <c r="A1568" s="73"/>
      <c r="B1568" s="159" t="s">
        <v>39</v>
      </c>
      <c r="C1568" s="87" t="s">
        <v>29</v>
      </c>
      <c r="D1568" s="74" t="s">
        <v>176</v>
      </c>
      <c r="E1568" s="75">
        <f>E1563</f>
        <v>0</v>
      </c>
      <c r="F1568" s="76" t="s">
        <v>9</v>
      </c>
      <c r="G1568" s="95">
        <f aca="true" t="shared" si="90" ref="G1568:J1571">G1563</f>
        <v>0</v>
      </c>
      <c r="H1568" s="95">
        <f t="shared" si="90"/>
        <v>0</v>
      </c>
      <c r="I1568" s="95">
        <f t="shared" si="90"/>
        <v>0</v>
      </c>
      <c r="J1568" s="96">
        <f t="shared" si="90"/>
        <v>0</v>
      </c>
    </row>
    <row r="1569" spans="1:10" s="124" customFormat="1" ht="12.75">
      <c r="A1569" s="73"/>
      <c r="B1569" s="87"/>
      <c r="C1569" s="87"/>
      <c r="D1569" s="156"/>
      <c r="E1569" s="75"/>
      <c r="F1569" s="79" t="s">
        <v>35</v>
      </c>
      <c r="G1569" s="77">
        <f t="shared" si="90"/>
        <v>0</v>
      </c>
      <c r="H1569" s="77">
        <f t="shared" si="90"/>
        <v>0</v>
      </c>
      <c r="I1569" s="77">
        <f t="shared" si="90"/>
        <v>0</v>
      </c>
      <c r="J1569" s="96">
        <f t="shared" si="90"/>
        <v>0</v>
      </c>
    </row>
    <row r="1570" spans="1:10" s="124" customFormat="1" ht="12.75">
      <c r="A1570" s="73"/>
      <c r="B1570" s="87"/>
      <c r="C1570" s="87"/>
      <c r="D1570" s="156"/>
      <c r="E1570" s="75"/>
      <c r="F1570" s="79" t="s">
        <v>36</v>
      </c>
      <c r="G1570" s="77">
        <f t="shared" si="90"/>
        <v>0</v>
      </c>
      <c r="H1570" s="77">
        <f t="shared" si="90"/>
        <v>0</v>
      </c>
      <c r="I1570" s="77">
        <f t="shared" si="90"/>
        <v>0</v>
      </c>
      <c r="J1570" s="96">
        <f t="shared" si="90"/>
        <v>0</v>
      </c>
    </row>
    <row r="1571" spans="1:10" s="124" customFormat="1" ht="12.75">
      <c r="A1571" s="73"/>
      <c r="B1571" s="87"/>
      <c r="C1571" s="87"/>
      <c r="D1571" s="156"/>
      <c r="E1571" s="75"/>
      <c r="F1571" s="89" t="s">
        <v>10</v>
      </c>
      <c r="G1571" s="77">
        <f t="shared" si="90"/>
        <v>0</v>
      </c>
      <c r="H1571" s="77">
        <f t="shared" si="90"/>
        <v>0</v>
      </c>
      <c r="I1571" s="77"/>
      <c r="J1571" s="96"/>
    </row>
    <row r="1572" spans="1:10" s="191" customFormat="1" ht="12.75">
      <c r="A1572" s="148"/>
      <c r="B1572" s="113"/>
      <c r="C1572" s="113"/>
      <c r="D1572" s="114"/>
      <c r="E1572" s="117"/>
      <c r="F1572" s="178"/>
      <c r="G1572" s="117"/>
      <c r="H1572" s="115"/>
      <c r="I1572" s="115"/>
      <c r="J1572" s="84"/>
    </row>
    <row r="1573" spans="1:10" s="120" customFormat="1" ht="12.75">
      <c r="A1573" s="73"/>
      <c r="B1573" s="24" t="s">
        <v>31</v>
      </c>
      <c r="C1573" s="31" t="s">
        <v>40</v>
      </c>
      <c r="D1573" s="30" t="s">
        <v>177</v>
      </c>
      <c r="E1573" s="14"/>
      <c r="F1573" s="56"/>
      <c r="G1573" s="14"/>
      <c r="H1573" s="21"/>
      <c r="I1573" s="21"/>
      <c r="J1573" s="26"/>
    </row>
    <row r="1574" spans="1:10" s="120" customFormat="1" ht="12.75">
      <c r="A1574" s="73" t="s">
        <v>1859</v>
      </c>
      <c r="B1574" s="50" t="s">
        <v>33</v>
      </c>
      <c r="C1574" s="31"/>
      <c r="D1574" s="25" t="s">
        <v>34</v>
      </c>
      <c r="E1574" s="21">
        <v>0</v>
      </c>
      <c r="F1574" s="71" t="s">
        <v>9</v>
      </c>
      <c r="G1574" s="21">
        <v>0</v>
      </c>
      <c r="H1574" s="21">
        <v>0</v>
      </c>
      <c r="I1574" s="21">
        <v>0</v>
      </c>
      <c r="J1574" s="15">
        <v>0</v>
      </c>
    </row>
    <row r="1575" spans="1:10" s="120" customFormat="1" ht="12.75">
      <c r="A1575" s="73"/>
      <c r="B1575" s="31"/>
      <c r="C1575" s="31"/>
      <c r="D1575" s="25"/>
      <c r="E1575" s="21"/>
      <c r="F1575" s="72" t="s">
        <v>35</v>
      </c>
      <c r="G1575" s="21">
        <v>0</v>
      </c>
      <c r="H1575" s="21">
        <v>0</v>
      </c>
      <c r="I1575" s="21">
        <v>0</v>
      </c>
      <c r="J1575" s="15">
        <v>0</v>
      </c>
    </row>
    <row r="1576" spans="1:10" ht="15">
      <c r="A1576" s="73"/>
      <c r="B1576" s="31"/>
      <c r="C1576" s="31"/>
      <c r="E1576" s="21"/>
      <c r="F1576" s="72" t="s">
        <v>36</v>
      </c>
      <c r="G1576" s="21">
        <v>0</v>
      </c>
      <c r="H1576" s="21">
        <v>0</v>
      </c>
      <c r="I1576" s="21">
        <v>0</v>
      </c>
      <c r="J1576" s="15">
        <v>0</v>
      </c>
    </row>
    <row r="1577" spans="1:10" ht="15">
      <c r="A1577" s="73"/>
      <c r="B1577" s="31"/>
      <c r="C1577" s="31"/>
      <c r="E1577" s="21"/>
      <c r="F1577" s="71" t="s">
        <v>10</v>
      </c>
      <c r="G1577" s="21">
        <v>0</v>
      </c>
      <c r="H1577" s="21">
        <v>0</v>
      </c>
      <c r="J1577" s="15"/>
    </row>
    <row r="1578" spans="1:10" ht="15">
      <c r="A1578" s="73"/>
      <c r="B1578" s="31"/>
      <c r="C1578" s="31"/>
      <c r="H1578" s="14"/>
      <c r="I1578" s="14"/>
      <c r="J1578" s="15"/>
    </row>
    <row r="1579" spans="1:10" ht="15">
      <c r="A1579" s="73" t="s">
        <v>1860</v>
      </c>
      <c r="B1579" s="50" t="s">
        <v>37</v>
      </c>
      <c r="C1579" s="31"/>
      <c r="D1579" s="25" t="s">
        <v>38</v>
      </c>
      <c r="E1579" s="21">
        <v>0</v>
      </c>
      <c r="F1579" s="71" t="s">
        <v>9</v>
      </c>
      <c r="G1579" s="21">
        <v>0</v>
      </c>
      <c r="H1579" s="21">
        <v>0</v>
      </c>
      <c r="I1579" s="21">
        <v>0</v>
      </c>
      <c r="J1579" s="15">
        <v>0</v>
      </c>
    </row>
    <row r="1580" spans="1:10" ht="15">
      <c r="A1580" s="73"/>
      <c r="B1580" s="31"/>
      <c r="C1580" s="31"/>
      <c r="E1580" s="21"/>
      <c r="F1580" s="72" t="s">
        <v>35</v>
      </c>
      <c r="G1580" s="21">
        <v>0</v>
      </c>
      <c r="H1580" s="21">
        <v>0</v>
      </c>
      <c r="I1580" s="21">
        <v>0</v>
      </c>
      <c r="J1580" s="15">
        <v>0</v>
      </c>
    </row>
    <row r="1581" spans="1:10" ht="15">
      <c r="A1581" s="73"/>
      <c r="B1581" s="31"/>
      <c r="C1581" s="31"/>
      <c r="E1581" s="21"/>
      <c r="F1581" s="72" t="s">
        <v>36</v>
      </c>
      <c r="G1581" s="21">
        <v>0</v>
      </c>
      <c r="H1581" s="21">
        <v>0</v>
      </c>
      <c r="I1581" s="21">
        <v>0</v>
      </c>
      <c r="J1581" s="15">
        <v>0</v>
      </c>
    </row>
    <row r="1582" spans="1:10" ht="15">
      <c r="A1582" s="73"/>
      <c r="B1582" s="31"/>
      <c r="C1582" s="31"/>
      <c r="E1582" s="21"/>
      <c r="F1582" s="71" t="s">
        <v>10</v>
      </c>
      <c r="G1582" s="21">
        <v>0</v>
      </c>
      <c r="H1582" s="21">
        <v>0</v>
      </c>
      <c r="J1582" s="15"/>
    </row>
    <row r="1583" spans="1:10" ht="15">
      <c r="A1583" s="73"/>
      <c r="B1583" s="31"/>
      <c r="C1583" s="31"/>
      <c r="H1583" s="14"/>
      <c r="I1583" s="14"/>
      <c r="J1583" s="15"/>
    </row>
    <row r="1584" spans="1:10" s="119" customFormat="1" ht="12.75">
      <c r="A1584" s="73"/>
      <c r="B1584" s="159" t="s">
        <v>39</v>
      </c>
      <c r="C1584" s="87" t="s">
        <v>40</v>
      </c>
      <c r="D1584" s="74" t="s">
        <v>177</v>
      </c>
      <c r="E1584" s="75">
        <f>E1574+E1579</f>
        <v>0</v>
      </c>
      <c r="F1584" s="76" t="s">
        <v>9</v>
      </c>
      <c r="G1584" s="95">
        <f aca="true" t="shared" si="91" ref="G1584:J1587">G1574+G1579</f>
        <v>0</v>
      </c>
      <c r="H1584" s="95">
        <f t="shared" si="91"/>
        <v>0</v>
      </c>
      <c r="I1584" s="95">
        <f t="shared" si="91"/>
        <v>0</v>
      </c>
      <c r="J1584" s="96">
        <f t="shared" si="91"/>
        <v>0</v>
      </c>
    </row>
    <row r="1585" spans="1:10" s="119" customFormat="1" ht="12.75">
      <c r="A1585" s="73"/>
      <c r="B1585" s="87"/>
      <c r="C1585" s="87"/>
      <c r="D1585" s="156"/>
      <c r="E1585" s="75"/>
      <c r="F1585" s="79" t="s">
        <v>35</v>
      </c>
      <c r="G1585" s="77">
        <f t="shared" si="91"/>
        <v>0</v>
      </c>
      <c r="H1585" s="77">
        <f t="shared" si="91"/>
        <v>0</v>
      </c>
      <c r="I1585" s="77">
        <f t="shared" si="91"/>
        <v>0</v>
      </c>
      <c r="J1585" s="96">
        <f t="shared" si="91"/>
        <v>0</v>
      </c>
    </row>
    <row r="1586" spans="1:10" s="119" customFormat="1" ht="12.75">
      <c r="A1586" s="73"/>
      <c r="B1586" s="87"/>
      <c r="C1586" s="87"/>
      <c r="D1586" s="156"/>
      <c r="E1586" s="75"/>
      <c r="F1586" s="79" t="s">
        <v>36</v>
      </c>
      <c r="G1586" s="77">
        <f t="shared" si="91"/>
        <v>0</v>
      </c>
      <c r="H1586" s="77">
        <f t="shared" si="91"/>
        <v>0</v>
      </c>
      <c r="I1586" s="77">
        <f t="shared" si="91"/>
        <v>0</v>
      </c>
      <c r="J1586" s="96">
        <f t="shared" si="91"/>
        <v>0</v>
      </c>
    </row>
    <row r="1587" spans="1:10" s="119" customFormat="1" ht="12.75">
      <c r="A1587" s="73"/>
      <c r="B1587" s="87"/>
      <c r="C1587" s="87"/>
      <c r="D1587" s="156"/>
      <c r="E1587" s="75"/>
      <c r="F1587" s="89" t="s">
        <v>10</v>
      </c>
      <c r="G1587" s="77">
        <f t="shared" si="91"/>
        <v>0</v>
      </c>
      <c r="H1587" s="77">
        <f t="shared" si="91"/>
        <v>0</v>
      </c>
      <c r="I1587" s="77"/>
      <c r="J1587" s="96"/>
    </row>
    <row r="1588" spans="1:10" ht="15">
      <c r="A1588" s="582"/>
      <c r="B1588" s="111"/>
      <c r="C1588" s="111"/>
      <c r="D1588" s="35"/>
      <c r="E1588" s="98"/>
      <c r="F1588" s="99"/>
      <c r="G1588" s="36"/>
      <c r="H1588" s="37"/>
      <c r="I1588" s="37"/>
      <c r="J1588" s="38"/>
    </row>
    <row r="1589" spans="1:10" ht="15">
      <c r="A1589" s="73"/>
      <c r="B1589" s="24" t="s">
        <v>31</v>
      </c>
      <c r="C1589" s="31" t="s">
        <v>42</v>
      </c>
      <c r="D1589" s="30" t="s">
        <v>178</v>
      </c>
      <c r="J1589" s="26"/>
    </row>
    <row r="1590" spans="1:10" ht="15">
      <c r="A1590" s="73" t="s">
        <v>1861</v>
      </c>
      <c r="B1590" s="50" t="s">
        <v>33</v>
      </c>
      <c r="C1590" s="31"/>
      <c r="D1590" s="25" t="s">
        <v>34</v>
      </c>
      <c r="E1590" s="21">
        <v>0</v>
      </c>
      <c r="F1590" s="71" t="s">
        <v>9</v>
      </c>
      <c r="G1590" s="21">
        <v>0</v>
      </c>
      <c r="H1590" s="21">
        <v>0</v>
      </c>
      <c r="I1590" s="21">
        <v>0</v>
      </c>
      <c r="J1590" s="15">
        <v>0</v>
      </c>
    </row>
    <row r="1591" spans="1:10" ht="15">
      <c r="A1591" s="73"/>
      <c r="B1591" s="31"/>
      <c r="C1591" s="31"/>
      <c r="E1591" s="21"/>
      <c r="F1591" s="72" t="s">
        <v>35</v>
      </c>
      <c r="G1591" s="21">
        <v>0</v>
      </c>
      <c r="H1591" s="21">
        <v>0</v>
      </c>
      <c r="I1591" s="21">
        <v>0</v>
      </c>
      <c r="J1591" s="15">
        <v>0</v>
      </c>
    </row>
    <row r="1592" spans="1:10" ht="15">
      <c r="A1592" s="73"/>
      <c r="B1592" s="31"/>
      <c r="C1592" s="31"/>
      <c r="E1592" s="21"/>
      <c r="F1592" s="72" t="s">
        <v>36</v>
      </c>
      <c r="G1592" s="21">
        <v>0</v>
      </c>
      <c r="H1592" s="21">
        <v>0</v>
      </c>
      <c r="I1592" s="21">
        <v>0</v>
      </c>
      <c r="J1592" s="15">
        <v>0</v>
      </c>
    </row>
    <row r="1593" spans="1:10" ht="15">
      <c r="A1593" s="73"/>
      <c r="B1593" s="31"/>
      <c r="C1593" s="31"/>
      <c r="E1593" s="21"/>
      <c r="F1593" s="71" t="s">
        <v>10</v>
      </c>
      <c r="G1593" s="21">
        <v>0</v>
      </c>
      <c r="H1593" s="21">
        <v>0</v>
      </c>
      <c r="J1593" s="15"/>
    </row>
    <row r="1594" spans="1:10" ht="15">
      <c r="A1594" s="73"/>
      <c r="B1594" s="31"/>
      <c r="C1594" s="31"/>
      <c r="H1594" s="14"/>
      <c r="I1594" s="14"/>
      <c r="J1594" s="15"/>
    </row>
    <row r="1595" spans="1:10" ht="15">
      <c r="A1595" s="73" t="s">
        <v>1862</v>
      </c>
      <c r="B1595" s="50" t="s">
        <v>37</v>
      </c>
      <c r="C1595" s="31"/>
      <c r="D1595" s="25" t="s">
        <v>38</v>
      </c>
      <c r="E1595" s="21">
        <v>0</v>
      </c>
      <c r="F1595" s="71" t="s">
        <v>9</v>
      </c>
      <c r="G1595" s="21">
        <v>0</v>
      </c>
      <c r="H1595" s="21">
        <v>0</v>
      </c>
      <c r="I1595" s="21">
        <v>0</v>
      </c>
      <c r="J1595" s="15">
        <v>0</v>
      </c>
    </row>
    <row r="1596" spans="1:10" ht="15">
      <c r="A1596" s="73"/>
      <c r="B1596" s="31"/>
      <c r="C1596" s="31"/>
      <c r="E1596" s="21"/>
      <c r="F1596" s="72" t="s">
        <v>35</v>
      </c>
      <c r="G1596" s="21">
        <v>0</v>
      </c>
      <c r="H1596" s="21">
        <v>0</v>
      </c>
      <c r="I1596" s="21">
        <v>0</v>
      </c>
      <c r="J1596" s="15">
        <v>0</v>
      </c>
    </row>
    <row r="1597" spans="1:10" ht="15">
      <c r="A1597" s="73"/>
      <c r="B1597" s="31"/>
      <c r="C1597" s="31"/>
      <c r="E1597" s="21"/>
      <c r="F1597" s="72" t="s">
        <v>36</v>
      </c>
      <c r="G1597" s="21">
        <v>0</v>
      </c>
      <c r="H1597" s="21">
        <v>0</v>
      </c>
      <c r="I1597" s="21">
        <v>0</v>
      </c>
      <c r="J1597" s="15">
        <v>0</v>
      </c>
    </row>
    <row r="1598" spans="1:10" ht="15">
      <c r="A1598" s="73"/>
      <c r="B1598" s="31"/>
      <c r="C1598" s="31"/>
      <c r="E1598" s="21"/>
      <c r="F1598" s="71" t="s">
        <v>10</v>
      </c>
      <c r="G1598" s="21">
        <v>0</v>
      </c>
      <c r="H1598" s="21">
        <v>0</v>
      </c>
      <c r="J1598" s="15"/>
    </row>
    <row r="1599" spans="1:10" ht="15">
      <c r="A1599" s="73"/>
      <c r="B1599" s="31"/>
      <c r="C1599" s="31"/>
      <c r="H1599" s="14"/>
      <c r="I1599" s="14"/>
      <c r="J1599" s="15"/>
    </row>
    <row r="1600" spans="1:10" s="119" customFormat="1" ht="12.75">
      <c r="A1600" s="73"/>
      <c r="B1600" s="159" t="s">
        <v>39</v>
      </c>
      <c r="C1600" s="87" t="s">
        <v>42</v>
      </c>
      <c r="D1600" s="74" t="s">
        <v>178</v>
      </c>
      <c r="E1600" s="75">
        <f>E1590+E1595</f>
        <v>0</v>
      </c>
      <c r="F1600" s="76" t="s">
        <v>9</v>
      </c>
      <c r="G1600" s="95">
        <f aca="true" t="shared" si="92" ref="G1600:J1603">G1590+G1595</f>
        <v>0</v>
      </c>
      <c r="H1600" s="95">
        <f t="shared" si="92"/>
        <v>0</v>
      </c>
      <c r="I1600" s="95">
        <f t="shared" si="92"/>
        <v>0</v>
      </c>
      <c r="J1600" s="96">
        <f t="shared" si="92"/>
        <v>0</v>
      </c>
    </row>
    <row r="1601" spans="1:10" s="119" customFormat="1" ht="12.75">
      <c r="A1601" s="73"/>
      <c r="B1601" s="159"/>
      <c r="C1601" s="87"/>
      <c r="D1601" s="74"/>
      <c r="E1601" s="75"/>
      <c r="F1601" s="79" t="s">
        <v>35</v>
      </c>
      <c r="G1601" s="77">
        <f t="shared" si="92"/>
        <v>0</v>
      </c>
      <c r="H1601" s="77">
        <f t="shared" si="92"/>
        <v>0</v>
      </c>
      <c r="I1601" s="77">
        <f t="shared" si="92"/>
        <v>0</v>
      </c>
      <c r="J1601" s="96">
        <f t="shared" si="92"/>
        <v>0</v>
      </c>
    </row>
    <row r="1602" spans="1:10" s="119" customFormat="1" ht="12.75">
      <c r="A1602" s="73"/>
      <c r="B1602" s="87"/>
      <c r="C1602" s="87"/>
      <c r="D1602" s="156"/>
      <c r="E1602" s="75"/>
      <c r="F1602" s="79" t="s">
        <v>36</v>
      </c>
      <c r="G1602" s="77">
        <f t="shared" si="92"/>
        <v>0</v>
      </c>
      <c r="H1602" s="77">
        <f t="shared" si="92"/>
        <v>0</v>
      </c>
      <c r="I1602" s="77">
        <f t="shared" si="92"/>
        <v>0</v>
      </c>
      <c r="J1602" s="96">
        <f t="shared" si="92"/>
        <v>0</v>
      </c>
    </row>
    <row r="1603" spans="1:10" s="119" customFormat="1" ht="12.75">
      <c r="A1603" s="73"/>
      <c r="B1603" s="87"/>
      <c r="C1603" s="87"/>
      <c r="D1603" s="156"/>
      <c r="E1603" s="75"/>
      <c r="F1603" s="89" t="s">
        <v>10</v>
      </c>
      <c r="G1603" s="77">
        <f t="shared" si="92"/>
        <v>0</v>
      </c>
      <c r="H1603" s="77">
        <f t="shared" si="92"/>
        <v>0</v>
      </c>
      <c r="I1603" s="77"/>
      <c r="J1603" s="96"/>
    </row>
    <row r="1604" spans="1:10" ht="15">
      <c r="A1604" s="12"/>
      <c r="B1604" s="31"/>
      <c r="C1604" s="31"/>
      <c r="H1604" s="14"/>
      <c r="I1604" s="14"/>
      <c r="J1604" s="15"/>
    </row>
    <row r="1605" spans="1:10" ht="15">
      <c r="A1605" s="661"/>
      <c r="B1605" s="700"/>
      <c r="C1605" s="41"/>
      <c r="D1605" s="39"/>
      <c r="E1605" s="40"/>
      <c r="F1605" s="125"/>
      <c r="G1605" s="40"/>
      <c r="H1605" s="42"/>
      <c r="I1605" s="42"/>
      <c r="J1605" s="52"/>
    </row>
    <row r="1606" spans="1:10" s="119" customFormat="1" ht="12.75">
      <c r="A1606" s="127"/>
      <c r="B1606" s="660" t="s">
        <v>179</v>
      </c>
      <c r="C1606" s="660"/>
      <c r="D1606" s="140" t="s">
        <v>175</v>
      </c>
      <c r="E1606" s="53">
        <f>E1600+E1584+E1568</f>
        <v>0</v>
      </c>
      <c r="F1606" s="130" t="s">
        <v>9</v>
      </c>
      <c r="G1606" s="45">
        <f aca="true" t="shared" si="93" ref="G1606:J1609">G1600+G1584+G1568</f>
        <v>0</v>
      </c>
      <c r="H1606" s="45">
        <f t="shared" si="93"/>
        <v>0</v>
      </c>
      <c r="I1606" s="45">
        <f t="shared" si="93"/>
        <v>0</v>
      </c>
      <c r="J1606" s="131">
        <f t="shared" si="93"/>
        <v>0</v>
      </c>
    </row>
    <row r="1607" spans="1:10" s="119" customFormat="1" ht="12.75">
      <c r="A1607" s="127"/>
      <c r="B1607" s="192"/>
      <c r="C1607" s="193"/>
      <c r="D1607" s="129"/>
      <c r="E1607" s="53"/>
      <c r="F1607" s="130" t="s">
        <v>35</v>
      </c>
      <c r="G1607" s="45">
        <f t="shared" si="93"/>
        <v>0</v>
      </c>
      <c r="H1607" s="45">
        <f t="shared" si="93"/>
        <v>0</v>
      </c>
      <c r="I1607" s="45">
        <f t="shared" si="93"/>
        <v>0</v>
      </c>
      <c r="J1607" s="131">
        <f t="shared" si="93"/>
        <v>0</v>
      </c>
    </row>
    <row r="1608" spans="1:10" s="119" customFormat="1" ht="12.75">
      <c r="A1608" s="127"/>
      <c r="B1608" s="192"/>
      <c r="C1608" s="193"/>
      <c r="D1608" s="129"/>
      <c r="E1608" s="53"/>
      <c r="F1608" s="130" t="s">
        <v>36</v>
      </c>
      <c r="G1608" s="45">
        <f t="shared" si="93"/>
        <v>0</v>
      </c>
      <c r="H1608" s="45">
        <f t="shared" si="93"/>
        <v>0</v>
      </c>
      <c r="I1608" s="45">
        <f t="shared" si="93"/>
        <v>0</v>
      </c>
      <c r="J1608" s="131">
        <f t="shared" si="93"/>
        <v>0</v>
      </c>
    </row>
    <row r="1609" spans="1:10" s="119" customFormat="1" ht="12.75">
      <c r="A1609" s="127"/>
      <c r="B1609" s="192"/>
      <c r="C1609" s="193"/>
      <c r="D1609" s="129"/>
      <c r="E1609" s="53"/>
      <c r="F1609" s="130" t="s">
        <v>10</v>
      </c>
      <c r="G1609" s="45">
        <f t="shared" si="93"/>
        <v>0</v>
      </c>
      <c r="H1609" s="45">
        <f t="shared" si="93"/>
        <v>0</v>
      </c>
      <c r="I1609" s="45"/>
      <c r="J1609" s="131"/>
    </row>
    <row r="1610" spans="1:10" ht="15">
      <c r="A1610" s="132"/>
      <c r="B1610" s="133"/>
      <c r="C1610" s="133"/>
      <c r="D1610" s="134"/>
      <c r="E1610" s="141"/>
      <c r="F1610" s="158"/>
      <c r="G1610" s="141"/>
      <c r="H1610" s="135"/>
      <c r="I1610" s="135"/>
      <c r="J1610" s="137"/>
    </row>
    <row r="1611" spans="1:10" ht="15">
      <c r="A1611" s="12"/>
      <c r="B1611" s="31"/>
      <c r="C1611" s="31"/>
      <c r="E1611" s="21"/>
      <c r="F1611" s="71"/>
      <c r="J1611" s="26"/>
    </row>
    <row r="1612" spans="1:10" ht="15.75" thickBot="1">
      <c r="A1612" s="656" t="s">
        <v>28</v>
      </c>
      <c r="B1612" s="704"/>
      <c r="C1612" s="175" t="s">
        <v>180</v>
      </c>
      <c r="D1612" s="143" t="s">
        <v>181</v>
      </c>
      <c r="E1612" s="17"/>
      <c r="F1612" s="139"/>
      <c r="G1612" s="18"/>
      <c r="H1612" s="27"/>
      <c r="I1612" s="27"/>
      <c r="J1612" s="28"/>
    </row>
    <row r="1613" spans="1:10" ht="15.75" thickTop="1">
      <c r="A1613" s="12"/>
      <c r="B1613" s="31"/>
      <c r="C1613" s="31"/>
      <c r="D1613" s="30"/>
      <c r="E1613" s="13"/>
      <c r="F1613" s="69"/>
      <c r="J1613" s="26"/>
    </row>
    <row r="1614" spans="1:10" ht="26.25">
      <c r="A1614" s="73"/>
      <c r="B1614" s="24" t="s">
        <v>31</v>
      </c>
      <c r="C1614" s="31" t="s">
        <v>29</v>
      </c>
      <c r="D1614" s="30" t="s">
        <v>182</v>
      </c>
      <c r="H1614" s="194"/>
      <c r="I1614" s="194"/>
      <c r="J1614" s="195"/>
    </row>
    <row r="1615" spans="1:10" ht="15">
      <c r="A1615" s="73" t="s">
        <v>1863</v>
      </c>
      <c r="B1615" s="50" t="s">
        <v>33</v>
      </c>
      <c r="C1615" s="31"/>
      <c r="D1615" s="25" t="s">
        <v>34</v>
      </c>
      <c r="E1615" s="21">
        <v>0</v>
      </c>
      <c r="F1615" s="71" t="s">
        <v>9</v>
      </c>
      <c r="G1615" s="21">
        <v>0</v>
      </c>
      <c r="H1615" s="21">
        <v>0</v>
      </c>
      <c r="I1615" s="21">
        <v>0</v>
      </c>
      <c r="J1615" s="15">
        <v>0</v>
      </c>
    </row>
    <row r="1616" spans="1:10" ht="15">
      <c r="A1616" s="73"/>
      <c r="B1616" s="31"/>
      <c r="C1616" s="31"/>
      <c r="E1616" s="21"/>
      <c r="F1616" s="72" t="s">
        <v>35</v>
      </c>
      <c r="G1616" s="21">
        <v>0</v>
      </c>
      <c r="H1616" s="21">
        <v>0</v>
      </c>
      <c r="I1616" s="21">
        <v>0</v>
      </c>
      <c r="J1616" s="15">
        <v>0</v>
      </c>
    </row>
    <row r="1617" spans="1:10" ht="15">
      <c r="A1617" s="73"/>
      <c r="B1617" s="31"/>
      <c r="C1617" s="31"/>
      <c r="E1617" s="21"/>
      <c r="F1617" s="72" t="s">
        <v>36</v>
      </c>
      <c r="G1617" s="21">
        <v>0</v>
      </c>
      <c r="H1617" s="21">
        <v>0</v>
      </c>
      <c r="I1617" s="21">
        <v>0</v>
      </c>
      <c r="J1617" s="15">
        <v>0</v>
      </c>
    </row>
    <row r="1618" spans="1:10" ht="15">
      <c r="A1618" s="73"/>
      <c r="B1618" s="31"/>
      <c r="C1618" s="31"/>
      <c r="E1618" s="21"/>
      <c r="F1618" s="71" t="s">
        <v>10</v>
      </c>
      <c r="G1618" s="21">
        <v>0</v>
      </c>
      <c r="H1618" s="21">
        <v>0</v>
      </c>
      <c r="J1618" s="15"/>
    </row>
    <row r="1619" spans="1:10" ht="15">
      <c r="A1619" s="73"/>
      <c r="B1619" s="31"/>
      <c r="C1619" s="31"/>
      <c r="H1619" s="14"/>
      <c r="I1619" s="14"/>
      <c r="J1619" s="15"/>
    </row>
    <row r="1620" spans="1:10" s="119" customFormat="1" ht="25.5">
      <c r="A1620" s="73"/>
      <c r="B1620" s="159" t="s">
        <v>39</v>
      </c>
      <c r="C1620" s="87" t="s">
        <v>29</v>
      </c>
      <c r="D1620" s="74" t="s">
        <v>182</v>
      </c>
      <c r="E1620" s="75">
        <f>E1615</f>
        <v>0</v>
      </c>
      <c r="F1620" s="76" t="s">
        <v>9</v>
      </c>
      <c r="G1620" s="95">
        <f aca="true" t="shared" si="94" ref="G1620:J1623">G1615</f>
        <v>0</v>
      </c>
      <c r="H1620" s="95">
        <f t="shared" si="94"/>
        <v>0</v>
      </c>
      <c r="I1620" s="95">
        <f t="shared" si="94"/>
        <v>0</v>
      </c>
      <c r="J1620" s="96">
        <f t="shared" si="94"/>
        <v>0</v>
      </c>
    </row>
    <row r="1621" spans="1:10" s="119" customFormat="1" ht="12.75">
      <c r="A1621" s="73"/>
      <c r="B1621" s="87"/>
      <c r="C1621" s="87"/>
      <c r="D1621" s="156"/>
      <c r="E1621" s="75"/>
      <c r="F1621" s="79" t="s">
        <v>35</v>
      </c>
      <c r="G1621" s="77">
        <f t="shared" si="94"/>
        <v>0</v>
      </c>
      <c r="H1621" s="77">
        <f t="shared" si="94"/>
        <v>0</v>
      </c>
      <c r="I1621" s="77">
        <f t="shared" si="94"/>
        <v>0</v>
      </c>
      <c r="J1621" s="96">
        <f t="shared" si="94"/>
        <v>0</v>
      </c>
    </row>
    <row r="1622" spans="1:10" s="119" customFormat="1" ht="12.75">
      <c r="A1622" s="73"/>
      <c r="B1622" s="87"/>
      <c r="C1622" s="87"/>
      <c r="D1622" s="156"/>
      <c r="E1622" s="75"/>
      <c r="F1622" s="79" t="s">
        <v>36</v>
      </c>
      <c r="G1622" s="77">
        <f t="shared" si="94"/>
        <v>0</v>
      </c>
      <c r="H1622" s="77">
        <f t="shared" si="94"/>
        <v>0</v>
      </c>
      <c r="I1622" s="77">
        <f t="shared" si="94"/>
        <v>0</v>
      </c>
      <c r="J1622" s="96">
        <f t="shared" si="94"/>
        <v>0</v>
      </c>
    </row>
    <row r="1623" spans="1:10" s="119" customFormat="1" ht="12.75">
      <c r="A1623" s="73"/>
      <c r="B1623" s="87"/>
      <c r="C1623" s="87"/>
      <c r="D1623" s="156"/>
      <c r="E1623" s="75"/>
      <c r="F1623" s="89" t="s">
        <v>10</v>
      </c>
      <c r="G1623" s="77">
        <f t="shared" si="94"/>
        <v>0</v>
      </c>
      <c r="H1623" s="77">
        <f t="shared" si="94"/>
        <v>0</v>
      </c>
      <c r="I1623" s="77"/>
      <c r="J1623" s="96"/>
    </row>
    <row r="1624" spans="1:10" s="123" customFormat="1" ht="12.75">
      <c r="A1624" s="148"/>
      <c r="B1624" s="113"/>
      <c r="C1624" s="113"/>
      <c r="D1624" s="114"/>
      <c r="E1624" s="117"/>
      <c r="F1624" s="178"/>
      <c r="G1624" s="117"/>
      <c r="H1624" s="196"/>
      <c r="I1624" s="196"/>
      <c r="J1624" s="197"/>
    </row>
    <row r="1625" spans="1:10" ht="26.25">
      <c r="A1625" s="73"/>
      <c r="B1625" s="24" t="s">
        <v>31</v>
      </c>
      <c r="C1625" s="31" t="s">
        <v>40</v>
      </c>
      <c r="D1625" s="30" t="s">
        <v>183</v>
      </c>
      <c r="H1625" s="194"/>
      <c r="I1625" s="194"/>
      <c r="J1625" s="195"/>
    </row>
    <row r="1626" spans="1:10" ht="15">
      <c r="A1626" s="73" t="s">
        <v>1864</v>
      </c>
      <c r="B1626" s="50" t="s">
        <v>184</v>
      </c>
      <c r="C1626" s="31"/>
      <c r="D1626" s="25" t="s">
        <v>185</v>
      </c>
      <c r="E1626" s="21">
        <v>0</v>
      </c>
      <c r="F1626" s="71" t="s">
        <v>9</v>
      </c>
      <c r="G1626" s="21">
        <v>0</v>
      </c>
      <c r="H1626" s="21">
        <v>0</v>
      </c>
      <c r="I1626" s="21">
        <v>0</v>
      </c>
      <c r="J1626" s="15">
        <v>0</v>
      </c>
    </row>
    <row r="1627" spans="1:10" ht="15">
      <c r="A1627" s="73"/>
      <c r="B1627" s="31"/>
      <c r="C1627" s="31"/>
      <c r="E1627" s="21"/>
      <c r="F1627" s="72" t="s">
        <v>35</v>
      </c>
      <c r="G1627" s="21">
        <v>0</v>
      </c>
      <c r="H1627" s="21">
        <v>0</v>
      </c>
      <c r="I1627" s="21">
        <v>0</v>
      </c>
      <c r="J1627" s="15">
        <v>0</v>
      </c>
    </row>
    <row r="1628" spans="1:10" ht="15">
      <c r="A1628" s="73"/>
      <c r="B1628" s="31"/>
      <c r="C1628" s="31"/>
      <c r="E1628" s="21"/>
      <c r="F1628" s="72" t="s">
        <v>36</v>
      </c>
      <c r="G1628" s="21">
        <v>0</v>
      </c>
      <c r="H1628" s="21">
        <v>0</v>
      </c>
      <c r="I1628" s="21">
        <v>0</v>
      </c>
      <c r="J1628" s="15">
        <v>0</v>
      </c>
    </row>
    <row r="1629" spans="1:10" ht="15">
      <c r="A1629" s="73"/>
      <c r="B1629" s="31"/>
      <c r="C1629" s="31"/>
      <c r="E1629" s="21"/>
      <c r="F1629" s="71" t="s">
        <v>10</v>
      </c>
      <c r="G1629" s="21">
        <v>0</v>
      </c>
      <c r="H1629" s="21">
        <v>0</v>
      </c>
      <c r="J1629" s="15"/>
    </row>
    <row r="1630" spans="1:10" ht="15">
      <c r="A1630" s="73"/>
      <c r="B1630" s="31"/>
      <c r="C1630" s="31"/>
      <c r="H1630" s="14"/>
      <c r="I1630" s="14"/>
      <c r="J1630" s="15"/>
    </row>
    <row r="1631" spans="1:10" s="119" customFormat="1" ht="25.5">
      <c r="A1631" s="73"/>
      <c r="B1631" s="159" t="s">
        <v>39</v>
      </c>
      <c r="C1631" s="87" t="s">
        <v>40</v>
      </c>
      <c r="D1631" s="74" t="s">
        <v>183</v>
      </c>
      <c r="E1631" s="75">
        <f>E1626</f>
        <v>0</v>
      </c>
      <c r="F1631" s="76" t="s">
        <v>9</v>
      </c>
      <c r="G1631" s="95">
        <f aca="true" t="shared" si="95" ref="G1631:J1634">G1626</f>
        <v>0</v>
      </c>
      <c r="H1631" s="95">
        <f t="shared" si="95"/>
        <v>0</v>
      </c>
      <c r="I1631" s="95">
        <f t="shared" si="95"/>
        <v>0</v>
      </c>
      <c r="J1631" s="96">
        <f t="shared" si="95"/>
        <v>0</v>
      </c>
    </row>
    <row r="1632" spans="1:10" s="119" customFormat="1" ht="12.75">
      <c r="A1632" s="73"/>
      <c r="B1632" s="87"/>
      <c r="C1632" s="87"/>
      <c r="D1632" s="156"/>
      <c r="E1632" s="75"/>
      <c r="F1632" s="79" t="s">
        <v>35</v>
      </c>
      <c r="G1632" s="77">
        <f t="shared" si="95"/>
        <v>0</v>
      </c>
      <c r="H1632" s="77">
        <f t="shared" si="95"/>
        <v>0</v>
      </c>
      <c r="I1632" s="77">
        <f t="shared" si="95"/>
        <v>0</v>
      </c>
      <c r="J1632" s="96">
        <f t="shared" si="95"/>
        <v>0</v>
      </c>
    </row>
    <row r="1633" spans="1:10" s="119" customFormat="1" ht="12.75">
      <c r="A1633" s="73"/>
      <c r="B1633" s="87"/>
      <c r="C1633" s="87"/>
      <c r="D1633" s="156"/>
      <c r="E1633" s="75"/>
      <c r="F1633" s="79" t="s">
        <v>36</v>
      </c>
      <c r="G1633" s="77">
        <f t="shared" si="95"/>
        <v>0</v>
      </c>
      <c r="H1633" s="77">
        <f t="shared" si="95"/>
        <v>0</v>
      </c>
      <c r="I1633" s="77">
        <f t="shared" si="95"/>
        <v>0</v>
      </c>
      <c r="J1633" s="96">
        <f t="shared" si="95"/>
        <v>0</v>
      </c>
    </row>
    <row r="1634" spans="1:10" s="119" customFormat="1" ht="12.75">
      <c r="A1634" s="73"/>
      <c r="B1634" s="87"/>
      <c r="C1634" s="87"/>
      <c r="D1634" s="156"/>
      <c r="E1634" s="75"/>
      <c r="F1634" s="89" t="s">
        <v>10</v>
      </c>
      <c r="G1634" s="77">
        <f t="shared" si="95"/>
        <v>0</v>
      </c>
      <c r="H1634" s="77">
        <f t="shared" si="95"/>
        <v>0</v>
      </c>
      <c r="I1634" s="77"/>
      <c r="J1634" s="96"/>
    </row>
    <row r="1635" spans="1:10" ht="15">
      <c r="A1635" s="12"/>
      <c r="B1635" s="31"/>
      <c r="C1635" s="31"/>
      <c r="H1635" s="14"/>
      <c r="I1635" s="14"/>
      <c r="J1635" s="15"/>
    </row>
    <row r="1636" spans="1:10" ht="15">
      <c r="A1636" s="661"/>
      <c r="B1636" s="700"/>
      <c r="C1636" s="41"/>
      <c r="D1636" s="39"/>
      <c r="E1636" s="40"/>
      <c r="F1636" s="125"/>
      <c r="G1636" s="40"/>
      <c r="H1636" s="42"/>
      <c r="I1636" s="42"/>
      <c r="J1636" s="52"/>
    </row>
    <row r="1637" spans="1:10" s="119" customFormat="1" ht="12.75">
      <c r="A1637" s="127"/>
      <c r="B1637" s="660" t="s">
        <v>186</v>
      </c>
      <c r="C1637" s="660"/>
      <c r="D1637" s="140" t="s">
        <v>181</v>
      </c>
      <c r="E1637" s="53">
        <f>E1631+E1620</f>
        <v>0</v>
      </c>
      <c r="F1637" s="130" t="s">
        <v>9</v>
      </c>
      <c r="G1637" s="45">
        <f aca="true" t="shared" si="96" ref="G1637:J1640">G1631+G1620</f>
        <v>0</v>
      </c>
      <c r="H1637" s="45">
        <f t="shared" si="96"/>
        <v>0</v>
      </c>
      <c r="I1637" s="45">
        <f t="shared" si="96"/>
        <v>0</v>
      </c>
      <c r="J1637" s="131">
        <f t="shared" si="96"/>
        <v>0</v>
      </c>
    </row>
    <row r="1638" spans="1:10" s="119" customFormat="1" ht="12.75">
      <c r="A1638" s="127"/>
      <c r="B1638" s="192"/>
      <c r="C1638" s="193"/>
      <c r="D1638" s="129"/>
      <c r="E1638" s="53"/>
      <c r="F1638" s="130" t="s">
        <v>35</v>
      </c>
      <c r="G1638" s="45">
        <f t="shared" si="96"/>
        <v>0</v>
      </c>
      <c r="H1638" s="45">
        <f t="shared" si="96"/>
        <v>0</v>
      </c>
      <c r="I1638" s="45">
        <f t="shared" si="96"/>
        <v>0</v>
      </c>
      <c r="J1638" s="131">
        <f t="shared" si="96"/>
        <v>0</v>
      </c>
    </row>
    <row r="1639" spans="1:10" s="119" customFormat="1" ht="12.75">
      <c r="A1639" s="127"/>
      <c r="B1639" s="44"/>
      <c r="C1639" s="44"/>
      <c r="D1639" s="129"/>
      <c r="E1639" s="53"/>
      <c r="F1639" s="130" t="s">
        <v>36</v>
      </c>
      <c r="G1639" s="45">
        <f t="shared" si="96"/>
        <v>0</v>
      </c>
      <c r="H1639" s="45">
        <f t="shared" si="96"/>
        <v>0</v>
      </c>
      <c r="I1639" s="45">
        <f t="shared" si="96"/>
        <v>0</v>
      </c>
      <c r="J1639" s="131">
        <f t="shared" si="96"/>
        <v>0</v>
      </c>
    </row>
    <row r="1640" spans="1:10" s="119" customFormat="1" ht="12.75">
      <c r="A1640" s="127"/>
      <c r="B1640" s="44"/>
      <c r="C1640" s="44"/>
      <c r="D1640" s="129"/>
      <c r="E1640" s="53"/>
      <c r="F1640" s="130" t="s">
        <v>10</v>
      </c>
      <c r="G1640" s="45">
        <f t="shared" si="96"/>
        <v>0</v>
      </c>
      <c r="H1640" s="45">
        <f t="shared" si="96"/>
        <v>0</v>
      </c>
      <c r="I1640" s="45"/>
      <c r="J1640" s="131"/>
    </row>
    <row r="1641" spans="1:10" ht="15">
      <c r="A1641" s="132"/>
      <c r="B1641" s="133"/>
      <c r="C1641" s="133"/>
      <c r="D1641" s="134"/>
      <c r="E1641" s="141"/>
      <c r="F1641" s="158"/>
      <c r="G1641" s="141"/>
      <c r="H1641" s="135"/>
      <c r="I1641" s="135"/>
      <c r="J1641" s="137"/>
    </row>
    <row r="1642" spans="1:10" ht="15">
      <c r="A1642" s="12"/>
      <c r="B1642" s="31"/>
      <c r="C1642" s="31"/>
      <c r="H1642" s="194"/>
      <c r="I1642" s="194"/>
      <c r="J1642" s="195"/>
    </row>
    <row r="1643" spans="1:10" ht="15.75" thickBot="1">
      <c r="A1643" s="656" t="s">
        <v>28</v>
      </c>
      <c r="B1643" s="704"/>
      <c r="C1643" s="175" t="s">
        <v>187</v>
      </c>
      <c r="D1643" s="143" t="s">
        <v>188</v>
      </c>
      <c r="E1643" s="17"/>
      <c r="F1643" s="139"/>
      <c r="G1643" s="18"/>
      <c r="H1643" s="27"/>
      <c r="I1643" s="27"/>
      <c r="J1643" s="28"/>
    </row>
    <row r="1644" spans="1:10" ht="15.75" thickTop="1">
      <c r="A1644" s="12"/>
      <c r="B1644" s="31"/>
      <c r="C1644" s="31"/>
      <c r="H1644" s="194"/>
      <c r="I1644" s="194"/>
      <c r="J1644" s="195"/>
    </row>
    <row r="1645" spans="1:10" ht="26.25">
      <c r="A1645" s="73"/>
      <c r="B1645" s="24" t="s">
        <v>31</v>
      </c>
      <c r="C1645" s="31" t="s">
        <v>29</v>
      </c>
      <c r="D1645" s="30" t="s">
        <v>189</v>
      </c>
      <c r="H1645" s="194"/>
      <c r="I1645" s="194"/>
      <c r="J1645" s="195"/>
    </row>
    <row r="1646" spans="1:10" ht="15">
      <c r="A1646" s="73" t="s">
        <v>1865</v>
      </c>
      <c r="B1646" s="50" t="s">
        <v>33</v>
      </c>
      <c r="C1646" s="31"/>
      <c r="D1646" s="25" t="s">
        <v>34</v>
      </c>
      <c r="E1646" s="21">
        <v>0</v>
      </c>
      <c r="F1646" s="71" t="s">
        <v>9</v>
      </c>
      <c r="G1646" s="21">
        <v>0</v>
      </c>
      <c r="H1646" s="21">
        <v>0</v>
      </c>
      <c r="I1646" s="21">
        <v>0</v>
      </c>
      <c r="J1646" s="15">
        <v>0</v>
      </c>
    </row>
    <row r="1647" spans="1:10" ht="15">
      <c r="A1647" s="73"/>
      <c r="B1647" s="31"/>
      <c r="C1647" s="31"/>
      <c r="E1647" s="21"/>
      <c r="F1647" s="72" t="s">
        <v>35</v>
      </c>
      <c r="G1647" s="21">
        <v>0</v>
      </c>
      <c r="H1647" s="21">
        <v>0</v>
      </c>
      <c r="I1647" s="21">
        <v>0</v>
      </c>
      <c r="J1647" s="15">
        <v>0</v>
      </c>
    </row>
    <row r="1648" spans="1:10" ht="15">
      <c r="A1648" s="73"/>
      <c r="B1648" s="31"/>
      <c r="C1648" s="31"/>
      <c r="E1648" s="21"/>
      <c r="F1648" s="72" t="s">
        <v>36</v>
      </c>
      <c r="G1648" s="21">
        <v>0</v>
      </c>
      <c r="H1648" s="21">
        <v>0</v>
      </c>
      <c r="I1648" s="21">
        <v>0</v>
      </c>
      <c r="J1648" s="15">
        <v>0</v>
      </c>
    </row>
    <row r="1649" spans="1:10" ht="15">
      <c r="A1649" s="73"/>
      <c r="B1649" s="31"/>
      <c r="C1649" s="31"/>
      <c r="E1649" s="21"/>
      <c r="F1649" s="71" t="s">
        <v>10</v>
      </c>
      <c r="G1649" s="21">
        <v>0</v>
      </c>
      <c r="H1649" s="21">
        <v>0</v>
      </c>
      <c r="J1649" s="15"/>
    </row>
    <row r="1650" spans="1:10" ht="15">
      <c r="A1650" s="73"/>
      <c r="B1650" s="31"/>
      <c r="C1650" s="31"/>
      <c r="H1650" s="14"/>
      <c r="I1650" s="14"/>
      <c r="J1650" s="15"/>
    </row>
    <row r="1651" spans="1:10" ht="26.25">
      <c r="A1651" s="73" t="s">
        <v>1866</v>
      </c>
      <c r="B1651" s="50" t="s">
        <v>190</v>
      </c>
      <c r="C1651" s="31"/>
      <c r="D1651" s="25" t="s">
        <v>191</v>
      </c>
      <c r="E1651" s="21">
        <v>0</v>
      </c>
      <c r="F1651" s="71" t="s">
        <v>9</v>
      </c>
      <c r="G1651" s="21">
        <v>0</v>
      </c>
      <c r="H1651" s="21">
        <v>0</v>
      </c>
      <c r="I1651" s="21">
        <v>0</v>
      </c>
      <c r="J1651" s="15">
        <v>0</v>
      </c>
    </row>
    <row r="1652" spans="1:10" ht="15">
      <c r="A1652" s="73"/>
      <c r="B1652" s="31"/>
      <c r="C1652" s="31"/>
      <c r="E1652" s="21"/>
      <c r="F1652" s="72" t="s">
        <v>35</v>
      </c>
      <c r="G1652" s="21">
        <v>0</v>
      </c>
      <c r="H1652" s="21">
        <v>0</v>
      </c>
      <c r="I1652" s="21">
        <v>0</v>
      </c>
      <c r="J1652" s="15">
        <v>0</v>
      </c>
    </row>
    <row r="1653" spans="1:10" ht="15">
      <c r="A1653" s="73"/>
      <c r="B1653" s="31"/>
      <c r="C1653" s="31"/>
      <c r="E1653" s="21"/>
      <c r="F1653" s="72" t="s">
        <v>36</v>
      </c>
      <c r="G1653" s="21">
        <v>0</v>
      </c>
      <c r="H1653" s="21">
        <v>0</v>
      </c>
      <c r="I1653" s="21">
        <v>0</v>
      </c>
      <c r="J1653" s="15">
        <v>0</v>
      </c>
    </row>
    <row r="1654" spans="1:10" ht="15">
      <c r="A1654" s="73"/>
      <c r="B1654" s="31"/>
      <c r="C1654" s="31"/>
      <c r="E1654" s="21"/>
      <c r="F1654" s="71" t="s">
        <v>10</v>
      </c>
      <c r="G1654" s="21">
        <v>0</v>
      </c>
      <c r="H1654" s="21">
        <v>0</v>
      </c>
      <c r="J1654" s="15"/>
    </row>
    <row r="1655" spans="1:10" ht="15">
      <c r="A1655" s="73"/>
      <c r="B1655" s="31"/>
      <c r="C1655" s="31"/>
      <c r="H1655" s="14"/>
      <c r="I1655" s="14"/>
      <c r="J1655" s="15"/>
    </row>
    <row r="1656" spans="1:10" ht="15">
      <c r="A1656" s="73"/>
      <c r="B1656" s="31"/>
      <c r="C1656" s="31"/>
      <c r="H1656" s="14"/>
      <c r="I1656" s="14"/>
      <c r="J1656" s="15"/>
    </row>
    <row r="1657" spans="1:10" s="119" customFormat="1" ht="25.5">
      <c r="A1657" s="73"/>
      <c r="B1657" s="159" t="s">
        <v>39</v>
      </c>
      <c r="C1657" s="87" t="s">
        <v>29</v>
      </c>
      <c r="D1657" s="74" t="s">
        <v>189</v>
      </c>
      <c r="E1657" s="75">
        <f>E1646+E1651</f>
        <v>0</v>
      </c>
      <c r="F1657" s="76" t="s">
        <v>9</v>
      </c>
      <c r="G1657" s="95">
        <f aca="true" t="shared" si="97" ref="G1657:J1660">G1646+G1651</f>
        <v>0</v>
      </c>
      <c r="H1657" s="95">
        <f t="shared" si="97"/>
        <v>0</v>
      </c>
      <c r="I1657" s="95">
        <f t="shared" si="97"/>
        <v>0</v>
      </c>
      <c r="J1657" s="96">
        <f t="shared" si="97"/>
        <v>0</v>
      </c>
    </row>
    <row r="1658" spans="1:10" s="119" customFormat="1" ht="12.75">
      <c r="A1658" s="73"/>
      <c r="B1658" s="159"/>
      <c r="C1658" s="87"/>
      <c r="D1658" s="74"/>
      <c r="E1658" s="75"/>
      <c r="F1658" s="79" t="s">
        <v>35</v>
      </c>
      <c r="G1658" s="95">
        <f t="shared" si="97"/>
        <v>0</v>
      </c>
      <c r="H1658" s="77">
        <f t="shared" si="97"/>
        <v>0</v>
      </c>
      <c r="I1658" s="77">
        <f t="shared" si="97"/>
        <v>0</v>
      </c>
      <c r="J1658" s="96">
        <f t="shared" si="97"/>
        <v>0</v>
      </c>
    </row>
    <row r="1659" spans="1:10" s="119" customFormat="1" ht="12.75">
      <c r="A1659" s="73"/>
      <c r="B1659" s="87"/>
      <c r="C1659" s="87"/>
      <c r="D1659" s="156"/>
      <c r="E1659" s="75"/>
      <c r="F1659" s="79" t="s">
        <v>36</v>
      </c>
      <c r="G1659" s="95">
        <f t="shared" si="97"/>
        <v>0</v>
      </c>
      <c r="H1659" s="77">
        <f t="shared" si="97"/>
        <v>0</v>
      </c>
      <c r="I1659" s="77">
        <f t="shared" si="97"/>
        <v>0</v>
      </c>
      <c r="J1659" s="96">
        <f t="shared" si="97"/>
        <v>0</v>
      </c>
    </row>
    <row r="1660" spans="1:10" s="124" customFormat="1" ht="12.75">
      <c r="A1660" s="73"/>
      <c r="B1660" s="87"/>
      <c r="C1660" s="87"/>
      <c r="D1660" s="156"/>
      <c r="E1660" s="75"/>
      <c r="F1660" s="89" t="s">
        <v>10</v>
      </c>
      <c r="G1660" s="95">
        <f t="shared" si="97"/>
        <v>0</v>
      </c>
      <c r="H1660" s="77">
        <f t="shared" si="97"/>
        <v>0</v>
      </c>
      <c r="I1660" s="77"/>
      <c r="J1660" s="96"/>
    </row>
    <row r="1661" spans="1:10" s="120" customFormat="1" ht="12.75">
      <c r="A1661" s="12"/>
      <c r="B1661" s="31"/>
      <c r="C1661" s="31"/>
      <c r="D1661" s="25"/>
      <c r="E1661" s="14"/>
      <c r="F1661" s="56"/>
      <c r="G1661" s="14"/>
      <c r="H1661" s="194"/>
      <c r="I1661" s="194"/>
      <c r="J1661" s="195"/>
    </row>
    <row r="1662" spans="1:10" s="120" customFormat="1" ht="12.75">
      <c r="A1662" s="661"/>
      <c r="B1662" s="700"/>
      <c r="C1662" s="41"/>
      <c r="D1662" s="39"/>
      <c r="E1662" s="40"/>
      <c r="F1662" s="125"/>
      <c r="G1662" s="40"/>
      <c r="H1662" s="42"/>
      <c r="I1662" s="42"/>
      <c r="J1662" s="52"/>
    </row>
    <row r="1663" spans="1:10" s="124" customFormat="1" ht="12.75">
      <c r="A1663" s="127"/>
      <c r="B1663" s="660" t="s">
        <v>192</v>
      </c>
      <c r="C1663" s="660"/>
      <c r="D1663" s="140" t="s">
        <v>188</v>
      </c>
      <c r="E1663" s="53">
        <f>E1657</f>
        <v>0</v>
      </c>
      <c r="F1663" s="130" t="s">
        <v>9</v>
      </c>
      <c r="G1663" s="45">
        <f aca="true" t="shared" si="98" ref="G1663:J1666">G1657</f>
        <v>0</v>
      </c>
      <c r="H1663" s="45">
        <f t="shared" si="98"/>
        <v>0</v>
      </c>
      <c r="I1663" s="45">
        <f t="shared" si="98"/>
        <v>0</v>
      </c>
      <c r="J1663" s="131">
        <f t="shared" si="98"/>
        <v>0</v>
      </c>
    </row>
    <row r="1664" spans="1:10" s="119" customFormat="1" ht="12.75">
      <c r="A1664" s="127"/>
      <c r="B1664" s="192"/>
      <c r="C1664" s="193"/>
      <c r="D1664" s="129"/>
      <c r="E1664" s="53"/>
      <c r="F1664" s="130" t="s">
        <v>35</v>
      </c>
      <c r="G1664" s="45">
        <f t="shared" si="98"/>
        <v>0</v>
      </c>
      <c r="H1664" s="45">
        <f t="shared" si="98"/>
        <v>0</v>
      </c>
      <c r="I1664" s="45">
        <f t="shared" si="98"/>
        <v>0</v>
      </c>
      <c r="J1664" s="131">
        <f t="shared" si="98"/>
        <v>0</v>
      </c>
    </row>
    <row r="1665" spans="1:10" s="119" customFormat="1" ht="12.75">
      <c r="A1665" s="127"/>
      <c r="B1665" s="44"/>
      <c r="C1665" s="44"/>
      <c r="D1665" s="129"/>
      <c r="E1665" s="53"/>
      <c r="F1665" s="130" t="s">
        <v>36</v>
      </c>
      <c r="G1665" s="45">
        <f t="shared" si="98"/>
        <v>0</v>
      </c>
      <c r="H1665" s="45">
        <f t="shared" si="98"/>
        <v>0</v>
      </c>
      <c r="I1665" s="45">
        <f t="shared" si="98"/>
        <v>0</v>
      </c>
      <c r="J1665" s="131">
        <f t="shared" si="98"/>
        <v>0</v>
      </c>
    </row>
    <row r="1666" spans="1:10" s="124" customFormat="1" ht="12.75">
      <c r="A1666" s="127"/>
      <c r="B1666" s="44"/>
      <c r="C1666" s="44"/>
      <c r="D1666" s="129"/>
      <c r="E1666" s="53"/>
      <c r="F1666" s="130" t="s">
        <v>10</v>
      </c>
      <c r="G1666" s="45">
        <f t="shared" si="98"/>
        <v>0</v>
      </c>
      <c r="H1666" s="45">
        <f t="shared" si="98"/>
        <v>0</v>
      </c>
      <c r="I1666" s="45"/>
      <c r="J1666" s="131"/>
    </row>
    <row r="1667" spans="1:10" s="120" customFormat="1" ht="12.75">
      <c r="A1667" s="132"/>
      <c r="B1667" s="133"/>
      <c r="C1667" s="133"/>
      <c r="D1667" s="134"/>
      <c r="E1667" s="141"/>
      <c r="F1667" s="158"/>
      <c r="G1667" s="141"/>
      <c r="H1667" s="135"/>
      <c r="I1667" s="135"/>
      <c r="J1667" s="137"/>
    </row>
    <row r="1668" spans="1:10" ht="15">
      <c r="A1668" s="12"/>
      <c r="B1668" s="31"/>
      <c r="C1668" s="31"/>
      <c r="H1668" s="194"/>
      <c r="I1668" s="194"/>
      <c r="J1668" s="195"/>
    </row>
    <row r="1669" spans="1:10" ht="15.75" thickBot="1">
      <c r="A1669" s="656" t="s">
        <v>28</v>
      </c>
      <c r="B1669" s="704"/>
      <c r="C1669" s="175" t="s">
        <v>193</v>
      </c>
      <c r="D1669" s="143" t="s">
        <v>194</v>
      </c>
      <c r="E1669" s="17"/>
      <c r="F1669" s="139"/>
      <c r="G1669" s="18"/>
      <c r="H1669" s="198"/>
      <c r="I1669" s="198"/>
      <c r="J1669" s="199"/>
    </row>
    <row r="1670" spans="1:10" ht="15.75" thickTop="1">
      <c r="A1670" s="12"/>
      <c r="B1670" s="31"/>
      <c r="C1670" s="31"/>
      <c r="D1670" s="30"/>
      <c r="E1670" s="13"/>
      <c r="F1670" s="69"/>
      <c r="H1670" s="194"/>
      <c r="I1670" s="194"/>
      <c r="J1670" s="195"/>
    </row>
    <row r="1671" spans="1:10" ht="26.25">
      <c r="A1671" s="73"/>
      <c r="B1671" s="24" t="s">
        <v>31</v>
      </c>
      <c r="C1671" s="31" t="s">
        <v>29</v>
      </c>
      <c r="D1671" s="30" t="s">
        <v>195</v>
      </c>
      <c r="J1671" s="26"/>
    </row>
    <row r="1672" spans="1:10" ht="15">
      <c r="A1672" s="201" t="s">
        <v>1867</v>
      </c>
      <c r="B1672" s="50" t="s">
        <v>196</v>
      </c>
      <c r="C1672" s="31"/>
      <c r="D1672" s="25" t="s">
        <v>197</v>
      </c>
      <c r="E1672" s="21">
        <v>0</v>
      </c>
      <c r="F1672" s="71" t="s">
        <v>9</v>
      </c>
      <c r="G1672" s="21">
        <v>0</v>
      </c>
      <c r="H1672" s="21">
        <v>0</v>
      </c>
      <c r="I1672" s="21">
        <v>0</v>
      </c>
      <c r="J1672" s="15">
        <v>0</v>
      </c>
    </row>
    <row r="1673" spans="1:10" ht="15">
      <c r="A1673" s="201"/>
      <c r="B1673" s="31"/>
      <c r="C1673" s="31"/>
      <c r="E1673" s="21"/>
      <c r="F1673" s="72" t="s">
        <v>35</v>
      </c>
      <c r="G1673" s="21">
        <v>0</v>
      </c>
      <c r="H1673" s="21">
        <v>0</v>
      </c>
      <c r="I1673" s="21">
        <v>0</v>
      </c>
      <c r="J1673" s="15">
        <v>0</v>
      </c>
    </row>
    <row r="1674" spans="1:10" ht="15">
      <c r="A1674" s="201"/>
      <c r="B1674" s="31"/>
      <c r="C1674" s="31"/>
      <c r="E1674" s="21"/>
      <c r="F1674" s="72" t="s">
        <v>36</v>
      </c>
      <c r="G1674" s="21">
        <v>0</v>
      </c>
      <c r="H1674" s="21">
        <v>0</v>
      </c>
      <c r="I1674" s="21">
        <v>0</v>
      </c>
      <c r="J1674" s="15">
        <v>0</v>
      </c>
    </row>
    <row r="1675" spans="1:10" s="200" customFormat="1" ht="12.75">
      <c r="A1675" s="201"/>
      <c r="B1675" s="31"/>
      <c r="C1675" s="31"/>
      <c r="D1675" s="25"/>
      <c r="E1675" s="21"/>
      <c r="F1675" s="71" t="s">
        <v>10</v>
      </c>
      <c r="G1675" s="21">
        <v>0</v>
      </c>
      <c r="H1675" s="21">
        <v>0</v>
      </c>
      <c r="I1675" s="21"/>
      <c r="J1675" s="15"/>
    </row>
    <row r="1676" spans="1:10" s="200" customFormat="1" ht="12.75">
      <c r="A1676" s="536"/>
      <c r="B1676" s="31"/>
      <c r="C1676" s="31"/>
      <c r="D1676" s="25"/>
      <c r="E1676" s="14"/>
      <c r="F1676" s="56"/>
      <c r="G1676" s="14"/>
      <c r="H1676" s="14"/>
      <c r="I1676" s="14"/>
      <c r="J1676" s="15"/>
    </row>
    <row r="1677" spans="1:10" s="119" customFormat="1" ht="25.5">
      <c r="A1677" s="201"/>
      <c r="B1677" s="159" t="s">
        <v>39</v>
      </c>
      <c r="C1677" s="87" t="s">
        <v>29</v>
      </c>
      <c r="D1677" s="74" t="s">
        <v>195</v>
      </c>
      <c r="E1677" s="75">
        <f>E1672</f>
        <v>0</v>
      </c>
      <c r="F1677" s="76" t="s">
        <v>9</v>
      </c>
      <c r="G1677" s="95">
        <f aca="true" t="shared" si="99" ref="G1677:J1680">G1672</f>
        <v>0</v>
      </c>
      <c r="H1677" s="95">
        <f t="shared" si="99"/>
        <v>0</v>
      </c>
      <c r="I1677" s="95">
        <f t="shared" si="99"/>
        <v>0</v>
      </c>
      <c r="J1677" s="96">
        <f t="shared" si="99"/>
        <v>0</v>
      </c>
    </row>
    <row r="1678" spans="1:10" s="119" customFormat="1" ht="12.75">
      <c r="A1678" s="201"/>
      <c r="B1678" s="87"/>
      <c r="C1678" s="87"/>
      <c r="D1678" s="156"/>
      <c r="E1678" s="75"/>
      <c r="F1678" s="79" t="s">
        <v>35</v>
      </c>
      <c r="G1678" s="77">
        <f t="shared" si="99"/>
        <v>0</v>
      </c>
      <c r="H1678" s="77">
        <f t="shared" si="99"/>
        <v>0</v>
      </c>
      <c r="I1678" s="77">
        <f t="shared" si="99"/>
        <v>0</v>
      </c>
      <c r="J1678" s="96">
        <f t="shared" si="99"/>
        <v>0</v>
      </c>
    </row>
    <row r="1679" spans="1:10" s="119" customFormat="1" ht="12.75">
      <c r="A1679" s="201"/>
      <c r="B1679" s="87"/>
      <c r="C1679" s="87"/>
      <c r="D1679" s="156"/>
      <c r="E1679" s="75"/>
      <c r="F1679" s="79" t="s">
        <v>36</v>
      </c>
      <c r="G1679" s="77">
        <f t="shared" si="99"/>
        <v>0</v>
      </c>
      <c r="H1679" s="77">
        <f t="shared" si="99"/>
        <v>0</v>
      </c>
      <c r="I1679" s="77">
        <f t="shared" si="99"/>
        <v>0</v>
      </c>
      <c r="J1679" s="96">
        <f t="shared" si="99"/>
        <v>0</v>
      </c>
    </row>
    <row r="1680" spans="1:10" s="119" customFormat="1" ht="12.75">
      <c r="A1680" s="201"/>
      <c r="B1680" s="202"/>
      <c r="C1680" s="203"/>
      <c r="D1680" s="156"/>
      <c r="E1680" s="75"/>
      <c r="F1680" s="89" t="s">
        <v>10</v>
      </c>
      <c r="G1680" s="77">
        <f t="shared" si="99"/>
        <v>0</v>
      </c>
      <c r="H1680" s="77">
        <f t="shared" si="99"/>
        <v>0</v>
      </c>
      <c r="I1680" s="77"/>
      <c r="J1680" s="96"/>
    </row>
    <row r="1681" spans="1:10" s="123" customFormat="1" ht="12.75">
      <c r="A1681" s="587"/>
      <c r="B1681" s="204"/>
      <c r="C1681" s="205"/>
      <c r="D1681" s="114"/>
      <c r="E1681" s="117"/>
      <c r="F1681" s="83"/>
      <c r="G1681" s="117"/>
      <c r="H1681" s="117"/>
      <c r="I1681" s="117"/>
      <c r="J1681" s="122"/>
    </row>
    <row r="1682" spans="1:10" ht="26.25">
      <c r="A1682" s="73"/>
      <c r="B1682" s="24" t="s">
        <v>31</v>
      </c>
      <c r="C1682" s="31" t="s">
        <v>40</v>
      </c>
      <c r="D1682" s="30" t="s">
        <v>198</v>
      </c>
      <c r="J1682" s="26"/>
    </row>
    <row r="1683" spans="1:10" ht="15">
      <c r="A1683" s="201" t="s">
        <v>1868</v>
      </c>
      <c r="B1683" s="50" t="s">
        <v>196</v>
      </c>
      <c r="C1683" s="31"/>
      <c r="D1683" s="25" t="s">
        <v>197</v>
      </c>
      <c r="E1683" s="21">
        <v>0</v>
      </c>
      <c r="F1683" s="71" t="s">
        <v>9</v>
      </c>
      <c r="G1683" s="21">
        <v>0</v>
      </c>
      <c r="H1683" s="21">
        <v>0</v>
      </c>
      <c r="I1683" s="21">
        <v>0</v>
      </c>
      <c r="J1683" s="15">
        <v>0</v>
      </c>
    </row>
    <row r="1684" spans="1:10" ht="15">
      <c r="A1684" s="201"/>
      <c r="B1684" s="31"/>
      <c r="C1684" s="31"/>
      <c r="E1684" s="21"/>
      <c r="F1684" s="72" t="s">
        <v>35</v>
      </c>
      <c r="G1684" s="21">
        <v>0</v>
      </c>
      <c r="H1684" s="21">
        <v>0</v>
      </c>
      <c r="I1684" s="21">
        <v>0</v>
      </c>
      <c r="J1684" s="15">
        <v>0</v>
      </c>
    </row>
    <row r="1685" spans="1:10" ht="15">
      <c r="A1685" s="201"/>
      <c r="B1685" s="31"/>
      <c r="C1685" s="31"/>
      <c r="E1685" s="21"/>
      <c r="F1685" s="72" t="s">
        <v>36</v>
      </c>
      <c r="G1685" s="21">
        <v>0</v>
      </c>
      <c r="H1685" s="21">
        <v>0</v>
      </c>
      <c r="I1685" s="21">
        <v>0</v>
      </c>
      <c r="J1685" s="15">
        <v>0</v>
      </c>
    </row>
    <row r="1686" spans="1:10" ht="15">
      <c r="A1686" s="201"/>
      <c r="B1686" s="31"/>
      <c r="C1686" s="31"/>
      <c r="E1686" s="21"/>
      <c r="F1686" s="71" t="s">
        <v>10</v>
      </c>
      <c r="G1686" s="21">
        <v>0</v>
      </c>
      <c r="H1686" s="21">
        <v>0</v>
      </c>
      <c r="J1686" s="15"/>
    </row>
    <row r="1687" spans="1:10" ht="15">
      <c r="A1687" s="536"/>
      <c r="B1687" s="31"/>
      <c r="C1687" s="31"/>
      <c r="H1687" s="14"/>
      <c r="I1687" s="14"/>
      <c r="J1687" s="15"/>
    </row>
    <row r="1688" spans="1:10" s="119" customFormat="1" ht="25.5">
      <c r="A1688" s="201"/>
      <c r="B1688" s="159" t="s">
        <v>39</v>
      </c>
      <c r="C1688" s="87" t="s">
        <v>40</v>
      </c>
      <c r="D1688" s="74" t="s">
        <v>198</v>
      </c>
      <c r="E1688" s="75">
        <f>E1683</f>
        <v>0</v>
      </c>
      <c r="F1688" s="76" t="s">
        <v>9</v>
      </c>
      <c r="G1688" s="95">
        <f aca="true" t="shared" si="100" ref="G1688:J1691">G1683</f>
        <v>0</v>
      </c>
      <c r="H1688" s="95">
        <f t="shared" si="100"/>
        <v>0</v>
      </c>
      <c r="I1688" s="95">
        <f t="shared" si="100"/>
        <v>0</v>
      </c>
      <c r="J1688" s="96">
        <f t="shared" si="100"/>
        <v>0</v>
      </c>
    </row>
    <row r="1689" spans="1:10" s="119" customFormat="1" ht="12.75">
      <c r="A1689" s="201"/>
      <c r="B1689" s="87"/>
      <c r="C1689" s="87"/>
      <c r="D1689" s="156"/>
      <c r="E1689" s="75"/>
      <c r="F1689" s="79" t="s">
        <v>35</v>
      </c>
      <c r="G1689" s="77">
        <f t="shared" si="100"/>
        <v>0</v>
      </c>
      <c r="H1689" s="77">
        <f t="shared" si="100"/>
        <v>0</v>
      </c>
      <c r="I1689" s="77">
        <f t="shared" si="100"/>
        <v>0</v>
      </c>
      <c r="J1689" s="96">
        <f t="shared" si="100"/>
        <v>0</v>
      </c>
    </row>
    <row r="1690" spans="1:10" s="119" customFormat="1" ht="12.75">
      <c r="A1690" s="201"/>
      <c r="B1690" s="87"/>
      <c r="C1690" s="87"/>
      <c r="D1690" s="156"/>
      <c r="E1690" s="75"/>
      <c r="F1690" s="79" t="s">
        <v>36</v>
      </c>
      <c r="G1690" s="77">
        <f t="shared" si="100"/>
        <v>0</v>
      </c>
      <c r="H1690" s="77">
        <f t="shared" si="100"/>
        <v>0</v>
      </c>
      <c r="I1690" s="77">
        <f t="shared" si="100"/>
        <v>0</v>
      </c>
      <c r="J1690" s="96">
        <f t="shared" si="100"/>
        <v>0</v>
      </c>
    </row>
    <row r="1691" spans="1:10" s="119" customFormat="1" ht="12.75">
      <c r="A1691" s="201"/>
      <c r="B1691" s="202"/>
      <c r="C1691" s="203"/>
      <c r="D1691" s="156"/>
      <c r="E1691" s="75"/>
      <c r="F1691" s="89" t="s">
        <v>10</v>
      </c>
      <c r="G1691" s="77">
        <f t="shared" si="100"/>
        <v>0</v>
      </c>
      <c r="H1691" s="77">
        <f t="shared" si="100"/>
        <v>0</v>
      </c>
      <c r="I1691" s="77"/>
      <c r="J1691" s="96"/>
    </row>
    <row r="1692" spans="1:10" ht="15">
      <c r="A1692" s="19"/>
      <c r="H1692" s="14"/>
      <c r="I1692" s="14"/>
      <c r="J1692" s="15"/>
    </row>
    <row r="1693" spans="1:10" ht="15">
      <c r="A1693" s="661"/>
      <c r="B1693" s="700"/>
      <c r="C1693" s="41"/>
      <c r="D1693" s="39"/>
      <c r="E1693" s="40"/>
      <c r="F1693" s="125"/>
      <c r="G1693" s="40"/>
      <c r="H1693" s="42"/>
      <c r="I1693" s="42"/>
      <c r="J1693" s="52"/>
    </row>
    <row r="1694" spans="1:10" s="206" customFormat="1" ht="15">
      <c r="A1694" s="127"/>
      <c r="B1694" s="660" t="s">
        <v>199</v>
      </c>
      <c r="C1694" s="660"/>
      <c r="D1694" s="140" t="s">
        <v>194</v>
      </c>
      <c r="E1694" s="53">
        <f>E1688+E1677</f>
        <v>0</v>
      </c>
      <c r="F1694" s="130" t="s">
        <v>9</v>
      </c>
      <c r="G1694" s="45">
        <f aca="true" t="shared" si="101" ref="G1694:J1697">G1688+G1677</f>
        <v>0</v>
      </c>
      <c r="H1694" s="45">
        <f t="shared" si="101"/>
        <v>0</v>
      </c>
      <c r="I1694" s="45">
        <f t="shared" si="101"/>
        <v>0</v>
      </c>
      <c r="J1694" s="131">
        <f t="shared" si="101"/>
        <v>0</v>
      </c>
    </row>
    <row r="1695" spans="1:10" s="119" customFormat="1" ht="12.75">
      <c r="A1695" s="127"/>
      <c r="B1695" s="44"/>
      <c r="C1695" s="44"/>
      <c r="D1695" s="129"/>
      <c r="E1695" s="53"/>
      <c r="F1695" s="130" t="s">
        <v>35</v>
      </c>
      <c r="G1695" s="45">
        <f t="shared" si="101"/>
        <v>0</v>
      </c>
      <c r="H1695" s="45">
        <f t="shared" si="101"/>
        <v>0</v>
      </c>
      <c r="I1695" s="45">
        <f t="shared" si="101"/>
        <v>0</v>
      </c>
      <c r="J1695" s="131">
        <f t="shared" si="101"/>
        <v>0</v>
      </c>
    </row>
    <row r="1696" spans="1:10" s="119" customFormat="1" ht="12.75">
      <c r="A1696" s="127"/>
      <c r="B1696" s="44"/>
      <c r="C1696" s="44"/>
      <c r="D1696" s="129"/>
      <c r="E1696" s="53"/>
      <c r="F1696" s="130" t="s">
        <v>36</v>
      </c>
      <c r="G1696" s="45">
        <f t="shared" si="101"/>
        <v>0</v>
      </c>
      <c r="H1696" s="45">
        <f t="shared" si="101"/>
        <v>0</v>
      </c>
      <c r="I1696" s="45">
        <f t="shared" si="101"/>
        <v>0</v>
      </c>
      <c r="J1696" s="131">
        <f t="shared" si="101"/>
        <v>0</v>
      </c>
    </row>
    <row r="1697" spans="1:10" s="119" customFormat="1" ht="12.75">
      <c r="A1697" s="127"/>
      <c r="B1697" s="44"/>
      <c r="C1697" s="44"/>
      <c r="D1697" s="129"/>
      <c r="E1697" s="53"/>
      <c r="F1697" s="130" t="s">
        <v>10</v>
      </c>
      <c r="G1697" s="45">
        <f t="shared" si="101"/>
        <v>0</v>
      </c>
      <c r="H1697" s="45">
        <f t="shared" si="101"/>
        <v>0</v>
      </c>
      <c r="I1697" s="45"/>
      <c r="J1697" s="131"/>
    </row>
    <row r="1698" spans="1:10" ht="15.75" thickBot="1">
      <c r="A1698" s="207"/>
      <c r="B1698" s="208"/>
      <c r="C1698" s="208"/>
      <c r="D1698" s="209"/>
      <c r="E1698" s="210"/>
      <c r="F1698" s="211"/>
      <c r="G1698" s="210"/>
      <c r="H1698" s="212"/>
      <c r="I1698" s="212"/>
      <c r="J1698" s="213"/>
    </row>
    <row r="1699" spans="1:10" ht="15.75" thickTop="1">
      <c r="A1699" s="706"/>
      <c r="B1699" s="707"/>
      <c r="C1699" s="31"/>
      <c r="D1699" s="163"/>
      <c r="E1699" s="13"/>
      <c r="F1699" s="69"/>
      <c r="G1699" s="13"/>
      <c r="H1699" s="184"/>
      <c r="I1699" s="184"/>
      <c r="J1699" s="102"/>
    </row>
    <row r="1700" spans="1:10" s="119" customFormat="1" ht="12.75">
      <c r="A1700" s="214"/>
      <c r="B1700" s="655" t="s">
        <v>200</v>
      </c>
      <c r="C1700" s="655"/>
      <c r="D1700" s="215"/>
      <c r="E1700" s="75">
        <f>E1694+E1663+E1637+E1606+E1554+E1524+E1494+E1463+E1413+E1341+E1248+E1147+E949+E898+E784+E608+E556+E526+E475+E424+E287+E236+E195</f>
        <v>0</v>
      </c>
      <c r="F1700" s="76" t="s">
        <v>9</v>
      </c>
      <c r="G1700" s="95">
        <f aca="true" t="shared" si="102" ref="G1700:J1702">G1694+G1663+G1637+G1606+G1554+G1524+G1494+G1463+G1413+G1341+G1248+G1147+G949+G898+G784+G608+G556+G526+G475+G424+G287+G236+G195</f>
        <v>0</v>
      </c>
      <c r="H1700" s="95">
        <f t="shared" si="102"/>
        <v>0</v>
      </c>
      <c r="I1700" s="95">
        <f t="shared" si="102"/>
        <v>0</v>
      </c>
      <c r="J1700" s="96">
        <f t="shared" si="102"/>
        <v>0</v>
      </c>
    </row>
    <row r="1701" spans="1:10" s="119" customFormat="1" ht="12.75">
      <c r="A1701" s="214"/>
      <c r="B1701" s="216"/>
      <c r="C1701" s="217"/>
      <c r="D1701" s="215"/>
      <c r="E1701" s="75"/>
      <c r="F1701" s="79" t="s">
        <v>35</v>
      </c>
      <c r="G1701" s="77">
        <f t="shared" si="102"/>
        <v>0</v>
      </c>
      <c r="H1701" s="77">
        <f t="shared" si="102"/>
        <v>0</v>
      </c>
      <c r="I1701" s="77">
        <f t="shared" si="102"/>
        <v>0</v>
      </c>
      <c r="J1701" s="96">
        <f t="shared" si="102"/>
        <v>0</v>
      </c>
    </row>
    <row r="1702" spans="1:10" s="119" customFormat="1" ht="12.75">
      <c r="A1702" s="214"/>
      <c r="B1702" s="87"/>
      <c r="C1702" s="87"/>
      <c r="D1702" s="74"/>
      <c r="E1702" s="75"/>
      <c r="F1702" s="79" t="s">
        <v>36</v>
      </c>
      <c r="G1702" s="77">
        <f t="shared" si="102"/>
        <v>0</v>
      </c>
      <c r="H1702" s="77">
        <f t="shared" si="102"/>
        <v>0</v>
      </c>
      <c r="I1702" s="77">
        <f t="shared" si="102"/>
        <v>0</v>
      </c>
      <c r="J1702" s="96">
        <f t="shared" si="102"/>
        <v>0</v>
      </c>
    </row>
    <row r="1703" spans="1:10" s="119" customFormat="1" ht="12.75">
      <c r="A1703" s="214"/>
      <c r="B1703" s="87"/>
      <c r="C1703" s="87"/>
      <c r="D1703" s="74"/>
      <c r="E1703" s="75"/>
      <c r="F1703" s="89" t="s">
        <v>10</v>
      </c>
      <c r="G1703" s="77">
        <f>G1697+G1666+G1640+G1609+G1557+G1527+G1497+G1466+G1416+G1344+G1251+G1150+G952+G901+G787+G611+G559+G529+G478+G427+G290+G239+G198</f>
        <v>0</v>
      </c>
      <c r="H1703" s="77">
        <f>H1697+H1666+H1640+H1609+H1557+H1527+H1497+H1466+H1416+H1344+H1251+H1150+H952+H901+H787+H611+H559+H529+H478+H427+H290+H239+H198</f>
        <v>0</v>
      </c>
      <c r="I1703" s="77"/>
      <c r="J1703" s="96"/>
    </row>
    <row r="1704" spans="1:10" ht="15.75" thickBot="1">
      <c r="A1704" s="16"/>
      <c r="B1704" s="48"/>
      <c r="C1704" s="48"/>
      <c r="D1704" s="49"/>
      <c r="E1704" s="17"/>
      <c r="F1704" s="139"/>
      <c r="G1704" s="17"/>
      <c r="H1704" s="144"/>
      <c r="I1704" s="144"/>
      <c r="J1704" s="218"/>
    </row>
    <row r="1705" spans="1:10" ht="15.75" thickTop="1">
      <c r="A1705" s="706"/>
      <c r="B1705" s="707"/>
      <c r="C1705" s="31"/>
      <c r="D1705" s="163"/>
      <c r="E1705" s="13"/>
      <c r="F1705" s="69"/>
      <c r="G1705" s="13"/>
      <c r="H1705" s="184"/>
      <c r="I1705" s="184"/>
      <c r="J1705" s="102"/>
    </row>
    <row r="1706" spans="1:10" s="119" customFormat="1" ht="12.75">
      <c r="A1706" s="214"/>
      <c r="B1706" s="655" t="s">
        <v>201</v>
      </c>
      <c r="C1706" s="655"/>
      <c r="D1706" s="655"/>
      <c r="E1706" s="75">
        <f>E1700</f>
        <v>0</v>
      </c>
      <c r="F1706" s="76" t="s">
        <v>9</v>
      </c>
      <c r="G1706" s="95">
        <f aca="true" t="shared" si="103" ref="G1706:J1709">G1700</f>
        <v>0</v>
      </c>
      <c r="H1706" s="95">
        <f t="shared" si="103"/>
        <v>0</v>
      </c>
      <c r="I1706" s="95">
        <f t="shared" si="103"/>
        <v>0</v>
      </c>
      <c r="J1706" s="96">
        <f t="shared" si="103"/>
        <v>0</v>
      </c>
    </row>
    <row r="1707" spans="1:10" s="119" customFormat="1" ht="12.75">
      <c r="A1707" s="214"/>
      <c r="B1707" s="216"/>
      <c r="C1707" s="217"/>
      <c r="D1707" s="215"/>
      <c r="E1707" s="75"/>
      <c r="F1707" s="79" t="s">
        <v>35</v>
      </c>
      <c r="G1707" s="77">
        <f t="shared" si="103"/>
        <v>0</v>
      </c>
      <c r="H1707" s="77">
        <f t="shared" si="103"/>
        <v>0</v>
      </c>
      <c r="I1707" s="77">
        <f t="shared" si="103"/>
        <v>0</v>
      </c>
      <c r="J1707" s="96">
        <f t="shared" si="103"/>
        <v>0</v>
      </c>
    </row>
    <row r="1708" spans="1:10" s="119" customFormat="1" ht="12.75">
      <c r="A1708" s="214"/>
      <c r="B1708" s="87"/>
      <c r="C1708" s="87"/>
      <c r="D1708" s="74"/>
      <c r="E1708" s="75"/>
      <c r="F1708" s="79" t="s">
        <v>36</v>
      </c>
      <c r="G1708" s="77">
        <f t="shared" si="103"/>
        <v>0</v>
      </c>
      <c r="H1708" s="77">
        <f t="shared" si="103"/>
        <v>0</v>
      </c>
      <c r="I1708" s="77">
        <f t="shared" si="103"/>
        <v>0</v>
      </c>
      <c r="J1708" s="96">
        <f t="shared" si="103"/>
        <v>0</v>
      </c>
    </row>
    <row r="1709" spans="1:10" s="119" customFormat="1" ht="12.75">
      <c r="A1709" s="214"/>
      <c r="B1709" s="87"/>
      <c r="C1709" s="87"/>
      <c r="D1709" s="74"/>
      <c r="E1709" s="75"/>
      <c r="F1709" s="89" t="s">
        <v>10</v>
      </c>
      <c r="G1709" s="77">
        <f t="shared" si="103"/>
        <v>0</v>
      </c>
      <c r="H1709" s="77">
        <f t="shared" si="103"/>
        <v>0</v>
      </c>
      <c r="I1709" s="77"/>
      <c r="J1709" s="96"/>
    </row>
    <row r="1710" spans="1:10" ht="15.75" thickBot="1">
      <c r="A1710" s="656"/>
      <c r="B1710" s="704"/>
      <c r="C1710" s="48"/>
      <c r="D1710" s="138"/>
      <c r="E1710" s="17"/>
      <c r="F1710" s="139"/>
      <c r="G1710" s="17"/>
      <c r="H1710" s="144"/>
      <c r="I1710" s="144"/>
      <c r="J1710" s="218"/>
    </row>
    <row r="1711" ht="15.75" thickTop="1"/>
    <row r="1712" spans="1:10" ht="15">
      <c r="A1712" s="657"/>
      <c r="B1712" s="658"/>
      <c r="C1712" s="658"/>
      <c r="D1712" s="658"/>
      <c r="E1712" s="658"/>
      <c r="F1712" s="658"/>
      <c r="G1712" s="658"/>
      <c r="H1712" s="658"/>
      <c r="I1712" s="658"/>
      <c r="J1712" s="658"/>
    </row>
    <row r="1713" ht="15">
      <c r="A1713" s="219"/>
    </row>
    <row r="1714" spans="1:10" ht="15">
      <c r="A1714" s="659"/>
      <c r="B1714" s="659"/>
      <c r="C1714" s="659"/>
      <c r="D1714" s="659"/>
      <c r="E1714" s="659"/>
      <c r="F1714" s="659"/>
      <c r="G1714" s="659"/>
      <c r="H1714" s="659"/>
      <c r="I1714" s="659"/>
      <c r="J1714" s="659"/>
    </row>
    <row r="1716" spans="1:10" ht="15">
      <c r="A1716" s="625"/>
      <c r="B1716" s="625"/>
      <c r="C1716" s="625"/>
      <c r="D1716" s="625"/>
      <c r="E1716" s="625"/>
      <c r="F1716" s="625"/>
      <c r="G1716" s="625"/>
      <c r="H1716" s="625"/>
      <c r="I1716" s="625"/>
      <c r="J1716" s="625"/>
    </row>
  </sheetData>
  <sheetProtection sheet="1"/>
  <mergeCells count="88">
    <mergeCell ref="A1705:B1705"/>
    <mergeCell ref="B1706:D1706"/>
    <mergeCell ref="A1710:B1710"/>
    <mergeCell ref="A1712:J1712"/>
    <mergeCell ref="A1714:J1714"/>
    <mergeCell ref="A1716:J1716"/>
    <mergeCell ref="B1663:C1663"/>
    <mergeCell ref="A1669:B1669"/>
    <mergeCell ref="A1693:B1693"/>
    <mergeCell ref="B1694:C1694"/>
    <mergeCell ref="A1699:B1699"/>
    <mergeCell ref="B1700:C1700"/>
    <mergeCell ref="B1606:C1606"/>
    <mergeCell ref="A1612:B1612"/>
    <mergeCell ref="A1636:B1636"/>
    <mergeCell ref="B1637:C1637"/>
    <mergeCell ref="A1643:B1643"/>
    <mergeCell ref="A1662:B1662"/>
    <mergeCell ref="B1524:C1524"/>
    <mergeCell ref="A1530:B1530"/>
    <mergeCell ref="A1553:B1553"/>
    <mergeCell ref="B1554:C1554"/>
    <mergeCell ref="A1560:B1560"/>
    <mergeCell ref="A1605:B1605"/>
    <mergeCell ref="B1463:C1463"/>
    <mergeCell ref="A1469:B1469"/>
    <mergeCell ref="A1493:B1493"/>
    <mergeCell ref="B1494:C1494"/>
    <mergeCell ref="A1500:B1500"/>
    <mergeCell ref="A1523:B1523"/>
    <mergeCell ref="B1341:C1341"/>
    <mergeCell ref="A1347:B1347"/>
    <mergeCell ref="A1412:B1412"/>
    <mergeCell ref="B1413:C1413"/>
    <mergeCell ref="A1418:B1418"/>
    <mergeCell ref="A1462:B1462"/>
    <mergeCell ref="B1147:C1147"/>
    <mergeCell ref="A1153:B1153"/>
    <mergeCell ref="A1247:B1247"/>
    <mergeCell ref="B1248:C1248"/>
    <mergeCell ref="A1254:B1254"/>
    <mergeCell ref="A1340:B1340"/>
    <mergeCell ref="B898:C898"/>
    <mergeCell ref="A904:B904"/>
    <mergeCell ref="A948:B948"/>
    <mergeCell ref="B949:C949"/>
    <mergeCell ref="A955:B955"/>
    <mergeCell ref="A1146:B1146"/>
    <mergeCell ref="B608:C608"/>
    <mergeCell ref="A614:B614"/>
    <mergeCell ref="B784:C784"/>
    <mergeCell ref="B786:C786"/>
    <mergeCell ref="A790:B790"/>
    <mergeCell ref="A897:B897"/>
    <mergeCell ref="B526:C526"/>
    <mergeCell ref="A532:B532"/>
    <mergeCell ref="A555:B555"/>
    <mergeCell ref="B556:C556"/>
    <mergeCell ref="A562:B562"/>
    <mergeCell ref="A607:B607"/>
    <mergeCell ref="B424:C424"/>
    <mergeCell ref="A430:B430"/>
    <mergeCell ref="A474:B474"/>
    <mergeCell ref="B475:C475"/>
    <mergeCell ref="A481:B481"/>
    <mergeCell ref="A525:B525"/>
    <mergeCell ref="B236:C236"/>
    <mergeCell ref="A242:B242"/>
    <mergeCell ref="A286:B286"/>
    <mergeCell ref="B287:C287"/>
    <mergeCell ref="A294:B294"/>
    <mergeCell ref="A423:B423"/>
    <mergeCell ref="A10:B10"/>
    <mergeCell ref="D45:E45"/>
    <mergeCell ref="A194:B194"/>
    <mergeCell ref="B195:C195"/>
    <mergeCell ref="A201:B201"/>
    <mergeCell ref="A235:B235"/>
    <mergeCell ref="A2:J2"/>
    <mergeCell ref="A3:J3"/>
    <mergeCell ref="A5:A8"/>
    <mergeCell ref="B5:D8"/>
    <mergeCell ref="E5:E8"/>
    <mergeCell ref="F5:F8"/>
    <mergeCell ref="G5:G8"/>
    <mergeCell ref="H5:H8"/>
    <mergeCell ref="I5:I8"/>
    <mergeCell ref="J5:J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Y642"/>
  <sheetViews>
    <sheetView zoomScale="90" zoomScaleNormal="90" zoomScalePageLayoutView="0" workbookViewId="0" topLeftCell="A620">
      <selection activeCell="A4" sqref="A4:A7"/>
    </sheetView>
  </sheetViews>
  <sheetFormatPr defaultColWidth="11.57421875" defaultRowHeight="15"/>
  <cols>
    <col min="1" max="1" width="19.140625" style="0" customWidth="1"/>
    <col min="2" max="2" width="60.421875" style="1" customWidth="1"/>
    <col min="3" max="9" width="20.7109375" style="4" customWidth="1"/>
    <col min="10" max="232" width="9.140625" style="1" customWidth="1"/>
  </cols>
  <sheetData>
    <row r="1" spans="2:9" ht="15" hidden="1">
      <c r="B1" s="3"/>
      <c r="C1" s="5" t="s">
        <v>1</v>
      </c>
      <c r="D1" s="5" t="s">
        <v>3</v>
      </c>
      <c r="E1" s="6" t="s">
        <v>4</v>
      </c>
      <c r="F1" s="6" t="s">
        <v>5</v>
      </c>
      <c r="G1" s="6" t="s">
        <v>6</v>
      </c>
      <c r="H1" s="6" t="s">
        <v>207</v>
      </c>
      <c r="I1" s="496" t="s">
        <v>208</v>
      </c>
    </row>
    <row r="2" spans="1:9" ht="21" customHeight="1">
      <c r="A2" s="708" t="s">
        <v>1880</v>
      </c>
      <c r="B2" s="708"/>
      <c r="C2" s="708"/>
      <c r="D2" s="708"/>
      <c r="E2" s="708"/>
      <c r="F2" s="708"/>
      <c r="G2" s="708"/>
      <c r="H2" s="708"/>
      <c r="I2" s="708"/>
    </row>
    <row r="3" spans="1:9" ht="39.75" customHeight="1">
      <c r="A3" s="709" t="s">
        <v>1881</v>
      </c>
      <c r="B3" s="709"/>
      <c r="C3" s="709"/>
      <c r="D3" s="709"/>
      <c r="E3" s="709"/>
      <c r="F3" s="709"/>
      <c r="G3" s="709"/>
      <c r="H3" s="709"/>
      <c r="I3" s="709"/>
    </row>
    <row r="4" spans="1:9" ht="29.25" customHeight="1">
      <c r="A4" s="672" t="s">
        <v>337</v>
      </c>
      <c r="B4" s="672" t="s">
        <v>2</v>
      </c>
      <c r="C4" s="674" t="s">
        <v>1947</v>
      </c>
      <c r="D4" s="674" t="s">
        <v>1948</v>
      </c>
      <c r="E4" s="674" t="s">
        <v>1952</v>
      </c>
      <c r="F4" s="675" t="s">
        <v>1949</v>
      </c>
      <c r="G4" s="675" t="s">
        <v>1950</v>
      </c>
      <c r="H4" s="676" t="s">
        <v>1951</v>
      </c>
      <c r="I4" s="676" t="s">
        <v>1953</v>
      </c>
    </row>
    <row r="5" spans="1:9" ht="15" customHeight="1">
      <c r="A5" s="672"/>
      <c r="B5" s="672"/>
      <c r="C5" s="674"/>
      <c r="D5" s="674"/>
      <c r="E5" s="674"/>
      <c r="F5" s="675"/>
      <c r="G5" s="675"/>
      <c r="H5" s="676"/>
      <c r="I5" s="676"/>
    </row>
    <row r="6" spans="1:9" ht="15" customHeight="1">
      <c r="A6" s="672"/>
      <c r="B6" s="672"/>
      <c r="C6" s="674"/>
      <c r="D6" s="674"/>
      <c r="E6" s="674"/>
      <c r="F6" s="675"/>
      <c r="G6" s="675"/>
      <c r="H6" s="675"/>
      <c r="I6" s="676"/>
    </row>
    <row r="7" spans="1:9" ht="120" customHeight="1">
      <c r="A7" s="672"/>
      <c r="B7" s="672"/>
      <c r="C7" s="674"/>
      <c r="D7" s="674"/>
      <c r="E7" s="674"/>
      <c r="F7" s="675"/>
      <c r="G7" s="675"/>
      <c r="H7" s="675"/>
      <c r="I7" s="676"/>
    </row>
    <row r="8" spans="1:9" ht="18.75" customHeight="1">
      <c r="A8" s="497"/>
      <c r="B8" s="8"/>
      <c r="C8" s="9"/>
      <c r="D8" s="9"/>
      <c r="E8" s="9"/>
      <c r="F8" s="10"/>
      <c r="G8" s="10"/>
      <c r="H8" s="10"/>
      <c r="I8" s="11"/>
    </row>
    <row r="9" spans="1:233" s="502" customFormat="1" ht="15.75">
      <c r="A9" s="498" t="s">
        <v>338</v>
      </c>
      <c r="B9" s="499" t="s">
        <v>8</v>
      </c>
      <c r="C9" s="500">
        <f aca="true" t="shared" si="0" ref="C9:I9">C10+C161+C171</f>
        <v>0</v>
      </c>
      <c r="D9" s="500">
        <f t="shared" si="0"/>
        <v>0</v>
      </c>
      <c r="E9" s="500">
        <f t="shared" si="0"/>
        <v>0</v>
      </c>
      <c r="F9" s="500">
        <f t="shared" si="0"/>
        <v>0</v>
      </c>
      <c r="G9" s="500">
        <f t="shared" si="0"/>
        <v>0</v>
      </c>
      <c r="H9" s="500">
        <f t="shared" si="0"/>
        <v>0</v>
      </c>
      <c r="I9" s="501">
        <f t="shared" si="0"/>
        <v>0</v>
      </c>
      <c r="HY9" s="499"/>
    </row>
    <row r="10" spans="1:233" s="502" customFormat="1" ht="15.75">
      <c r="A10" s="545" t="s">
        <v>339</v>
      </c>
      <c r="B10" s="499" t="s">
        <v>340</v>
      </c>
      <c r="C10" s="500">
        <f aca="true" t="shared" si="1" ref="C10:I10">C11+C93+C101+C148</f>
        <v>0</v>
      </c>
      <c r="D10" s="500">
        <f t="shared" si="1"/>
        <v>0</v>
      </c>
      <c r="E10" s="500">
        <f t="shared" si="1"/>
        <v>0</v>
      </c>
      <c r="F10" s="500">
        <f t="shared" si="1"/>
        <v>0</v>
      </c>
      <c r="G10" s="500">
        <f t="shared" si="1"/>
        <v>0</v>
      </c>
      <c r="H10" s="500">
        <f t="shared" si="1"/>
        <v>0</v>
      </c>
      <c r="I10" s="501">
        <f t="shared" si="1"/>
        <v>0</v>
      </c>
      <c r="HY10" s="499"/>
    </row>
    <row r="11" spans="1:233" s="507" customFormat="1" ht="15">
      <c r="A11" s="503" t="s">
        <v>341</v>
      </c>
      <c r="B11" s="504" t="s">
        <v>274</v>
      </c>
      <c r="C11" s="505">
        <f aca="true" t="shared" si="2" ref="C11:I11">SUM(C12:C92)</f>
        <v>0</v>
      </c>
      <c r="D11" s="505">
        <f t="shared" si="2"/>
        <v>0</v>
      </c>
      <c r="E11" s="505">
        <f t="shared" si="2"/>
        <v>0</v>
      </c>
      <c r="F11" s="505">
        <f t="shared" si="2"/>
        <v>0</v>
      </c>
      <c r="G11" s="505">
        <f t="shared" si="2"/>
        <v>0</v>
      </c>
      <c r="H11" s="505">
        <f t="shared" si="2"/>
        <v>0</v>
      </c>
      <c r="I11" s="506">
        <f t="shared" si="2"/>
        <v>0</v>
      </c>
      <c r="HY11" s="504"/>
    </row>
    <row r="12" spans="1:9" ht="15">
      <c r="A12" s="497" t="s">
        <v>342</v>
      </c>
      <c r="B12" t="s">
        <v>343</v>
      </c>
      <c r="C12" s="14">
        <v>0</v>
      </c>
      <c r="D12" s="14">
        <v>0</v>
      </c>
      <c r="E12" s="14">
        <v>0</v>
      </c>
      <c r="F12" s="14">
        <v>0</v>
      </c>
      <c r="G12" s="14">
        <v>0</v>
      </c>
      <c r="H12" s="14">
        <v>0</v>
      </c>
      <c r="I12" s="15">
        <v>0</v>
      </c>
    </row>
    <row r="13" spans="1:9" ht="15">
      <c r="A13" s="497" t="s">
        <v>344</v>
      </c>
      <c r="B13" t="s">
        <v>345</v>
      </c>
      <c r="C13" s="14">
        <v>0</v>
      </c>
      <c r="D13" s="14">
        <v>0</v>
      </c>
      <c r="E13" s="14">
        <v>0</v>
      </c>
      <c r="F13" s="14">
        <v>0</v>
      </c>
      <c r="G13" s="14">
        <v>0</v>
      </c>
      <c r="H13" s="14">
        <v>0</v>
      </c>
      <c r="I13" s="15">
        <v>0</v>
      </c>
    </row>
    <row r="14" spans="1:9" ht="15">
      <c r="A14" s="497" t="s">
        <v>346</v>
      </c>
      <c r="B14" t="s">
        <v>347</v>
      </c>
      <c r="C14" s="14">
        <v>0</v>
      </c>
      <c r="D14" s="14">
        <v>0</v>
      </c>
      <c r="E14" s="14">
        <v>0</v>
      </c>
      <c r="F14" s="14">
        <v>0</v>
      </c>
      <c r="G14" s="14">
        <v>0</v>
      </c>
      <c r="H14" s="14">
        <v>0</v>
      </c>
      <c r="I14" s="15">
        <v>0</v>
      </c>
    </row>
    <row r="15" spans="1:9" ht="15">
      <c r="A15" s="497" t="s">
        <v>348</v>
      </c>
      <c r="B15" t="s">
        <v>349</v>
      </c>
      <c r="C15" s="14">
        <v>0</v>
      </c>
      <c r="D15" s="14">
        <v>0</v>
      </c>
      <c r="E15" s="14">
        <v>0</v>
      </c>
      <c r="F15" s="14">
        <v>0</v>
      </c>
      <c r="G15" s="14">
        <v>0</v>
      </c>
      <c r="H15" s="14">
        <v>0</v>
      </c>
      <c r="I15" s="15">
        <v>0</v>
      </c>
    </row>
    <row r="16" spans="1:9" ht="15">
      <c r="A16" s="497" t="s">
        <v>350</v>
      </c>
      <c r="B16" t="s">
        <v>351</v>
      </c>
      <c r="C16" s="14">
        <v>0</v>
      </c>
      <c r="D16" s="14">
        <v>0</v>
      </c>
      <c r="E16" s="14">
        <v>0</v>
      </c>
      <c r="F16" s="14">
        <v>0</v>
      </c>
      <c r="G16" s="14">
        <v>0</v>
      </c>
      <c r="H16" s="14">
        <v>0</v>
      </c>
      <c r="I16" s="15">
        <v>0</v>
      </c>
    </row>
    <row r="17" spans="1:9" ht="15">
      <c r="A17" s="497" t="s">
        <v>352</v>
      </c>
      <c r="B17" t="s">
        <v>353</v>
      </c>
      <c r="C17" s="14">
        <v>0</v>
      </c>
      <c r="D17" s="14">
        <v>0</v>
      </c>
      <c r="E17" s="14">
        <v>0</v>
      </c>
      <c r="F17" s="14">
        <v>0</v>
      </c>
      <c r="G17" s="14">
        <v>0</v>
      </c>
      <c r="H17" s="14">
        <v>0</v>
      </c>
      <c r="I17" s="15">
        <v>0</v>
      </c>
    </row>
    <row r="18" spans="1:9" ht="15">
      <c r="A18" s="497" t="s">
        <v>354</v>
      </c>
      <c r="B18" t="s">
        <v>355</v>
      </c>
      <c r="C18" s="14">
        <v>0</v>
      </c>
      <c r="D18" s="14">
        <v>0</v>
      </c>
      <c r="E18" s="14">
        <v>0</v>
      </c>
      <c r="F18" s="14">
        <v>0</v>
      </c>
      <c r="G18" s="14">
        <v>0</v>
      </c>
      <c r="H18" s="14">
        <v>0</v>
      </c>
      <c r="I18" s="15">
        <v>0</v>
      </c>
    </row>
    <row r="19" spans="1:9" ht="15">
      <c r="A19" s="497" t="s">
        <v>356</v>
      </c>
      <c r="B19" t="s">
        <v>357</v>
      </c>
      <c r="C19" s="14">
        <v>0</v>
      </c>
      <c r="D19" s="14">
        <v>0</v>
      </c>
      <c r="E19" s="14">
        <v>0</v>
      </c>
      <c r="F19" s="14">
        <v>0</v>
      </c>
      <c r="G19" s="14">
        <v>0</v>
      </c>
      <c r="H19" s="14">
        <v>0</v>
      </c>
      <c r="I19" s="15">
        <v>0</v>
      </c>
    </row>
    <row r="20" spans="1:9" ht="15">
      <c r="A20" s="497" t="s">
        <v>358</v>
      </c>
      <c r="B20" t="s">
        <v>359</v>
      </c>
      <c r="C20" s="14">
        <v>0</v>
      </c>
      <c r="D20" s="14">
        <v>0</v>
      </c>
      <c r="E20" s="14">
        <v>0</v>
      </c>
      <c r="F20" s="14">
        <v>0</v>
      </c>
      <c r="G20" s="14">
        <v>0</v>
      </c>
      <c r="H20" s="14">
        <v>0</v>
      </c>
      <c r="I20" s="15">
        <v>0</v>
      </c>
    </row>
    <row r="21" spans="1:9" ht="15">
      <c r="A21" s="497" t="s">
        <v>360</v>
      </c>
      <c r="B21" t="s">
        <v>361</v>
      </c>
      <c r="C21" s="14">
        <v>0</v>
      </c>
      <c r="D21" s="14">
        <v>0</v>
      </c>
      <c r="E21" s="14">
        <v>0</v>
      </c>
      <c r="F21" s="14">
        <v>0</v>
      </c>
      <c r="G21" s="14">
        <v>0</v>
      </c>
      <c r="H21" s="14">
        <v>0</v>
      </c>
      <c r="I21" s="15">
        <v>0</v>
      </c>
    </row>
    <row r="22" spans="1:9" s="46" customFormat="1" ht="15">
      <c r="A22" s="497" t="s">
        <v>362</v>
      </c>
      <c r="B22" t="s">
        <v>363</v>
      </c>
      <c r="C22" s="14">
        <v>0</v>
      </c>
      <c r="D22" s="14">
        <v>0</v>
      </c>
      <c r="E22" s="14">
        <v>0</v>
      </c>
      <c r="F22" s="14">
        <v>0</v>
      </c>
      <c r="G22" s="14">
        <v>0</v>
      </c>
      <c r="H22" s="14">
        <v>0</v>
      </c>
      <c r="I22" s="15">
        <v>0</v>
      </c>
    </row>
    <row r="23" spans="1:9" s="46" customFormat="1" ht="15">
      <c r="A23" s="497" t="s">
        <v>364</v>
      </c>
      <c r="B23" t="s">
        <v>365</v>
      </c>
      <c r="C23" s="14">
        <v>0</v>
      </c>
      <c r="D23" s="14">
        <v>0</v>
      </c>
      <c r="E23" s="14">
        <v>0</v>
      </c>
      <c r="F23" s="14">
        <v>0</v>
      </c>
      <c r="G23" s="14">
        <v>0</v>
      </c>
      <c r="H23" s="14">
        <v>0</v>
      </c>
      <c r="I23" s="15">
        <v>0</v>
      </c>
    </row>
    <row r="24" spans="1:9" ht="15">
      <c r="A24" s="497" t="s">
        <v>366</v>
      </c>
      <c r="B24" t="s">
        <v>367</v>
      </c>
      <c r="C24" s="14">
        <v>0</v>
      </c>
      <c r="D24" s="14">
        <v>0</v>
      </c>
      <c r="E24" s="14">
        <v>0</v>
      </c>
      <c r="F24" s="14">
        <v>0</v>
      </c>
      <c r="G24" s="14">
        <v>0</v>
      </c>
      <c r="H24" s="14">
        <v>0</v>
      </c>
      <c r="I24" s="15">
        <v>0</v>
      </c>
    </row>
    <row r="25" spans="1:9" ht="15">
      <c r="A25" s="497" t="s">
        <v>368</v>
      </c>
      <c r="B25" t="s">
        <v>369</v>
      </c>
      <c r="C25" s="14">
        <v>0</v>
      </c>
      <c r="D25" s="14">
        <v>0</v>
      </c>
      <c r="E25" s="14">
        <v>0</v>
      </c>
      <c r="F25" s="14">
        <v>0</v>
      </c>
      <c r="G25" s="14">
        <v>0</v>
      </c>
      <c r="H25" s="14">
        <v>0</v>
      </c>
      <c r="I25" s="15">
        <v>0</v>
      </c>
    </row>
    <row r="26" spans="1:9" ht="15">
      <c r="A26" s="497" t="s">
        <v>370</v>
      </c>
      <c r="B26" t="s">
        <v>371</v>
      </c>
      <c r="C26" s="14">
        <v>0</v>
      </c>
      <c r="D26" s="14">
        <v>0</v>
      </c>
      <c r="E26" s="14">
        <v>0</v>
      </c>
      <c r="F26" s="14">
        <v>0</v>
      </c>
      <c r="G26" s="14">
        <v>0</v>
      </c>
      <c r="H26" s="14">
        <v>0</v>
      </c>
      <c r="I26" s="15">
        <v>0</v>
      </c>
    </row>
    <row r="27" spans="1:9" ht="15">
      <c r="A27" s="497" t="s">
        <v>372</v>
      </c>
      <c r="B27" t="s">
        <v>373</v>
      </c>
      <c r="C27" s="14">
        <v>0</v>
      </c>
      <c r="D27" s="14">
        <v>0</v>
      </c>
      <c r="E27" s="14">
        <v>0</v>
      </c>
      <c r="F27" s="14">
        <v>0</v>
      </c>
      <c r="G27" s="14">
        <v>0</v>
      </c>
      <c r="H27" s="14">
        <v>0</v>
      </c>
      <c r="I27" s="15">
        <v>0</v>
      </c>
    </row>
    <row r="28" spans="1:9" ht="15">
      <c r="A28" s="497" t="s">
        <v>374</v>
      </c>
      <c r="B28" t="s">
        <v>375</v>
      </c>
      <c r="C28" s="14">
        <v>0</v>
      </c>
      <c r="D28" s="14">
        <v>0</v>
      </c>
      <c r="E28" s="14">
        <v>0</v>
      </c>
      <c r="F28" s="14">
        <v>0</v>
      </c>
      <c r="G28" s="14">
        <v>0</v>
      </c>
      <c r="H28" s="14">
        <v>0</v>
      </c>
      <c r="I28" s="15">
        <v>0</v>
      </c>
    </row>
    <row r="29" spans="1:9" ht="15">
      <c r="A29" s="497" t="s">
        <v>376</v>
      </c>
      <c r="B29" t="s">
        <v>377</v>
      </c>
      <c r="C29" s="14">
        <v>0</v>
      </c>
      <c r="D29" s="14">
        <v>0</v>
      </c>
      <c r="E29" s="14">
        <v>0</v>
      </c>
      <c r="F29" s="14">
        <v>0</v>
      </c>
      <c r="G29" s="14">
        <v>0</v>
      </c>
      <c r="H29" s="14">
        <v>0</v>
      </c>
      <c r="I29" s="15">
        <v>0</v>
      </c>
    </row>
    <row r="30" spans="1:9" ht="15">
      <c r="A30" s="497" t="s">
        <v>378</v>
      </c>
      <c r="B30" t="s">
        <v>379</v>
      </c>
      <c r="C30" s="14">
        <v>0</v>
      </c>
      <c r="D30" s="14">
        <v>0</v>
      </c>
      <c r="E30" s="14">
        <v>0</v>
      </c>
      <c r="F30" s="14">
        <v>0</v>
      </c>
      <c r="G30" s="14">
        <v>0</v>
      </c>
      <c r="H30" s="14">
        <v>0</v>
      </c>
      <c r="I30" s="15">
        <v>0</v>
      </c>
    </row>
    <row r="31" spans="1:9" ht="15">
      <c r="A31" s="497" t="s">
        <v>380</v>
      </c>
      <c r="B31" t="s">
        <v>381</v>
      </c>
      <c r="C31" s="14">
        <v>0</v>
      </c>
      <c r="D31" s="14">
        <v>0</v>
      </c>
      <c r="E31" s="14">
        <v>0</v>
      </c>
      <c r="F31" s="14">
        <v>0</v>
      </c>
      <c r="G31" s="14">
        <v>0</v>
      </c>
      <c r="H31" s="14">
        <v>0</v>
      </c>
      <c r="I31" s="15">
        <v>0</v>
      </c>
    </row>
    <row r="32" spans="1:9" ht="15">
      <c r="A32" s="497" t="s">
        <v>382</v>
      </c>
      <c r="B32" t="s">
        <v>383</v>
      </c>
      <c r="C32" s="14">
        <v>0</v>
      </c>
      <c r="D32" s="14">
        <v>0</v>
      </c>
      <c r="E32" s="14">
        <v>0</v>
      </c>
      <c r="F32" s="14">
        <v>0</v>
      </c>
      <c r="G32" s="14">
        <v>0</v>
      </c>
      <c r="H32" s="14">
        <v>0</v>
      </c>
      <c r="I32" s="15">
        <v>0</v>
      </c>
    </row>
    <row r="33" spans="1:9" ht="15">
      <c r="A33" s="497" t="s">
        <v>384</v>
      </c>
      <c r="B33" t="s">
        <v>385</v>
      </c>
      <c r="C33" s="14">
        <v>0</v>
      </c>
      <c r="D33" s="14">
        <v>0</v>
      </c>
      <c r="E33" s="14">
        <v>0</v>
      </c>
      <c r="F33" s="14">
        <v>0</v>
      </c>
      <c r="G33" s="14">
        <v>0</v>
      </c>
      <c r="H33" s="14">
        <v>0</v>
      </c>
      <c r="I33" s="15">
        <v>0</v>
      </c>
    </row>
    <row r="34" spans="1:9" ht="15">
      <c r="A34" s="497" t="s">
        <v>386</v>
      </c>
      <c r="B34" t="s">
        <v>387</v>
      </c>
      <c r="C34" s="14">
        <v>0</v>
      </c>
      <c r="D34" s="14">
        <v>0</v>
      </c>
      <c r="E34" s="14">
        <v>0</v>
      </c>
      <c r="F34" s="14">
        <v>0</v>
      </c>
      <c r="G34" s="14">
        <v>0</v>
      </c>
      <c r="H34" s="14">
        <v>0</v>
      </c>
      <c r="I34" s="15">
        <v>0</v>
      </c>
    </row>
    <row r="35" spans="1:9" ht="15">
      <c r="A35" s="497" t="s">
        <v>388</v>
      </c>
      <c r="B35" t="s">
        <v>389</v>
      </c>
      <c r="C35" s="14">
        <v>0</v>
      </c>
      <c r="D35" s="14">
        <v>0</v>
      </c>
      <c r="E35" s="14">
        <v>0</v>
      </c>
      <c r="F35" s="14">
        <v>0</v>
      </c>
      <c r="G35" s="14">
        <v>0</v>
      </c>
      <c r="H35" s="14">
        <v>0</v>
      </c>
      <c r="I35" s="15">
        <v>0</v>
      </c>
    </row>
    <row r="36" spans="1:9" ht="15">
      <c r="A36" s="497" t="s">
        <v>390</v>
      </c>
      <c r="B36" t="s">
        <v>391</v>
      </c>
      <c r="C36" s="14">
        <v>0</v>
      </c>
      <c r="D36" s="14">
        <v>0</v>
      </c>
      <c r="E36" s="14">
        <v>0</v>
      </c>
      <c r="F36" s="14">
        <v>0</v>
      </c>
      <c r="G36" s="14">
        <v>0</v>
      </c>
      <c r="H36" s="14">
        <v>0</v>
      </c>
      <c r="I36" s="15">
        <v>0</v>
      </c>
    </row>
    <row r="37" spans="1:9" ht="15">
      <c r="A37" s="497" t="s">
        <v>392</v>
      </c>
      <c r="B37" t="s">
        <v>393</v>
      </c>
      <c r="C37" s="14">
        <v>0</v>
      </c>
      <c r="D37" s="14">
        <v>0</v>
      </c>
      <c r="E37" s="14">
        <v>0</v>
      </c>
      <c r="F37" s="14">
        <v>0</v>
      </c>
      <c r="G37" s="14">
        <v>0</v>
      </c>
      <c r="H37" s="14">
        <v>0</v>
      </c>
      <c r="I37" s="15">
        <v>0</v>
      </c>
    </row>
    <row r="38" spans="1:9" ht="15">
      <c r="A38" s="497" t="s">
        <v>394</v>
      </c>
      <c r="B38" t="s">
        <v>395</v>
      </c>
      <c r="C38" s="14">
        <v>0</v>
      </c>
      <c r="D38" s="14">
        <v>0</v>
      </c>
      <c r="E38" s="14">
        <v>0</v>
      </c>
      <c r="F38" s="14">
        <v>0</v>
      </c>
      <c r="G38" s="14">
        <v>0</v>
      </c>
      <c r="H38" s="14">
        <v>0</v>
      </c>
      <c r="I38" s="15">
        <v>0</v>
      </c>
    </row>
    <row r="39" spans="1:9" ht="15">
      <c r="A39" s="497" t="s">
        <v>396</v>
      </c>
      <c r="B39" t="s">
        <v>397</v>
      </c>
      <c r="C39" s="14">
        <v>0</v>
      </c>
      <c r="D39" s="14">
        <v>0</v>
      </c>
      <c r="E39" s="14">
        <v>0</v>
      </c>
      <c r="F39" s="14">
        <v>0</v>
      </c>
      <c r="G39" s="14">
        <v>0</v>
      </c>
      <c r="H39" s="14">
        <v>0</v>
      </c>
      <c r="I39" s="15">
        <v>0</v>
      </c>
    </row>
    <row r="40" spans="1:9" ht="15">
      <c r="A40" s="497" t="s">
        <v>398</v>
      </c>
      <c r="B40" t="s">
        <v>399</v>
      </c>
      <c r="C40" s="14">
        <v>0</v>
      </c>
      <c r="D40" s="14">
        <v>0</v>
      </c>
      <c r="E40" s="14">
        <v>0</v>
      </c>
      <c r="F40" s="14">
        <v>0</v>
      </c>
      <c r="G40" s="14">
        <v>0</v>
      </c>
      <c r="H40" s="14">
        <v>0</v>
      </c>
      <c r="I40" s="15">
        <v>0</v>
      </c>
    </row>
    <row r="41" spans="1:9" ht="15">
      <c r="A41" s="497" t="s">
        <v>400</v>
      </c>
      <c r="B41" t="s">
        <v>401</v>
      </c>
      <c r="C41" s="14">
        <v>0</v>
      </c>
      <c r="D41" s="14">
        <v>0</v>
      </c>
      <c r="E41" s="14">
        <v>0</v>
      </c>
      <c r="F41" s="14">
        <v>0</v>
      </c>
      <c r="G41" s="14">
        <v>0</v>
      </c>
      <c r="H41" s="14">
        <v>0</v>
      </c>
      <c r="I41" s="15">
        <v>0</v>
      </c>
    </row>
    <row r="42" spans="1:9" ht="15">
      <c r="A42" s="497" t="s">
        <v>402</v>
      </c>
      <c r="B42" t="s">
        <v>403</v>
      </c>
      <c r="C42" s="14">
        <v>0</v>
      </c>
      <c r="D42" s="14">
        <v>0</v>
      </c>
      <c r="E42" s="14">
        <v>0</v>
      </c>
      <c r="F42" s="14">
        <v>0</v>
      </c>
      <c r="G42" s="14">
        <v>0</v>
      </c>
      <c r="H42" s="14">
        <v>0</v>
      </c>
      <c r="I42" s="15">
        <v>0</v>
      </c>
    </row>
    <row r="43" spans="1:9" ht="15">
      <c r="A43" s="497" t="s">
        <v>404</v>
      </c>
      <c r="B43" t="s">
        <v>405</v>
      </c>
      <c r="C43" s="14">
        <v>0</v>
      </c>
      <c r="D43" s="14">
        <v>0</v>
      </c>
      <c r="E43" s="14">
        <v>0</v>
      </c>
      <c r="F43" s="14">
        <v>0</v>
      </c>
      <c r="G43" s="14">
        <v>0</v>
      </c>
      <c r="H43" s="14">
        <v>0</v>
      </c>
      <c r="I43" s="15">
        <v>0</v>
      </c>
    </row>
    <row r="44" spans="1:9" s="46" customFormat="1" ht="15">
      <c r="A44" s="497" t="s">
        <v>406</v>
      </c>
      <c r="B44" t="s">
        <v>407</v>
      </c>
      <c r="C44" s="14">
        <v>0</v>
      </c>
      <c r="D44" s="14">
        <v>0</v>
      </c>
      <c r="E44" s="14">
        <v>0</v>
      </c>
      <c r="F44" s="14">
        <v>0</v>
      </c>
      <c r="G44" s="14">
        <v>0</v>
      </c>
      <c r="H44" s="14">
        <v>0</v>
      </c>
      <c r="I44" s="15">
        <v>0</v>
      </c>
    </row>
    <row r="45" spans="1:9" s="46" customFormat="1" ht="15">
      <c r="A45" s="497" t="s">
        <v>408</v>
      </c>
      <c r="B45" t="s">
        <v>409</v>
      </c>
      <c r="C45" s="14">
        <v>0</v>
      </c>
      <c r="D45" s="14">
        <v>0</v>
      </c>
      <c r="E45" s="14">
        <v>0</v>
      </c>
      <c r="F45" s="14">
        <v>0</v>
      </c>
      <c r="G45" s="14">
        <v>0</v>
      </c>
      <c r="H45" s="14">
        <v>0</v>
      </c>
      <c r="I45" s="15">
        <v>0</v>
      </c>
    </row>
    <row r="46" spans="1:9" ht="15">
      <c r="A46" s="497" t="s">
        <v>410</v>
      </c>
      <c r="B46" t="s">
        <v>411</v>
      </c>
      <c r="C46" s="14">
        <v>0</v>
      </c>
      <c r="D46" s="14">
        <v>0</v>
      </c>
      <c r="E46" s="14">
        <v>0</v>
      </c>
      <c r="F46" s="14">
        <v>0</v>
      </c>
      <c r="G46" s="14">
        <v>0</v>
      </c>
      <c r="H46" s="14">
        <v>0</v>
      </c>
      <c r="I46" s="15">
        <v>0</v>
      </c>
    </row>
    <row r="47" spans="1:9" ht="15">
      <c r="A47" s="497" t="s">
        <v>412</v>
      </c>
      <c r="B47" t="s">
        <v>413</v>
      </c>
      <c r="C47" s="14">
        <v>0</v>
      </c>
      <c r="D47" s="14">
        <v>0</v>
      </c>
      <c r="E47" s="14">
        <v>0</v>
      </c>
      <c r="F47" s="14">
        <v>0</v>
      </c>
      <c r="G47" s="14">
        <v>0</v>
      </c>
      <c r="H47" s="14">
        <v>0</v>
      </c>
      <c r="I47" s="15">
        <v>0</v>
      </c>
    </row>
    <row r="48" spans="1:9" ht="15">
      <c r="A48" s="497" t="s">
        <v>414</v>
      </c>
      <c r="B48" t="s">
        <v>415</v>
      </c>
      <c r="C48" s="14">
        <v>0</v>
      </c>
      <c r="D48" s="14">
        <v>0</v>
      </c>
      <c r="E48" s="14">
        <v>0</v>
      </c>
      <c r="F48" s="14">
        <v>0</v>
      </c>
      <c r="G48" s="14">
        <v>0</v>
      </c>
      <c r="H48" s="14">
        <v>0</v>
      </c>
      <c r="I48" s="15">
        <v>0</v>
      </c>
    </row>
    <row r="49" spans="1:9" ht="15">
      <c r="A49" s="497" t="s">
        <v>416</v>
      </c>
      <c r="B49" t="s">
        <v>417</v>
      </c>
      <c r="C49" s="14">
        <v>0</v>
      </c>
      <c r="D49" s="14">
        <v>0</v>
      </c>
      <c r="E49" s="14">
        <v>0</v>
      </c>
      <c r="F49" s="14">
        <v>0</v>
      </c>
      <c r="G49" s="14">
        <v>0</v>
      </c>
      <c r="H49" s="14">
        <v>0</v>
      </c>
      <c r="I49" s="15">
        <v>0</v>
      </c>
    </row>
    <row r="50" spans="1:9" ht="15">
      <c r="A50" s="497" t="s">
        <v>418</v>
      </c>
      <c r="B50" t="s">
        <v>419</v>
      </c>
      <c r="C50" s="14">
        <v>0</v>
      </c>
      <c r="D50" s="14">
        <v>0</v>
      </c>
      <c r="E50" s="14">
        <v>0</v>
      </c>
      <c r="F50" s="14">
        <v>0</v>
      </c>
      <c r="G50" s="14">
        <v>0</v>
      </c>
      <c r="H50" s="14">
        <v>0</v>
      </c>
      <c r="I50" s="15">
        <v>0</v>
      </c>
    </row>
    <row r="51" spans="1:9" ht="15">
      <c r="A51" s="497" t="s">
        <v>420</v>
      </c>
      <c r="B51" t="s">
        <v>421</v>
      </c>
      <c r="C51" s="14">
        <v>0</v>
      </c>
      <c r="D51" s="14">
        <v>0</v>
      </c>
      <c r="E51" s="14">
        <v>0</v>
      </c>
      <c r="F51" s="14">
        <v>0</v>
      </c>
      <c r="G51" s="14">
        <v>0</v>
      </c>
      <c r="H51" s="14">
        <v>0</v>
      </c>
      <c r="I51" s="15">
        <v>0</v>
      </c>
    </row>
    <row r="52" spans="1:9" ht="15">
      <c r="A52" s="497" t="s">
        <v>422</v>
      </c>
      <c r="B52" t="s">
        <v>423</v>
      </c>
      <c r="C52" s="14">
        <v>0</v>
      </c>
      <c r="D52" s="14">
        <v>0</v>
      </c>
      <c r="E52" s="14">
        <v>0</v>
      </c>
      <c r="F52" s="14">
        <v>0</v>
      </c>
      <c r="G52" s="14">
        <v>0</v>
      </c>
      <c r="H52" s="14">
        <v>0</v>
      </c>
      <c r="I52" s="15">
        <v>0</v>
      </c>
    </row>
    <row r="53" spans="1:9" ht="15">
      <c r="A53" s="497" t="s">
        <v>424</v>
      </c>
      <c r="B53" t="s">
        <v>425</v>
      </c>
      <c r="C53" s="14">
        <v>0</v>
      </c>
      <c r="D53" s="14">
        <v>0</v>
      </c>
      <c r="E53" s="14">
        <v>0</v>
      </c>
      <c r="F53" s="14">
        <v>0</v>
      </c>
      <c r="G53" s="14">
        <v>0</v>
      </c>
      <c r="H53" s="14">
        <v>0</v>
      </c>
      <c r="I53" s="15">
        <v>0</v>
      </c>
    </row>
    <row r="54" spans="1:9" ht="15">
      <c r="A54" s="497" t="s">
        <v>426</v>
      </c>
      <c r="B54" t="s">
        <v>427</v>
      </c>
      <c r="C54" s="14">
        <v>0</v>
      </c>
      <c r="D54" s="14">
        <v>0</v>
      </c>
      <c r="E54" s="14">
        <v>0</v>
      </c>
      <c r="F54" s="14">
        <v>0</v>
      </c>
      <c r="G54" s="14">
        <v>0</v>
      </c>
      <c r="H54" s="14">
        <v>0</v>
      </c>
      <c r="I54" s="15">
        <v>0</v>
      </c>
    </row>
    <row r="55" spans="1:9" ht="15">
      <c r="A55" s="497" t="s">
        <v>428</v>
      </c>
      <c r="B55" t="s">
        <v>429</v>
      </c>
      <c r="C55" s="14">
        <v>0</v>
      </c>
      <c r="D55" s="14">
        <v>0</v>
      </c>
      <c r="E55" s="14">
        <v>0</v>
      </c>
      <c r="F55" s="14">
        <v>0</v>
      </c>
      <c r="G55" s="14">
        <v>0</v>
      </c>
      <c r="H55" s="14">
        <v>0</v>
      </c>
      <c r="I55" s="15">
        <v>0</v>
      </c>
    </row>
    <row r="56" spans="1:9" ht="15">
      <c r="A56" s="497" t="s">
        <v>430</v>
      </c>
      <c r="B56" t="s">
        <v>431</v>
      </c>
      <c r="C56" s="14">
        <v>0</v>
      </c>
      <c r="D56" s="14">
        <v>0</v>
      </c>
      <c r="E56" s="14">
        <v>0</v>
      </c>
      <c r="F56" s="14">
        <v>0</v>
      </c>
      <c r="G56" s="14">
        <v>0</v>
      </c>
      <c r="H56" s="14">
        <v>0</v>
      </c>
      <c r="I56" s="15">
        <v>0</v>
      </c>
    </row>
    <row r="57" spans="1:9" ht="15">
      <c r="A57" s="497" t="s">
        <v>432</v>
      </c>
      <c r="B57" t="s">
        <v>433</v>
      </c>
      <c r="C57" s="14">
        <v>0</v>
      </c>
      <c r="D57" s="14">
        <v>0</v>
      </c>
      <c r="E57" s="14">
        <v>0</v>
      </c>
      <c r="F57" s="14">
        <v>0</v>
      </c>
      <c r="G57" s="14">
        <v>0</v>
      </c>
      <c r="H57" s="14">
        <v>0</v>
      </c>
      <c r="I57" s="15">
        <v>0</v>
      </c>
    </row>
    <row r="58" spans="1:9" ht="15">
      <c r="A58" s="497" t="s">
        <v>434</v>
      </c>
      <c r="B58" t="s">
        <v>435</v>
      </c>
      <c r="C58" s="14">
        <v>0</v>
      </c>
      <c r="D58" s="14">
        <v>0</v>
      </c>
      <c r="E58" s="14">
        <v>0</v>
      </c>
      <c r="F58" s="14">
        <v>0</v>
      </c>
      <c r="G58" s="14">
        <v>0</v>
      </c>
      <c r="H58" s="14">
        <v>0</v>
      </c>
      <c r="I58" s="15">
        <v>0</v>
      </c>
    </row>
    <row r="59" spans="1:9" ht="15">
      <c r="A59" s="497" t="s">
        <v>436</v>
      </c>
      <c r="B59" t="s">
        <v>437</v>
      </c>
      <c r="C59" s="14">
        <v>0</v>
      </c>
      <c r="D59" s="14">
        <v>0</v>
      </c>
      <c r="E59" s="14">
        <v>0</v>
      </c>
      <c r="F59" s="14">
        <v>0</v>
      </c>
      <c r="G59" s="14">
        <v>0</v>
      </c>
      <c r="H59" s="14">
        <v>0</v>
      </c>
      <c r="I59" s="15">
        <v>0</v>
      </c>
    </row>
    <row r="60" spans="1:9" ht="15">
      <c r="A60" s="497" t="s">
        <v>438</v>
      </c>
      <c r="B60" t="s">
        <v>439</v>
      </c>
      <c r="C60" s="14">
        <v>0</v>
      </c>
      <c r="D60" s="14">
        <v>0</v>
      </c>
      <c r="E60" s="14">
        <v>0</v>
      </c>
      <c r="F60" s="14">
        <v>0</v>
      </c>
      <c r="G60" s="14">
        <v>0</v>
      </c>
      <c r="H60" s="14">
        <v>0</v>
      </c>
      <c r="I60" s="15">
        <v>0</v>
      </c>
    </row>
    <row r="61" spans="1:9" ht="15">
      <c r="A61" s="497" t="s">
        <v>440</v>
      </c>
      <c r="B61" t="s">
        <v>441</v>
      </c>
      <c r="C61" s="14">
        <v>0</v>
      </c>
      <c r="D61" s="14">
        <v>0</v>
      </c>
      <c r="E61" s="14">
        <v>0</v>
      </c>
      <c r="F61" s="14">
        <v>0</v>
      </c>
      <c r="G61" s="14">
        <v>0</v>
      </c>
      <c r="H61" s="14">
        <v>0</v>
      </c>
      <c r="I61" s="15">
        <v>0</v>
      </c>
    </row>
    <row r="62" spans="1:9" ht="15">
      <c r="A62" s="497" t="s">
        <v>442</v>
      </c>
      <c r="B62" t="s">
        <v>443</v>
      </c>
      <c r="C62" s="14">
        <v>0</v>
      </c>
      <c r="D62" s="14">
        <v>0</v>
      </c>
      <c r="E62" s="14">
        <v>0</v>
      </c>
      <c r="F62" s="14">
        <v>0</v>
      </c>
      <c r="G62" s="14">
        <v>0</v>
      </c>
      <c r="H62" s="14">
        <v>0</v>
      </c>
      <c r="I62" s="15">
        <v>0</v>
      </c>
    </row>
    <row r="63" spans="1:9" ht="15">
      <c r="A63" s="497" t="s">
        <v>444</v>
      </c>
      <c r="B63" t="s">
        <v>445</v>
      </c>
      <c r="C63" s="14">
        <v>0</v>
      </c>
      <c r="D63" s="14">
        <v>0</v>
      </c>
      <c r="E63" s="14">
        <v>0</v>
      </c>
      <c r="F63" s="14">
        <v>0</v>
      </c>
      <c r="G63" s="14">
        <v>0</v>
      </c>
      <c r="H63" s="14">
        <v>0</v>
      </c>
      <c r="I63" s="15">
        <v>0</v>
      </c>
    </row>
    <row r="64" spans="1:9" ht="15">
      <c r="A64" s="497" t="s">
        <v>446</v>
      </c>
      <c r="B64" t="s">
        <v>447</v>
      </c>
      <c r="C64" s="14">
        <v>0</v>
      </c>
      <c r="D64" s="14">
        <v>0</v>
      </c>
      <c r="E64" s="14">
        <v>0</v>
      </c>
      <c r="F64" s="14">
        <v>0</v>
      </c>
      <c r="G64" s="14">
        <v>0</v>
      </c>
      <c r="H64" s="14">
        <v>0</v>
      </c>
      <c r="I64" s="15">
        <v>0</v>
      </c>
    </row>
    <row r="65" spans="1:9" ht="15">
      <c r="A65" s="497" t="s">
        <v>448</v>
      </c>
      <c r="B65" t="s">
        <v>449</v>
      </c>
      <c r="C65" s="14">
        <v>0</v>
      </c>
      <c r="D65" s="14">
        <v>0</v>
      </c>
      <c r="E65" s="14">
        <v>0</v>
      </c>
      <c r="F65" s="14">
        <v>0</v>
      </c>
      <c r="G65" s="14">
        <v>0</v>
      </c>
      <c r="H65" s="14">
        <v>0</v>
      </c>
      <c r="I65" s="15">
        <v>0</v>
      </c>
    </row>
    <row r="66" spans="1:9" ht="15">
      <c r="A66" s="497" t="s">
        <v>450</v>
      </c>
      <c r="B66" t="s">
        <v>451</v>
      </c>
      <c r="C66" s="14">
        <v>0</v>
      </c>
      <c r="D66" s="14">
        <v>0</v>
      </c>
      <c r="E66" s="14">
        <v>0</v>
      </c>
      <c r="F66" s="14">
        <v>0</v>
      </c>
      <c r="G66" s="14">
        <v>0</v>
      </c>
      <c r="H66" s="14">
        <v>0</v>
      </c>
      <c r="I66" s="15">
        <v>0</v>
      </c>
    </row>
    <row r="67" spans="1:9" s="46" customFormat="1" ht="15">
      <c r="A67" s="497" t="s">
        <v>452</v>
      </c>
      <c r="B67" t="s">
        <v>453</v>
      </c>
      <c r="C67" s="14">
        <v>0</v>
      </c>
      <c r="D67" s="14">
        <v>0</v>
      </c>
      <c r="E67" s="14">
        <v>0</v>
      </c>
      <c r="F67" s="14">
        <v>0</v>
      </c>
      <c r="G67" s="14">
        <v>0</v>
      </c>
      <c r="H67" s="14">
        <v>0</v>
      </c>
      <c r="I67" s="15">
        <v>0</v>
      </c>
    </row>
    <row r="68" spans="1:9" s="46" customFormat="1" ht="15">
      <c r="A68" s="497" t="s">
        <v>454</v>
      </c>
      <c r="B68" t="s">
        <v>455</v>
      </c>
      <c r="C68" s="14">
        <v>0</v>
      </c>
      <c r="D68" s="14">
        <v>0</v>
      </c>
      <c r="E68" s="14">
        <v>0</v>
      </c>
      <c r="F68" s="14">
        <v>0</v>
      </c>
      <c r="G68" s="14">
        <v>0</v>
      </c>
      <c r="H68" s="14">
        <v>0</v>
      </c>
      <c r="I68" s="15">
        <v>0</v>
      </c>
    </row>
    <row r="69" spans="1:9" ht="15">
      <c r="A69" s="497" t="s">
        <v>456</v>
      </c>
      <c r="B69" t="s">
        <v>457</v>
      </c>
      <c r="C69" s="14">
        <v>0</v>
      </c>
      <c r="D69" s="14">
        <v>0</v>
      </c>
      <c r="E69" s="14">
        <v>0</v>
      </c>
      <c r="F69" s="14">
        <v>0</v>
      </c>
      <c r="G69" s="14">
        <v>0</v>
      </c>
      <c r="H69" s="14">
        <v>0</v>
      </c>
      <c r="I69" s="15">
        <v>0</v>
      </c>
    </row>
    <row r="70" spans="1:9" ht="15">
      <c r="A70" s="497" t="s">
        <v>458</v>
      </c>
      <c r="B70" t="s">
        <v>459</v>
      </c>
      <c r="C70" s="14">
        <v>0</v>
      </c>
      <c r="D70" s="14">
        <v>0</v>
      </c>
      <c r="E70" s="14">
        <v>0</v>
      </c>
      <c r="F70" s="14">
        <v>0</v>
      </c>
      <c r="G70" s="14">
        <v>0</v>
      </c>
      <c r="H70" s="14">
        <v>0</v>
      </c>
      <c r="I70" s="15">
        <v>0</v>
      </c>
    </row>
    <row r="71" spans="1:9" ht="15">
      <c r="A71" s="497" t="s">
        <v>460</v>
      </c>
      <c r="B71" t="s">
        <v>461</v>
      </c>
      <c r="C71" s="14">
        <v>0</v>
      </c>
      <c r="D71" s="14">
        <v>0</v>
      </c>
      <c r="E71" s="14">
        <v>0</v>
      </c>
      <c r="F71" s="14">
        <v>0</v>
      </c>
      <c r="G71" s="14">
        <v>0</v>
      </c>
      <c r="H71" s="14">
        <v>0</v>
      </c>
      <c r="I71" s="15">
        <v>0</v>
      </c>
    </row>
    <row r="72" spans="1:9" ht="15">
      <c r="A72" s="497" t="s">
        <v>462</v>
      </c>
      <c r="B72" t="s">
        <v>463</v>
      </c>
      <c r="C72" s="14">
        <v>0</v>
      </c>
      <c r="D72" s="14">
        <v>0</v>
      </c>
      <c r="E72" s="14">
        <v>0</v>
      </c>
      <c r="F72" s="14">
        <v>0</v>
      </c>
      <c r="G72" s="14">
        <v>0</v>
      </c>
      <c r="H72" s="14">
        <v>0</v>
      </c>
      <c r="I72" s="15">
        <v>0</v>
      </c>
    </row>
    <row r="73" spans="1:9" ht="15">
      <c r="A73" s="497" t="s">
        <v>464</v>
      </c>
      <c r="B73" t="s">
        <v>465</v>
      </c>
      <c r="C73" s="14">
        <v>0</v>
      </c>
      <c r="D73" s="14">
        <v>0</v>
      </c>
      <c r="E73" s="14">
        <v>0</v>
      </c>
      <c r="F73" s="14">
        <v>0</v>
      </c>
      <c r="G73" s="14">
        <v>0</v>
      </c>
      <c r="H73" s="14">
        <v>0</v>
      </c>
      <c r="I73" s="15">
        <v>0</v>
      </c>
    </row>
    <row r="74" spans="1:9" ht="15">
      <c r="A74" s="497" t="s">
        <v>466</v>
      </c>
      <c r="B74" t="s">
        <v>467</v>
      </c>
      <c r="C74" s="14">
        <v>0</v>
      </c>
      <c r="D74" s="14">
        <v>0</v>
      </c>
      <c r="E74" s="14">
        <v>0</v>
      </c>
      <c r="F74" s="14">
        <v>0</v>
      </c>
      <c r="G74" s="14">
        <v>0</v>
      </c>
      <c r="H74" s="14">
        <v>0</v>
      </c>
      <c r="I74" s="15">
        <v>0</v>
      </c>
    </row>
    <row r="75" spans="1:9" ht="15">
      <c r="A75" s="497" t="s">
        <v>468</v>
      </c>
      <c r="B75" t="s">
        <v>469</v>
      </c>
      <c r="C75" s="14">
        <v>0</v>
      </c>
      <c r="D75" s="14">
        <v>0</v>
      </c>
      <c r="E75" s="14">
        <v>0</v>
      </c>
      <c r="F75" s="14">
        <v>0</v>
      </c>
      <c r="G75" s="14">
        <v>0</v>
      </c>
      <c r="H75" s="14">
        <v>0</v>
      </c>
      <c r="I75" s="15">
        <v>0</v>
      </c>
    </row>
    <row r="76" spans="1:9" ht="15">
      <c r="A76" s="497" t="s">
        <v>470</v>
      </c>
      <c r="B76" t="s">
        <v>471</v>
      </c>
      <c r="C76" s="14">
        <v>0</v>
      </c>
      <c r="D76" s="14">
        <v>0</v>
      </c>
      <c r="E76" s="14">
        <v>0</v>
      </c>
      <c r="F76" s="14">
        <v>0</v>
      </c>
      <c r="G76" s="14">
        <v>0</v>
      </c>
      <c r="H76" s="14">
        <v>0</v>
      </c>
      <c r="I76" s="15">
        <v>0</v>
      </c>
    </row>
    <row r="77" spans="1:9" ht="15">
      <c r="A77" s="497" t="s">
        <v>472</v>
      </c>
      <c r="B77" t="s">
        <v>473</v>
      </c>
      <c r="C77" s="14">
        <v>0</v>
      </c>
      <c r="D77" s="14">
        <v>0</v>
      </c>
      <c r="E77" s="14">
        <v>0</v>
      </c>
      <c r="F77" s="14">
        <v>0</v>
      </c>
      <c r="G77" s="14">
        <v>0</v>
      </c>
      <c r="H77" s="14">
        <v>0</v>
      </c>
      <c r="I77" s="15">
        <v>0</v>
      </c>
    </row>
    <row r="78" spans="1:9" ht="15">
      <c r="A78" s="497" t="s">
        <v>474</v>
      </c>
      <c r="B78" t="s">
        <v>475</v>
      </c>
      <c r="C78" s="14">
        <v>0</v>
      </c>
      <c r="D78" s="14">
        <v>0</v>
      </c>
      <c r="E78" s="14">
        <v>0</v>
      </c>
      <c r="F78" s="14">
        <v>0</v>
      </c>
      <c r="G78" s="14">
        <v>0</v>
      </c>
      <c r="H78" s="14">
        <v>0</v>
      </c>
      <c r="I78" s="15">
        <v>0</v>
      </c>
    </row>
    <row r="79" spans="1:9" ht="15">
      <c r="A79" s="497" t="s">
        <v>476</v>
      </c>
      <c r="B79" t="s">
        <v>477</v>
      </c>
      <c r="C79" s="14">
        <v>0</v>
      </c>
      <c r="D79" s="14">
        <v>0</v>
      </c>
      <c r="E79" s="14">
        <v>0</v>
      </c>
      <c r="F79" s="14">
        <v>0</v>
      </c>
      <c r="G79" s="14">
        <v>0</v>
      </c>
      <c r="H79" s="14">
        <v>0</v>
      </c>
      <c r="I79" s="15">
        <v>0</v>
      </c>
    </row>
    <row r="80" spans="1:9" ht="15">
      <c r="A80" s="497" t="s">
        <v>478</v>
      </c>
      <c r="B80" t="s">
        <v>479</v>
      </c>
      <c r="C80" s="14">
        <v>0</v>
      </c>
      <c r="D80" s="14">
        <v>0</v>
      </c>
      <c r="E80" s="14">
        <v>0</v>
      </c>
      <c r="F80" s="14">
        <v>0</v>
      </c>
      <c r="G80" s="14">
        <v>0</v>
      </c>
      <c r="H80" s="14">
        <v>0</v>
      </c>
      <c r="I80" s="15">
        <v>0</v>
      </c>
    </row>
    <row r="81" spans="1:9" ht="15">
      <c r="A81" s="497" t="s">
        <v>480</v>
      </c>
      <c r="B81" t="s">
        <v>481</v>
      </c>
      <c r="C81" s="14">
        <v>0</v>
      </c>
      <c r="D81" s="14">
        <v>0</v>
      </c>
      <c r="E81" s="14">
        <v>0</v>
      </c>
      <c r="F81" s="14">
        <v>0</v>
      </c>
      <c r="G81" s="14">
        <v>0</v>
      </c>
      <c r="H81" s="14">
        <v>0</v>
      </c>
      <c r="I81" s="15">
        <v>0</v>
      </c>
    </row>
    <row r="82" spans="1:9" ht="15">
      <c r="A82" s="497" t="s">
        <v>482</v>
      </c>
      <c r="B82" t="s">
        <v>483</v>
      </c>
      <c r="C82" s="14">
        <v>0</v>
      </c>
      <c r="D82" s="14">
        <v>0</v>
      </c>
      <c r="E82" s="14">
        <v>0</v>
      </c>
      <c r="F82" s="14">
        <v>0</v>
      </c>
      <c r="G82" s="14">
        <v>0</v>
      </c>
      <c r="H82" s="14">
        <v>0</v>
      </c>
      <c r="I82" s="15">
        <v>0</v>
      </c>
    </row>
    <row r="83" spans="1:9" ht="15">
      <c r="A83" s="497" t="s">
        <v>484</v>
      </c>
      <c r="B83" t="s">
        <v>485</v>
      </c>
      <c r="C83" s="14">
        <v>0</v>
      </c>
      <c r="D83" s="14">
        <v>0</v>
      </c>
      <c r="E83" s="14">
        <v>0</v>
      </c>
      <c r="F83" s="14">
        <v>0</v>
      </c>
      <c r="G83" s="14">
        <v>0</v>
      </c>
      <c r="H83" s="14">
        <v>0</v>
      </c>
      <c r="I83" s="15">
        <v>0</v>
      </c>
    </row>
    <row r="84" spans="1:9" ht="15">
      <c r="A84" s="497" t="s">
        <v>486</v>
      </c>
      <c r="B84" t="s">
        <v>487</v>
      </c>
      <c r="C84" s="14">
        <v>0</v>
      </c>
      <c r="D84" s="14">
        <v>0</v>
      </c>
      <c r="E84" s="14">
        <v>0</v>
      </c>
      <c r="F84" s="14">
        <v>0</v>
      </c>
      <c r="G84" s="14">
        <v>0</v>
      </c>
      <c r="H84" s="14">
        <v>0</v>
      </c>
      <c r="I84" s="15">
        <v>0</v>
      </c>
    </row>
    <row r="85" spans="1:9" ht="15">
      <c r="A85" s="497" t="s">
        <v>488</v>
      </c>
      <c r="B85" t="s">
        <v>489</v>
      </c>
      <c r="C85" s="14">
        <v>0</v>
      </c>
      <c r="D85" s="14">
        <v>0</v>
      </c>
      <c r="E85" s="14">
        <v>0</v>
      </c>
      <c r="F85" s="14">
        <v>0</v>
      </c>
      <c r="G85" s="14">
        <v>0</v>
      </c>
      <c r="H85" s="14">
        <v>0</v>
      </c>
      <c r="I85" s="15">
        <v>0</v>
      </c>
    </row>
    <row r="86" spans="1:9" ht="15">
      <c r="A86" s="497" t="s">
        <v>490</v>
      </c>
      <c r="B86" t="s">
        <v>491</v>
      </c>
      <c r="C86" s="14">
        <v>0</v>
      </c>
      <c r="D86" s="14">
        <v>0</v>
      </c>
      <c r="E86" s="14">
        <v>0</v>
      </c>
      <c r="F86" s="14">
        <v>0</v>
      </c>
      <c r="G86" s="14">
        <v>0</v>
      </c>
      <c r="H86" s="14">
        <v>0</v>
      </c>
      <c r="I86" s="15">
        <v>0</v>
      </c>
    </row>
    <row r="87" spans="1:9" ht="15">
      <c r="A87" s="497" t="s">
        <v>492</v>
      </c>
      <c r="B87" t="s">
        <v>493</v>
      </c>
      <c r="C87" s="14">
        <v>0</v>
      </c>
      <c r="D87" s="14">
        <v>0</v>
      </c>
      <c r="E87" s="14">
        <v>0</v>
      </c>
      <c r="F87" s="14">
        <v>0</v>
      </c>
      <c r="G87" s="14">
        <v>0</v>
      </c>
      <c r="H87" s="14">
        <v>0</v>
      </c>
      <c r="I87" s="15">
        <v>0</v>
      </c>
    </row>
    <row r="88" spans="1:9" ht="15">
      <c r="A88" s="497" t="s">
        <v>494</v>
      </c>
      <c r="B88" t="s">
        <v>495</v>
      </c>
      <c r="C88" s="14">
        <v>0</v>
      </c>
      <c r="D88" s="14">
        <v>0</v>
      </c>
      <c r="E88" s="14">
        <v>0</v>
      </c>
      <c r="F88" s="14">
        <v>0</v>
      </c>
      <c r="G88" s="14">
        <v>0</v>
      </c>
      <c r="H88" s="14">
        <v>0</v>
      </c>
      <c r="I88" s="15">
        <v>0</v>
      </c>
    </row>
    <row r="89" spans="1:9" ht="15">
      <c r="A89" s="497" t="s">
        <v>496</v>
      </c>
      <c r="B89" t="s">
        <v>497</v>
      </c>
      <c r="C89" s="14">
        <v>0</v>
      </c>
      <c r="D89" s="14">
        <v>0</v>
      </c>
      <c r="E89" s="14">
        <v>0</v>
      </c>
      <c r="F89" s="14">
        <v>0</v>
      </c>
      <c r="G89" s="14">
        <v>0</v>
      </c>
      <c r="H89" s="14">
        <v>0</v>
      </c>
      <c r="I89" s="15">
        <v>0</v>
      </c>
    </row>
    <row r="90" spans="1:9" s="46" customFormat="1" ht="15">
      <c r="A90" s="497" t="s">
        <v>498</v>
      </c>
      <c r="B90" t="s">
        <v>499</v>
      </c>
      <c r="C90" s="14">
        <v>0</v>
      </c>
      <c r="D90" s="14">
        <v>0</v>
      </c>
      <c r="E90" s="14">
        <v>0</v>
      </c>
      <c r="F90" s="14">
        <v>0</v>
      </c>
      <c r="G90" s="14">
        <v>0</v>
      </c>
      <c r="H90" s="14">
        <v>0</v>
      </c>
      <c r="I90" s="15">
        <v>0</v>
      </c>
    </row>
    <row r="91" spans="1:9" s="46" customFormat="1" ht="15">
      <c r="A91" s="497" t="s">
        <v>500</v>
      </c>
      <c r="B91" t="s">
        <v>501</v>
      </c>
      <c r="C91" s="14">
        <v>0</v>
      </c>
      <c r="D91" s="14">
        <v>0</v>
      </c>
      <c r="E91" s="14">
        <v>0</v>
      </c>
      <c r="F91" s="14">
        <v>0</v>
      </c>
      <c r="G91" s="14">
        <v>0</v>
      </c>
      <c r="H91" s="14">
        <v>0</v>
      </c>
      <c r="I91" s="15">
        <v>0</v>
      </c>
    </row>
    <row r="92" spans="1:9" ht="15">
      <c r="A92" s="497" t="s">
        <v>502</v>
      </c>
      <c r="B92" t="s">
        <v>503</v>
      </c>
      <c r="C92" s="14">
        <v>0</v>
      </c>
      <c r="D92" s="14">
        <v>0</v>
      </c>
      <c r="E92" s="14">
        <v>0</v>
      </c>
      <c r="F92" s="14">
        <v>0</v>
      </c>
      <c r="G92" s="14">
        <v>0</v>
      </c>
      <c r="H92" s="14">
        <v>0</v>
      </c>
      <c r="I92" s="15">
        <v>0</v>
      </c>
    </row>
    <row r="93" spans="1:233" s="507" customFormat="1" ht="15">
      <c r="A93" s="503" t="s">
        <v>504</v>
      </c>
      <c r="B93" s="504" t="s">
        <v>505</v>
      </c>
      <c r="C93" s="505">
        <f aca="true" t="shared" si="3" ref="C93:I93">SUM(C94:C100)</f>
        <v>0</v>
      </c>
      <c r="D93" s="505">
        <f t="shared" si="3"/>
        <v>0</v>
      </c>
      <c r="E93" s="505">
        <f t="shared" si="3"/>
        <v>0</v>
      </c>
      <c r="F93" s="505">
        <f t="shared" si="3"/>
        <v>0</v>
      </c>
      <c r="G93" s="505">
        <f t="shared" si="3"/>
        <v>0</v>
      </c>
      <c r="H93" s="505">
        <f t="shared" si="3"/>
        <v>0</v>
      </c>
      <c r="I93" s="506">
        <f t="shared" si="3"/>
        <v>0</v>
      </c>
      <c r="HY93" s="504"/>
    </row>
    <row r="94" spans="1:9" ht="15">
      <c r="A94" s="497" t="s">
        <v>506</v>
      </c>
      <c r="B94" t="s">
        <v>507</v>
      </c>
      <c r="C94" s="14">
        <v>0</v>
      </c>
      <c r="D94" s="14">
        <v>0</v>
      </c>
      <c r="E94" s="14">
        <v>0</v>
      </c>
      <c r="F94" s="14">
        <v>0</v>
      </c>
      <c r="G94" s="14">
        <v>0</v>
      </c>
      <c r="H94" s="14">
        <v>0</v>
      </c>
      <c r="I94" s="15">
        <v>0</v>
      </c>
    </row>
    <row r="95" spans="1:9" ht="15">
      <c r="A95" s="497" t="s">
        <v>508</v>
      </c>
      <c r="B95" t="s">
        <v>509</v>
      </c>
      <c r="C95" s="14">
        <v>0</v>
      </c>
      <c r="D95" s="14">
        <v>0</v>
      </c>
      <c r="E95" s="14">
        <v>0</v>
      </c>
      <c r="F95" s="14">
        <v>0</v>
      </c>
      <c r="G95" s="14">
        <v>0</v>
      </c>
      <c r="H95" s="14">
        <v>0</v>
      </c>
      <c r="I95" s="15">
        <v>0</v>
      </c>
    </row>
    <row r="96" spans="1:9" ht="15">
      <c r="A96" s="497" t="s">
        <v>510</v>
      </c>
      <c r="B96" t="s">
        <v>511</v>
      </c>
      <c r="C96" s="14">
        <v>0</v>
      </c>
      <c r="D96" s="14">
        <v>0</v>
      </c>
      <c r="E96" s="14">
        <v>0</v>
      </c>
      <c r="F96" s="14">
        <v>0</v>
      </c>
      <c r="G96" s="14">
        <v>0</v>
      </c>
      <c r="H96" s="14">
        <v>0</v>
      </c>
      <c r="I96" s="15">
        <v>0</v>
      </c>
    </row>
    <row r="97" spans="1:9" ht="15">
      <c r="A97" s="497" t="s">
        <v>512</v>
      </c>
      <c r="B97" t="s">
        <v>513</v>
      </c>
      <c r="C97" s="14">
        <v>0</v>
      </c>
      <c r="D97" s="14">
        <v>0</v>
      </c>
      <c r="E97" s="14">
        <v>0</v>
      </c>
      <c r="F97" s="14">
        <v>0</v>
      </c>
      <c r="G97" s="14">
        <v>0</v>
      </c>
      <c r="H97" s="14">
        <v>0</v>
      </c>
      <c r="I97" s="15">
        <v>0</v>
      </c>
    </row>
    <row r="98" spans="1:9" ht="15">
      <c r="A98" s="497" t="s">
        <v>514</v>
      </c>
      <c r="B98" t="s">
        <v>515</v>
      </c>
      <c r="C98" s="14">
        <v>0</v>
      </c>
      <c r="D98" s="14">
        <v>0</v>
      </c>
      <c r="E98" s="14">
        <v>0</v>
      </c>
      <c r="F98" s="14">
        <v>0</v>
      </c>
      <c r="G98" s="14">
        <v>0</v>
      </c>
      <c r="H98" s="14">
        <v>0</v>
      </c>
      <c r="I98" s="15">
        <v>0</v>
      </c>
    </row>
    <row r="99" spans="1:9" ht="15">
      <c r="A99" s="497" t="s">
        <v>516</v>
      </c>
      <c r="B99" t="s">
        <v>517</v>
      </c>
      <c r="C99" s="14">
        <v>0</v>
      </c>
      <c r="D99" s="14">
        <v>0</v>
      </c>
      <c r="E99" s="14">
        <v>0</v>
      </c>
      <c r="F99" s="14">
        <v>0</v>
      </c>
      <c r="G99" s="14">
        <v>0</v>
      </c>
      <c r="H99" s="14">
        <v>0</v>
      </c>
      <c r="I99" s="15">
        <v>0</v>
      </c>
    </row>
    <row r="100" spans="1:9" ht="15">
      <c r="A100" s="497" t="s">
        <v>518</v>
      </c>
      <c r="B100" t="s">
        <v>519</v>
      </c>
      <c r="C100" s="14">
        <v>0</v>
      </c>
      <c r="D100" s="14">
        <v>0</v>
      </c>
      <c r="E100" s="14">
        <v>0</v>
      </c>
      <c r="F100" s="14">
        <v>0</v>
      </c>
      <c r="G100" s="14">
        <v>0</v>
      </c>
      <c r="H100" s="14">
        <v>0</v>
      </c>
      <c r="I100" s="15">
        <v>0</v>
      </c>
    </row>
    <row r="101" spans="1:233" s="507" customFormat="1" ht="15">
      <c r="A101" s="503" t="s">
        <v>520</v>
      </c>
      <c r="B101" s="504" t="s">
        <v>521</v>
      </c>
      <c r="C101" s="505">
        <f aca="true" t="shared" si="4" ref="C101:I101">SUM(C102:C147)</f>
        <v>0</v>
      </c>
      <c r="D101" s="505">
        <f t="shared" si="4"/>
        <v>0</v>
      </c>
      <c r="E101" s="505">
        <f t="shared" si="4"/>
        <v>0</v>
      </c>
      <c r="F101" s="505">
        <f t="shared" si="4"/>
        <v>0</v>
      </c>
      <c r="G101" s="505">
        <f t="shared" si="4"/>
        <v>0</v>
      </c>
      <c r="H101" s="505">
        <f t="shared" si="4"/>
        <v>0</v>
      </c>
      <c r="I101" s="506">
        <f t="shared" si="4"/>
        <v>0</v>
      </c>
      <c r="HY101" s="504"/>
    </row>
    <row r="102" spans="1:9" ht="15">
      <c r="A102" s="497" t="s">
        <v>522</v>
      </c>
      <c r="B102" t="s">
        <v>343</v>
      </c>
      <c r="C102" s="14">
        <v>0</v>
      </c>
      <c r="D102" s="14">
        <v>0</v>
      </c>
      <c r="E102" s="14">
        <v>0</v>
      </c>
      <c r="F102" s="14">
        <v>0</v>
      </c>
      <c r="G102" s="14">
        <v>0</v>
      </c>
      <c r="H102" s="14">
        <v>0</v>
      </c>
      <c r="I102" s="15">
        <v>0</v>
      </c>
    </row>
    <row r="103" spans="1:9" ht="15">
      <c r="A103" s="497" t="s">
        <v>523</v>
      </c>
      <c r="B103" t="s">
        <v>345</v>
      </c>
      <c r="C103" s="14">
        <v>0</v>
      </c>
      <c r="D103" s="14">
        <v>0</v>
      </c>
      <c r="E103" s="14">
        <v>0</v>
      </c>
      <c r="F103" s="14">
        <v>0</v>
      </c>
      <c r="G103" s="14">
        <v>0</v>
      </c>
      <c r="H103" s="14">
        <v>0</v>
      </c>
      <c r="I103" s="15">
        <v>0</v>
      </c>
    </row>
    <row r="104" spans="1:9" ht="15">
      <c r="A104" s="497" t="s">
        <v>524</v>
      </c>
      <c r="B104" t="s">
        <v>347</v>
      </c>
      <c r="C104" s="14">
        <v>0</v>
      </c>
      <c r="D104" s="14">
        <v>0</v>
      </c>
      <c r="E104" s="14">
        <v>0</v>
      </c>
      <c r="F104" s="14">
        <v>0</v>
      </c>
      <c r="G104" s="14">
        <v>0</v>
      </c>
      <c r="H104" s="14">
        <v>0</v>
      </c>
      <c r="I104" s="15">
        <v>0</v>
      </c>
    </row>
    <row r="105" spans="1:9" ht="15">
      <c r="A105" s="497" t="s">
        <v>525</v>
      </c>
      <c r="B105" t="s">
        <v>349</v>
      </c>
      <c r="C105" s="14">
        <v>0</v>
      </c>
      <c r="D105" s="14">
        <v>0</v>
      </c>
      <c r="E105" s="14">
        <v>0</v>
      </c>
      <c r="F105" s="14">
        <v>0</v>
      </c>
      <c r="G105" s="14">
        <v>0</v>
      </c>
      <c r="H105" s="14">
        <v>0</v>
      </c>
      <c r="I105" s="15">
        <v>0</v>
      </c>
    </row>
    <row r="106" spans="1:9" ht="15">
      <c r="A106" s="497" t="s">
        <v>526</v>
      </c>
      <c r="B106" t="s">
        <v>351</v>
      </c>
      <c r="C106" s="14">
        <v>0</v>
      </c>
      <c r="D106" s="14">
        <v>0</v>
      </c>
      <c r="E106" s="14">
        <v>0</v>
      </c>
      <c r="F106" s="14">
        <v>0</v>
      </c>
      <c r="G106" s="14">
        <v>0</v>
      </c>
      <c r="H106" s="14">
        <v>0</v>
      </c>
      <c r="I106" s="15">
        <v>0</v>
      </c>
    </row>
    <row r="107" spans="1:9" ht="15">
      <c r="A107" s="497" t="s">
        <v>527</v>
      </c>
      <c r="B107" t="s">
        <v>355</v>
      </c>
      <c r="C107" s="14">
        <v>0</v>
      </c>
      <c r="D107" s="14">
        <v>0</v>
      </c>
      <c r="E107" s="14">
        <v>0</v>
      </c>
      <c r="F107" s="14">
        <v>0</v>
      </c>
      <c r="G107" s="14">
        <v>0</v>
      </c>
      <c r="H107" s="14">
        <v>0</v>
      </c>
      <c r="I107" s="15">
        <v>0</v>
      </c>
    </row>
    <row r="108" spans="1:9" ht="15">
      <c r="A108" s="497" t="s">
        <v>528</v>
      </c>
      <c r="B108" t="s">
        <v>359</v>
      </c>
      <c r="C108" s="14">
        <v>0</v>
      </c>
      <c r="D108" s="14">
        <v>0</v>
      </c>
      <c r="E108" s="14">
        <v>0</v>
      </c>
      <c r="F108" s="14">
        <v>0</v>
      </c>
      <c r="G108" s="14">
        <v>0</v>
      </c>
      <c r="H108" s="14">
        <v>0</v>
      </c>
      <c r="I108" s="15">
        <v>0</v>
      </c>
    </row>
    <row r="109" spans="1:9" ht="15">
      <c r="A109" s="497" t="s">
        <v>529</v>
      </c>
      <c r="B109" t="s">
        <v>361</v>
      </c>
      <c r="C109" s="14">
        <v>0</v>
      </c>
      <c r="D109" s="14">
        <v>0</v>
      </c>
      <c r="E109" s="14">
        <v>0</v>
      </c>
      <c r="F109" s="14">
        <v>0</v>
      </c>
      <c r="G109" s="14">
        <v>0</v>
      </c>
      <c r="H109" s="14">
        <v>0</v>
      </c>
      <c r="I109" s="15">
        <v>0</v>
      </c>
    </row>
    <row r="110" spans="1:9" s="46" customFormat="1" ht="15">
      <c r="A110" s="497" t="s">
        <v>530</v>
      </c>
      <c r="B110" t="s">
        <v>363</v>
      </c>
      <c r="C110" s="14">
        <v>0</v>
      </c>
      <c r="D110" s="14">
        <v>0</v>
      </c>
      <c r="E110" s="14">
        <v>0</v>
      </c>
      <c r="F110" s="14">
        <v>0</v>
      </c>
      <c r="G110" s="14">
        <v>0</v>
      </c>
      <c r="H110" s="14">
        <v>0</v>
      </c>
      <c r="I110" s="15">
        <v>0</v>
      </c>
    </row>
    <row r="111" spans="1:9" s="46" customFormat="1" ht="15">
      <c r="A111" s="497" t="s">
        <v>531</v>
      </c>
      <c r="B111" t="s">
        <v>365</v>
      </c>
      <c r="C111" s="14">
        <v>0</v>
      </c>
      <c r="D111" s="14">
        <v>0</v>
      </c>
      <c r="E111" s="14">
        <v>0</v>
      </c>
      <c r="F111" s="14">
        <v>0</v>
      </c>
      <c r="G111" s="14">
        <v>0</v>
      </c>
      <c r="H111" s="14">
        <v>0</v>
      </c>
      <c r="I111" s="15">
        <v>0</v>
      </c>
    </row>
    <row r="112" spans="1:9" ht="15">
      <c r="A112" s="497" t="s">
        <v>532</v>
      </c>
      <c r="B112" t="s">
        <v>367</v>
      </c>
      <c r="C112" s="14">
        <v>0</v>
      </c>
      <c r="D112" s="14">
        <v>0</v>
      </c>
      <c r="E112" s="14">
        <v>0</v>
      </c>
      <c r="F112" s="14">
        <v>0</v>
      </c>
      <c r="G112" s="14">
        <v>0</v>
      </c>
      <c r="H112" s="14">
        <v>0</v>
      </c>
      <c r="I112" s="15">
        <v>0</v>
      </c>
    </row>
    <row r="113" spans="1:9" ht="15">
      <c r="A113" s="497" t="s">
        <v>533</v>
      </c>
      <c r="B113" t="s">
        <v>369</v>
      </c>
      <c r="C113" s="14">
        <v>0</v>
      </c>
      <c r="D113" s="14">
        <v>0</v>
      </c>
      <c r="E113" s="14">
        <v>0</v>
      </c>
      <c r="F113" s="14">
        <v>0</v>
      </c>
      <c r="G113" s="14">
        <v>0</v>
      </c>
      <c r="H113" s="14">
        <v>0</v>
      </c>
      <c r="I113" s="15">
        <v>0</v>
      </c>
    </row>
    <row r="114" spans="1:9" ht="15">
      <c r="A114" s="497" t="s">
        <v>534</v>
      </c>
      <c r="B114" t="s">
        <v>371</v>
      </c>
      <c r="C114" s="14">
        <v>0</v>
      </c>
      <c r="D114" s="14">
        <v>0</v>
      </c>
      <c r="E114" s="14">
        <v>0</v>
      </c>
      <c r="F114" s="14">
        <v>0</v>
      </c>
      <c r="G114" s="14">
        <v>0</v>
      </c>
      <c r="H114" s="14">
        <v>0</v>
      </c>
      <c r="I114" s="15">
        <v>0</v>
      </c>
    </row>
    <row r="115" spans="1:9" ht="15">
      <c r="A115" s="497" t="s">
        <v>535</v>
      </c>
      <c r="B115" t="s">
        <v>377</v>
      </c>
      <c r="C115" s="14">
        <v>0</v>
      </c>
      <c r="D115" s="14">
        <v>0</v>
      </c>
      <c r="E115" s="14">
        <v>0</v>
      </c>
      <c r="F115" s="14">
        <v>0</v>
      </c>
      <c r="G115" s="14">
        <v>0</v>
      </c>
      <c r="H115" s="14">
        <v>0</v>
      </c>
      <c r="I115" s="15">
        <v>0</v>
      </c>
    </row>
    <row r="116" spans="1:9" ht="15">
      <c r="A116" s="497" t="s">
        <v>536</v>
      </c>
      <c r="B116" t="s">
        <v>379</v>
      </c>
      <c r="C116" s="14">
        <v>0</v>
      </c>
      <c r="D116" s="14">
        <v>0</v>
      </c>
      <c r="E116" s="14">
        <v>0</v>
      </c>
      <c r="F116" s="14">
        <v>0</v>
      </c>
      <c r="G116" s="14">
        <v>0</v>
      </c>
      <c r="H116" s="14">
        <v>0</v>
      </c>
      <c r="I116" s="15">
        <v>0</v>
      </c>
    </row>
    <row r="117" spans="1:9" ht="15">
      <c r="A117" s="497" t="s">
        <v>537</v>
      </c>
      <c r="B117" t="s">
        <v>383</v>
      </c>
      <c r="C117" s="14">
        <v>0</v>
      </c>
      <c r="D117" s="14">
        <v>0</v>
      </c>
      <c r="E117" s="14">
        <v>0</v>
      </c>
      <c r="F117" s="14">
        <v>0</v>
      </c>
      <c r="G117" s="14">
        <v>0</v>
      </c>
      <c r="H117" s="14">
        <v>0</v>
      </c>
      <c r="I117" s="15">
        <v>0</v>
      </c>
    </row>
    <row r="118" spans="1:9" ht="15">
      <c r="A118" s="497" t="s">
        <v>538</v>
      </c>
      <c r="B118" t="s">
        <v>385</v>
      </c>
      <c r="C118" s="14">
        <v>0</v>
      </c>
      <c r="D118" s="14">
        <v>0</v>
      </c>
      <c r="E118" s="14">
        <v>0</v>
      </c>
      <c r="F118" s="14">
        <v>0</v>
      </c>
      <c r="G118" s="14">
        <v>0</v>
      </c>
      <c r="H118" s="14">
        <v>0</v>
      </c>
      <c r="I118" s="15">
        <v>0</v>
      </c>
    </row>
    <row r="119" spans="1:9" ht="15">
      <c r="A119" s="497" t="s">
        <v>539</v>
      </c>
      <c r="B119" t="s">
        <v>387</v>
      </c>
      <c r="C119" s="14">
        <v>0</v>
      </c>
      <c r="D119" s="14">
        <v>0</v>
      </c>
      <c r="E119" s="14">
        <v>0</v>
      </c>
      <c r="F119" s="14">
        <v>0</v>
      </c>
      <c r="G119" s="14">
        <v>0</v>
      </c>
      <c r="H119" s="14">
        <v>0</v>
      </c>
      <c r="I119" s="15">
        <v>0</v>
      </c>
    </row>
    <row r="120" spans="1:9" ht="15">
      <c r="A120" s="497" t="s">
        <v>540</v>
      </c>
      <c r="B120" t="s">
        <v>389</v>
      </c>
      <c r="C120" s="14">
        <v>0</v>
      </c>
      <c r="D120" s="14">
        <v>0</v>
      </c>
      <c r="E120" s="14">
        <v>0</v>
      </c>
      <c r="F120" s="14">
        <v>0</v>
      </c>
      <c r="G120" s="14">
        <v>0</v>
      </c>
      <c r="H120" s="14">
        <v>0</v>
      </c>
      <c r="I120" s="15">
        <v>0</v>
      </c>
    </row>
    <row r="121" spans="1:9" ht="15">
      <c r="A121" s="497" t="s">
        <v>541</v>
      </c>
      <c r="B121" t="s">
        <v>542</v>
      </c>
      <c r="C121" s="14">
        <v>0</v>
      </c>
      <c r="D121" s="14">
        <v>0</v>
      </c>
      <c r="E121" s="14">
        <v>0</v>
      </c>
      <c r="F121" s="14">
        <v>0</v>
      </c>
      <c r="G121" s="14">
        <v>0</v>
      </c>
      <c r="H121" s="14">
        <v>0</v>
      </c>
      <c r="I121" s="15">
        <v>0</v>
      </c>
    </row>
    <row r="122" spans="1:9" ht="15">
      <c r="A122" s="497" t="s">
        <v>543</v>
      </c>
      <c r="B122" t="s">
        <v>393</v>
      </c>
      <c r="C122" s="14">
        <v>0</v>
      </c>
      <c r="D122" s="14">
        <v>0</v>
      </c>
      <c r="E122" s="14">
        <v>0</v>
      </c>
      <c r="F122" s="14">
        <v>0</v>
      </c>
      <c r="G122" s="14">
        <v>0</v>
      </c>
      <c r="H122" s="14">
        <v>0</v>
      </c>
      <c r="I122" s="15">
        <v>0</v>
      </c>
    </row>
    <row r="123" spans="1:9" ht="15">
      <c r="A123" s="497" t="s">
        <v>544</v>
      </c>
      <c r="B123" t="s">
        <v>395</v>
      </c>
      <c r="C123" s="14">
        <v>0</v>
      </c>
      <c r="D123" s="14">
        <v>0</v>
      </c>
      <c r="E123" s="14">
        <v>0</v>
      </c>
      <c r="F123" s="14">
        <v>0</v>
      </c>
      <c r="G123" s="14">
        <v>0</v>
      </c>
      <c r="H123" s="14">
        <v>0</v>
      </c>
      <c r="I123" s="15">
        <v>0</v>
      </c>
    </row>
    <row r="124" spans="1:9" ht="15">
      <c r="A124" s="497" t="s">
        <v>545</v>
      </c>
      <c r="B124" t="s">
        <v>397</v>
      </c>
      <c r="C124" s="14">
        <v>0</v>
      </c>
      <c r="D124" s="14">
        <v>0</v>
      </c>
      <c r="E124" s="14">
        <v>0</v>
      </c>
      <c r="F124" s="14">
        <v>0</v>
      </c>
      <c r="G124" s="14">
        <v>0</v>
      </c>
      <c r="H124" s="14">
        <v>0</v>
      </c>
      <c r="I124" s="15">
        <v>0</v>
      </c>
    </row>
    <row r="125" spans="1:9" ht="15">
      <c r="A125" s="497" t="s">
        <v>546</v>
      </c>
      <c r="B125" t="s">
        <v>399</v>
      </c>
      <c r="C125" s="14">
        <v>0</v>
      </c>
      <c r="D125" s="14">
        <v>0</v>
      </c>
      <c r="E125" s="14">
        <v>0</v>
      </c>
      <c r="F125" s="14">
        <v>0</v>
      </c>
      <c r="G125" s="14">
        <v>0</v>
      </c>
      <c r="H125" s="14">
        <v>0</v>
      </c>
      <c r="I125" s="15">
        <v>0</v>
      </c>
    </row>
    <row r="126" spans="1:9" ht="15">
      <c r="A126" s="497" t="s">
        <v>547</v>
      </c>
      <c r="B126" t="s">
        <v>401</v>
      </c>
      <c r="C126" s="14">
        <v>0</v>
      </c>
      <c r="D126" s="14">
        <v>0</v>
      </c>
      <c r="E126" s="14">
        <v>0</v>
      </c>
      <c r="F126" s="14">
        <v>0</v>
      </c>
      <c r="G126" s="14">
        <v>0</v>
      </c>
      <c r="H126" s="14">
        <v>0</v>
      </c>
      <c r="I126" s="15">
        <v>0</v>
      </c>
    </row>
    <row r="127" spans="1:9" ht="15">
      <c r="A127" s="497" t="s">
        <v>548</v>
      </c>
      <c r="B127" t="s">
        <v>405</v>
      </c>
      <c r="C127" s="14">
        <v>0</v>
      </c>
      <c r="D127" s="14">
        <v>0</v>
      </c>
      <c r="E127" s="14">
        <v>0</v>
      </c>
      <c r="F127" s="14">
        <v>0</v>
      </c>
      <c r="G127" s="14">
        <v>0</v>
      </c>
      <c r="H127" s="14">
        <v>0</v>
      </c>
      <c r="I127" s="15">
        <v>0</v>
      </c>
    </row>
    <row r="128" spans="1:9" ht="15">
      <c r="A128" s="497" t="s">
        <v>549</v>
      </c>
      <c r="B128" t="s">
        <v>407</v>
      </c>
      <c r="C128" s="14">
        <v>0</v>
      </c>
      <c r="D128" s="14">
        <v>0</v>
      </c>
      <c r="E128" s="14">
        <v>0</v>
      </c>
      <c r="F128" s="14">
        <v>0</v>
      </c>
      <c r="G128" s="14">
        <v>0</v>
      </c>
      <c r="H128" s="14">
        <v>0</v>
      </c>
      <c r="I128" s="15">
        <v>0</v>
      </c>
    </row>
    <row r="129" spans="1:9" s="46" customFormat="1" ht="15">
      <c r="A129" s="497" t="s">
        <v>550</v>
      </c>
      <c r="B129" t="s">
        <v>409</v>
      </c>
      <c r="C129" s="14">
        <v>0</v>
      </c>
      <c r="D129" s="14">
        <v>0</v>
      </c>
      <c r="E129" s="14">
        <v>0</v>
      </c>
      <c r="F129" s="14">
        <v>0</v>
      </c>
      <c r="G129" s="14">
        <v>0</v>
      </c>
      <c r="H129" s="14">
        <v>0</v>
      </c>
      <c r="I129" s="15">
        <v>0</v>
      </c>
    </row>
    <row r="130" spans="1:9" s="46" customFormat="1" ht="15">
      <c r="A130" s="497" t="s">
        <v>551</v>
      </c>
      <c r="B130" t="s">
        <v>411</v>
      </c>
      <c r="C130" s="14">
        <v>0</v>
      </c>
      <c r="D130" s="14">
        <v>0</v>
      </c>
      <c r="E130" s="14">
        <v>0</v>
      </c>
      <c r="F130" s="14">
        <v>0</v>
      </c>
      <c r="G130" s="14">
        <v>0</v>
      </c>
      <c r="H130" s="14">
        <v>0</v>
      </c>
      <c r="I130" s="15">
        <v>0</v>
      </c>
    </row>
    <row r="131" spans="1:9" ht="15">
      <c r="A131" s="497" t="s">
        <v>552</v>
      </c>
      <c r="B131" t="s">
        <v>413</v>
      </c>
      <c r="C131" s="14">
        <v>0</v>
      </c>
      <c r="D131" s="14">
        <v>0</v>
      </c>
      <c r="E131" s="14">
        <v>0</v>
      </c>
      <c r="F131" s="14">
        <v>0</v>
      </c>
      <c r="G131" s="14">
        <v>0</v>
      </c>
      <c r="H131" s="14">
        <v>0</v>
      </c>
      <c r="I131" s="15">
        <v>0</v>
      </c>
    </row>
    <row r="132" spans="1:9" ht="15">
      <c r="A132" s="497" t="s">
        <v>553</v>
      </c>
      <c r="B132" t="s">
        <v>415</v>
      </c>
      <c r="C132" s="14">
        <v>0</v>
      </c>
      <c r="D132" s="14">
        <v>0</v>
      </c>
      <c r="E132" s="14">
        <v>0</v>
      </c>
      <c r="F132" s="14">
        <v>0</v>
      </c>
      <c r="G132" s="14">
        <v>0</v>
      </c>
      <c r="H132" s="14">
        <v>0</v>
      </c>
      <c r="I132" s="15">
        <v>0</v>
      </c>
    </row>
    <row r="133" spans="1:9" ht="15">
      <c r="A133" s="497" t="s">
        <v>554</v>
      </c>
      <c r="B133" t="s">
        <v>417</v>
      </c>
      <c r="C133" s="14">
        <v>0</v>
      </c>
      <c r="D133" s="14">
        <v>0</v>
      </c>
      <c r="E133" s="14">
        <v>0</v>
      </c>
      <c r="F133" s="14">
        <v>0</v>
      </c>
      <c r="G133" s="14">
        <v>0</v>
      </c>
      <c r="H133" s="14">
        <v>0</v>
      </c>
      <c r="I133" s="15">
        <v>0</v>
      </c>
    </row>
    <row r="134" spans="1:9" ht="15">
      <c r="A134" s="497" t="s">
        <v>555</v>
      </c>
      <c r="B134" t="s">
        <v>431</v>
      </c>
      <c r="C134" s="14">
        <v>0</v>
      </c>
      <c r="D134" s="14">
        <v>0</v>
      </c>
      <c r="E134" s="14">
        <v>0</v>
      </c>
      <c r="F134" s="14">
        <v>0</v>
      </c>
      <c r="G134" s="14">
        <v>0</v>
      </c>
      <c r="H134" s="14">
        <v>0</v>
      </c>
      <c r="I134" s="15">
        <v>0</v>
      </c>
    </row>
    <row r="135" spans="1:9" s="2" customFormat="1" ht="15">
      <c r="A135" s="497" t="s">
        <v>556</v>
      </c>
      <c r="B135" t="s">
        <v>441</v>
      </c>
      <c r="C135" s="14">
        <v>0</v>
      </c>
      <c r="D135" s="14">
        <v>0</v>
      </c>
      <c r="E135" s="14">
        <v>0</v>
      </c>
      <c r="F135" s="14">
        <v>0</v>
      </c>
      <c r="G135" s="14">
        <v>0</v>
      </c>
      <c r="H135" s="14">
        <v>0</v>
      </c>
      <c r="I135" s="15">
        <v>0</v>
      </c>
    </row>
    <row r="136" spans="1:9" s="2" customFormat="1" ht="15">
      <c r="A136" s="497" t="s">
        <v>557</v>
      </c>
      <c r="B136" t="s">
        <v>453</v>
      </c>
      <c r="C136" s="14">
        <v>0</v>
      </c>
      <c r="D136" s="14">
        <v>0</v>
      </c>
      <c r="E136" s="14">
        <v>0</v>
      </c>
      <c r="F136" s="14">
        <v>0</v>
      </c>
      <c r="G136" s="14">
        <v>0</v>
      </c>
      <c r="H136" s="14">
        <v>0</v>
      </c>
      <c r="I136" s="15">
        <v>0</v>
      </c>
    </row>
    <row r="137" spans="1:9" s="2" customFormat="1" ht="15">
      <c r="A137" s="497" t="s">
        <v>558</v>
      </c>
      <c r="B137" t="s">
        <v>457</v>
      </c>
      <c r="C137" s="14">
        <v>0</v>
      </c>
      <c r="D137" s="14">
        <v>0</v>
      </c>
      <c r="E137" s="14">
        <v>0</v>
      </c>
      <c r="F137" s="14">
        <v>0</v>
      </c>
      <c r="G137" s="14">
        <v>0</v>
      </c>
      <c r="H137" s="14">
        <v>0</v>
      </c>
      <c r="I137" s="15">
        <v>0</v>
      </c>
    </row>
    <row r="138" spans="1:9" ht="15">
      <c r="A138" s="497" t="s">
        <v>559</v>
      </c>
      <c r="B138" t="s">
        <v>465</v>
      </c>
      <c r="C138" s="14">
        <v>0</v>
      </c>
      <c r="D138" s="14">
        <v>0</v>
      </c>
      <c r="E138" s="14">
        <v>0</v>
      </c>
      <c r="F138" s="14">
        <v>0</v>
      </c>
      <c r="G138" s="14">
        <v>0</v>
      </c>
      <c r="H138" s="14">
        <v>0</v>
      </c>
      <c r="I138" s="15">
        <v>0</v>
      </c>
    </row>
    <row r="139" spans="1:9" ht="15">
      <c r="A139" s="497" t="s">
        <v>560</v>
      </c>
      <c r="B139" t="s">
        <v>477</v>
      </c>
      <c r="C139" s="14">
        <v>0</v>
      </c>
      <c r="D139" s="14">
        <v>0</v>
      </c>
      <c r="E139" s="14">
        <v>0</v>
      </c>
      <c r="F139" s="14">
        <v>0</v>
      </c>
      <c r="G139" s="14">
        <v>0</v>
      </c>
      <c r="H139" s="14">
        <v>0</v>
      </c>
      <c r="I139" s="15">
        <v>0</v>
      </c>
    </row>
    <row r="140" spans="1:9" s="46" customFormat="1" ht="15">
      <c r="A140" s="497" t="s">
        <v>561</v>
      </c>
      <c r="B140" t="s">
        <v>483</v>
      </c>
      <c r="C140" s="14">
        <v>0</v>
      </c>
      <c r="D140" s="14">
        <v>0</v>
      </c>
      <c r="E140" s="14">
        <v>0</v>
      </c>
      <c r="F140" s="14">
        <v>0</v>
      </c>
      <c r="G140" s="14">
        <v>0</v>
      </c>
      <c r="H140" s="14">
        <v>0</v>
      </c>
      <c r="I140" s="15">
        <v>0</v>
      </c>
    </row>
    <row r="141" spans="1:9" s="46" customFormat="1" ht="15">
      <c r="A141" s="497" t="s">
        <v>562</v>
      </c>
      <c r="B141" t="s">
        <v>485</v>
      </c>
      <c r="C141" s="14">
        <v>0</v>
      </c>
      <c r="D141" s="14">
        <v>0</v>
      </c>
      <c r="E141" s="14">
        <v>0</v>
      </c>
      <c r="F141" s="14">
        <v>0</v>
      </c>
      <c r="G141" s="14">
        <v>0</v>
      </c>
      <c r="H141" s="14">
        <v>0</v>
      </c>
      <c r="I141" s="15">
        <v>0</v>
      </c>
    </row>
    <row r="142" spans="1:9" ht="15">
      <c r="A142" s="497" t="s">
        <v>563</v>
      </c>
      <c r="B142" t="s">
        <v>489</v>
      </c>
      <c r="C142" s="14">
        <v>0</v>
      </c>
      <c r="D142" s="14">
        <v>0</v>
      </c>
      <c r="E142" s="14">
        <v>0</v>
      </c>
      <c r="F142" s="14">
        <v>0</v>
      </c>
      <c r="G142" s="14">
        <v>0</v>
      </c>
      <c r="H142" s="14">
        <v>0</v>
      </c>
      <c r="I142" s="15">
        <v>0</v>
      </c>
    </row>
    <row r="143" spans="1:9" ht="15">
      <c r="A143" s="497" t="s">
        <v>564</v>
      </c>
      <c r="B143" t="s">
        <v>499</v>
      </c>
      <c r="C143" s="14">
        <v>0</v>
      </c>
      <c r="D143" s="14">
        <v>0</v>
      </c>
      <c r="E143" s="14">
        <v>0</v>
      </c>
      <c r="F143" s="14">
        <v>0</v>
      </c>
      <c r="G143" s="14">
        <v>0</v>
      </c>
      <c r="H143" s="14">
        <v>0</v>
      </c>
      <c r="I143" s="15">
        <v>0</v>
      </c>
    </row>
    <row r="144" spans="1:9" ht="15">
      <c r="A144" s="497" t="s">
        <v>565</v>
      </c>
      <c r="B144" t="s">
        <v>497</v>
      </c>
      <c r="C144" s="14">
        <v>0</v>
      </c>
      <c r="D144" s="14">
        <v>0</v>
      </c>
      <c r="E144" s="14">
        <v>0</v>
      </c>
      <c r="F144" s="14">
        <v>0</v>
      </c>
      <c r="G144" s="14">
        <v>0</v>
      </c>
      <c r="H144" s="14">
        <v>0</v>
      </c>
      <c r="I144" s="15">
        <v>0</v>
      </c>
    </row>
    <row r="145" spans="1:9" ht="15">
      <c r="A145" s="497" t="s">
        <v>566</v>
      </c>
      <c r="B145" t="s">
        <v>495</v>
      </c>
      <c r="C145" s="14">
        <v>0</v>
      </c>
      <c r="D145" s="14">
        <v>0</v>
      </c>
      <c r="E145" s="14">
        <v>0</v>
      </c>
      <c r="F145" s="14">
        <v>0</v>
      </c>
      <c r="G145" s="14">
        <v>0</v>
      </c>
      <c r="H145" s="14">
        <v>0</v>
      </c>
      <c r="I145" s="15">
        <v>0</v>
      </c>
    </row>
    <row r="146" spans="1:9" ht="15">
      <c r="A146" s="497" t="s">
        <v>567</v>
      </c>
      <c r="B146" t="s">
        <v>501</v>
      </c>
      <c r="C146" s="14">
        <v>0</v>
      </c>
      <c r="D146" s="14">
        <v>0</v>
      </c>
      <c r="E146" s="14">
        <v>0</v>
      </c>
      <c r="F146" s="14">
        <v>0</v>
      </c>
      <c r="G146" s="14">
        <v>0</v>
      </c>
      <c r="H146" s="14">
        <v>0</v>
      </c>
      <c r="I146" s="15">
        <v>0</v>
      </c>
    </row>
    <row r="147" spans="1:9" ht="15">
      <c r="A147" s="497" t="s">
        <v>568</v>
      </c>
      <c r="B147" t="s">
        <v>569</v>
      </c>
      <c r="C147" s="14">
        <v>0</v>
      </c>
      <c r="D147" s="14">
        <v>0</v>
      </c>
      <c r="E147" s="14">
        <v>0</v>
      </c>
      <c r="F147" s="14">
        <v>0</v>
      </c>
      <c r="G147" s="14">
        <v>0</v>
      </c>
      <c r="H147" s="14">
        <v>0</v>
      </c>
      <c r="I147" s="15">
        <v>0</v>
      </c>
    </row>
    <row r="148" spans="1:233" s="507" customFormat="1" ht="15">
      <c r="A148" s="503" t="s">
        <v>570</v>
      </c>
      <c r="B148" s="504" t="s">
        <v>277</v>
      </c>
      <c r="C148" s="505">
        <f aca="true" t="shared" si="5" ref="C148:I148">SUM(C149:C160)</f>
        <v>0</v>
      </c>
      <c r="D148" s="505">
        <f t="shared" si="5"/>
        <v>0</v>
      </c>
      <c r="E148" s="505">
        <f t="shared" si="5"/>
        <v>0</v>
      </c>
      <c r="F148" s="505">
        <f t="shared" si="5"/>
        <v>0</v>
      </c>
      <c r="G148" s="505">
        <f t="shared" si="5"/>
        <v>0</v>
      </c>
      <c r="H148" s="505">
        <f t="shared" si="5"/>
        <v>0</v>
      </c>
      <c r="I148" s="506">
        <f t="shared" si="5"/>
        <v>0</v>
      </c>
      <c r="HY148" s="504"/>
    </row>
    <row r="149" spans="1:9" ht="15">
      <c r="A149" s="497" t="s">
        <v>571</v>
      </c>
      <c r="B149" t="s">
        <v>572</v>
      </c>
      <c r="C149" s="14">
        <v>0</v>
      </c>
      <c r="D149" s="14">
        <v>0</v>
      </c>
      <c r="E149" s="14">
        <v>0</v>
      </c>
      <c r="F149" s="14">
        <v>0</v>
      </c>
      <c r="G149" s="14">
        <v>0</v>
      </c>
      <c r="H149" s="14">
        <v>0</v>
      </c>
      <c r="I149" s="15">
        <v>0</v>
      </c>
    </row>
    <row r="150" spans="1:9" ht="15">
      <c r="A150" s="497" t="s">
        <v>573</v>
      </c>
      <c r="B150" t="s">
        <v>574</v>
      </c>
      <c r="C150" s="14">
        <v>0</v>
      </c>
      <c r="D150" s="14">
        <v>0</v>
      </c>
      <c r="E150" s="14">
        <v>0</v>
      </c>
      <c r="F150" s="14">
        <v>0</v>
      </c>
      <c r="G150" s="14">
        <v>0</v>
      </c>
      <c r="H150" s="14">
        <v>0</v>
      </c>
      <c r="I150" s="15">
        <v>0</v>
      </c>
    </row>
    <row r="151" spans="1:9" ht="15">
      <c r="A151" s="497" t="s">
        <v>575</v>
      </c>
      <c r="B151" t="s">
        <v>576</v>
      </c>
      <c r="C151" s="14">
        <v>0</v>
      </c>
      <c r="D151" s="14">
        <v>0</v>
      </c>
      <c r="E151" s="14">
        <v>0</v>
      </c>
      <c r="F151" s="14">
        <v>0</v>
      </c>
      <c r="G151" s="14">
        <v>0</v>
      </c>
      <c r="H151" s="14">
        <v>0</v>
      </c>
      <c r="I151" s="15">
        <v>0</v>
      </c>
    </row>
    <row r="152" spans="1:9" ht="15">
      <c r="A152" s="497" t="s">
        <v>577</v>
      </c>
      <c r="B152" t="s">
        <v>578</v>
      </c>
      <c r="C152" s="14">
        <v>0</v>
      </c>
      <c r="D152" s="14">
        <v>0</v>
      </c>
      <c r="E152" s="14">
        <v>0</v>
      </c>
      <c r="F152" s="14">
        <v>0</v>
      </c>
      <c r="G152" s="14">
        <v>0</v>
      </c>
      <c r="H152" s="14">
        <v>0</v>
      </c>
      <c r="I152" s="15">
        <v>0</v>
      </c>
    </row>
    <row r="153" spans="1:9" s="46" customFormat="1" ht="15">
      <c r="A153" s="497" t="s">
        <v>579</v>
      </c>
      <c r="B153" t="s">
        <v>580</v>
      </c>
      <c r="C153" s="14">
        <v>0</v>
      </c>
      <c r="D153" s="14">
        <v>0</v>
      </c>
      <c r="E153" s="14">
        <v>0</v>
      </c>
      <c r="F153" s="14">
        <v>0</v>
      </c>
      <c r="G153" s="14">
        <v>0</v>
      </c>
      <c r="H153" s="14">
        <v>0</v>
      </c>
      <c r="I153" s="15">
        <v>0</v>
      </c>
    </row>
    <row r="154" spans="1:9" s="46" customFormat="1" ht="15">
      <c r="A154" s="497" t="s">
        <v>581</v>
      </c>
      <c r="B154" t="s">
        <v>582</v>
      </c>
      <c r="C154" s="14">
        <v>0</v>
      </c>
      <c r="D154" s="14">
        <v>0</v>
      </c>
      <c r="E154" s="14">
        <v>0</v>
      </c>
      <c r="F154" s="14">
        <v>0</v>
      </c>
      <c r="G154" s="14">
        <v>0</v>
      </c>
      <c r="H154" s="14">
        <v>0</v>
      </c>
      <c r="I154" s="15">
        <v>0</v>
      </c>
    </row>
    <row r="155" spans="1:9" ht="15">
      <c r="A155" s="497" t="s">
        <v>583</v>
      </c>
      <c r="B155" t="s">
        <v>584</v>
      </c>
      <c r="C155" s="14">
        <v>0</v>
      </c>
      <c r="D155" s="14">
        <v>0</v>
      </c>
      <c r="E155" s="14">
        <v>0</v>
      </c>
      <c r="F155" s="14">
        <v>0</v>
      </c>
      <c r="G155" s="14">
        <v>0</v>
      </c>
      <c r="H155" s="14">
        <v>0</v>
      </c>
      <c r="I155" s="15">
        <v>0</v>
      </c>
    </row>
    <row r="156" spans="1:9" s="46" customFormat="1" ht="15">
      <c r="A156" s="497" t="s">
        <v>585</v>
      </c>
      <c r="B156" t="s">
        <v>586</v>
      </c>
      <c r="C156" s="14">
        <v>0</v>
      </c>
      <c r="D156" s="14">
        <v>0</v>
      </c>
      <c r="E156" s="14">
        <v>0</v>
      </c>
      <c r="F156" s="14">
        <v>0</v>
      </c>
      <c r="G156" s="14">
        <v>0</v>
      </c>
      <c r="H156" s="14">
        <v>0</v>
      </c>
      <c r="I156" s="15">
        <v>0</v>
      </c>
    </row>
    <row r="157" spans="1:9" s="46" customFormat="1" ht="15">
      <c r="A157" s="497" t="s">
        <v>587</v>
      </c>
      <c r="B157" t="s">
        <v>588</v>
      </c>
      <c r="C157" s="14">
        <v>0</v>
      </c>
      <c r="D157" s="14">
        <v>0</v>
      </c>
      <c r="E157" s="14">
        <v>0</v>
      </c>
      <c r="F157" s="14">
        <v>0</v>
      </c>
      <c r="G157" s="14">
        <v>0</v>
      </c>
      <c r="H157" s="14">
        <v>0</v>
      </c>
      <c r="I157" s="15">
        <v>0</v>
      </c>
    </row>
    <row r="158" spans="1:9" ht="15">
      <c r="A158" s="497" t="s">
        <v>589</v>
      </c>
      <c r="B158" t="s">
        <v>590</v>
      </c>
      <c r="C158" s="14">
        <v>0</v>
      </c>
      <c r="D158" s="14">
        <v>0</v>
      </c>
      <c r="E158" s="14">
        <v>0</v>
      </c>
      <c r="F158" s="14">
        <v>0</v>
      </c>
      <c r="G158" s="14">
        <v>0</v>
      </c>
      <c r="H158" s="14">
        <v>0</v>
      </c>
      <c r="I158" s="15">
        <v>0</v>
      </c>
    </row>
    <row r="159" spans="1:9" s="46" customFormat="1" ht="15">
      <c r="A159" s="497" t="s">
        <v>591</v>
      </c>
      <c r="B159" t="s">
        <v>592</v>
      </c>
      <c r="C159" s="14">
        <v>0</v>
      </c>
      <c r="D159" s="14">
        <v>0</v>
      </c>
      <c r="E159" s="14">
        <v>0</v>
      </c>
      <c r="F159" s="14">
        <v>0</v>
      </c>
      <c r="G159" s="14">
        <v>0</v>
      </c>
      <c r="H159" s="14">
        <v>0</v>
      </c>
      <c r="I159" s="15">
        <v>0</v>
      </c>
    </row>
    <row r="160" spans="1:9" s="46" customFormat="1" ht="15">
      <c r="A160" s="497" t="s">
        <v>593</v>
      </c>
      <c r="B160" t="s">
        <v>594</v>
      </c>
      <c r="C160" s="14">
        <v>0</v>
      </c>
      <c r="D160" s="14">
        <v>0</v>
      </c>
      <c r="E160" s="14">
        <v>0</v>
      </c>
      <c r="F160" s="14">
        <v>0</v>
      </c>
      <c r="G160" s="14">
        <v>0</v>
      </c>
      <c r="H160" s="14">
        <v>0</v>
      </c>
      <c r="I160" s="15">
        <v>0</v>
      </c>
    </row>
    <row r="161" spans="1:233" s="502" customFormat="1" ht="15.75">
      <c r="A161" s="498" t="s">
        <v>595</v>
      </c>
      <c r="B161" s="499" t="s">
        <v>596</v>
      </c>
      <c r="C161" s="500">
        <f aca="true" t="shared" si="6" ref="C161:I161">C162+C167</f>
        <v>0</v>
      </c>
      <c r="D161" s="500">
        <f t="shared" si="6"/>
        <v>0</v>
      </c>
      <c r="E161" s="500">
        <f t="shared" si="6"/>
        <v>0</v>
      </c>
      <c r="F161" s="500">
        <f t="shared" si="6"/>
        <v>0</v>
      </c>
      <c r="G161" s="500">
        <f t="shared" si="6"/>
        <v>0</v>
      </c>
      <c r="H161" s="500">
        <f t="shared" si="6"/>
        <v>0</v>
      </c>
      <c r="I161" s="501">
        <f t="shared" si="6"/>
        <v>0</v>
      </c>
      <c r="HY161" s="499"/>
    </row>
    <row r="162" spans="1:233" s="507" customFormat="1" ht="15">
      <c r="A162" s="503" t="s">
        <v>597</v>
      </c>
      <c r="B162" s="504" t="s">
        <v>598</v>
      </c>
      <c r="C162" s="505">
        <f aca="true" t="shared" si="7" ref="C162:I162">SUM(C163:C166)</f>
        <v>0</v>
      </c>
      <c r="D162" s="505">
        <f t="shared" si="7"/>
        <v>0</v>
      </c>
      <c r="E162" s="505">
        <f t="shared" si="7"/>
        <v>0</v>
      </c>
      <c r="F162" s="505">
        <f t="shared" si="7"/>
        <v>0</v>
      </c>
      <c r="G162" s="505">
        <f t="shared" si="7"/>
        <v>0</v>
      </c>
      <c r="H162" s="505">
        <f t="shared" si="7"/>
        <v>0</v>
      </c>
      <c r="I162" s="506">
        <f t="shared" si="7"/>
        <v>0</v>
      </c>
      <c r="HY162" s="504"/>
    </row>
    <row r="163" spans="1:9" ht="15">
      <c r="A163" s="497" t="s">
        <v>599</v>
      </c>
      <c r="B163" t="s">
        <v>600</v>
      </c>
      <c r="C163" s="14">
        <v>0</v>
      </c>
      <c r="D163" s="14">
        <v>0</v>
      </c>
      <c r="E163" s="14">
        <v>0</v>
      </c>
      <c r="F163" s="14">
        <v>0</v>
      </c>
      <c r="G163" s="14">
        <v>0</v>
      </c>
      <c r="H163" s="14">
        <v>0</v>
      </c>
      <c r="I163" s="15">
        <v>0</v>
      </c>
    </row>
    <row r="164" spans="1:9" ht="15">
      <c r="A164" s="497" t="s">
        <v>601</v>
      </c>
      <c r="B164" t="s">
        <v>602</v>
      </c>
      <c r="C164" s="14">
        <v>0</v>
      </c>
      <c r="D164" s="14">
        <v>0</v>
      </c>
      <c r="E164" s="14">
        <v>0</v>
      </c>
      <c r="F164" s="14">
        <v>0</v>
      </c>
      <c r="G164" s="14">
        <v>0</v>
      </c>
      <c r="H164" s="14">
        <v>0</v>
      </c>
      <c r="I164" s="15">
        <v>0</v>
      </c>
    </row>
    <row r="165" spans="1:9" ht="15">
      <c r="A165" s="497" t="s">
        <v>603</v>
      </c>
      <c r="B165" t="s">
        <v>604</v>
      </c>
      <c r="C165" s="14">
        <v>0</v>
      </c>
      <c r="D165" s="14">
        <v>0</v>
      </c>
      <c r="E165" s="14">
        <v>0</v>
      </c>
      <c r="F165" s="14">
        <v>0</v>
      </c>
      <c r="G165" s="14">
        <v>0</v>
      </c>
      <c r="H165" s="14">
        <v>0</v>
      </c>
      <c r="I165" s="15">
        <v>0</v>
      </c>
    </row>
    <row r="166" spans="1:9" ht="15">
      <c r="A166" s="497" t="s">
        <v>605</v>
      </c>
      <c r="B166" t="s">
        <v>606</v>
      </c>
      <c r="C166" s="14">
        <v>0</v>
      </c>
      <c r="D166" s="14">
        <v>0</v>
      </c>
      <c r="E166" s="14">
        <v>0</v>
      </c>
      <c r="F166" s="14">
        <v>0</v>
      </c>
      <c r="G166" s="14">
        <v>0</v>
      </c>
      <c r="H166" s="14">
        <v>0</v>
      </c>
      <c r="I166" s="15">
        <v>0</v>
      </c>
    </row>
    <row r="167" spans="1:233" s="507" customFormat="1" ht="15">
      <c r="A167" s="503" t="s">
        <v>607</v>
      </c>
      <c r="B167" s="504" t="s">
        <v>608</v>
      </c>
      <c r="C167" s="505">
        <f aca="true" t="shared" si="8" ref="C167:I167">SUM(C168:C170)</f>
        <v>0</v>
      </c>
      <c r="D167" s="505">
        <f t="shared" si="8"/>
        <v>0</v>
      </c>
      <c r="E167" s="505">
        <f t="shared" si="8"/>
        <v>0</v>
      </c>
      <c r="F167" s="505">
        <f t="shared" si="8"/>
        <v>0</v>
      </c>
      <c r="G167" s="505">
        <f t="shared" si="8"/>
        <v>0</v>
      </c>
      <c r="H167" s="505">
        <f t="shared" si="8"/>
        <v>0</v>
      </c>
      <c r="I167" s="506">
        <f t="shared" si="8"/>
        <v>0</v>
      </c>
      <c r="HY167" s="504"/>
    </row>
    <row r="168" spans="1:9" ht="15">
      <c r="A168" s="497" t="s">
        <v>609</v>
      </c>
      <c r="B168" t="s">
        <v>610</v>
      </c>
      <c r="C168" s="14">
        <v>0</v>
      </c>
      <c r="D168" s="14">
        <v>0</v>
      </c>
      <c r="E168" s="14">
        <v>0</v>
      </c>
      <c r="F168" s="14">
        <v>0</v>
      </c>
      <c r="G168" s="14">
        <v>0</v>
      </c>
      <c r="H168" s="14">
        <v>0</v>
      </c>
      <c r="I168" s="15">
        <v>0</v>
      </c>
    </row>
    <row r="169" spans="1:9" ht="15">
      <c r="A169" s="497" t="s">
        <v>611</v>
      </c>
      <c r="B169" t="s">
        <v>612</v>
      </c>
      <c r="C169" s="14">
        <v>0</v>
      </c>
      <c r="D169" s="14">
        <v>0</v>
      </c>
      <c r="E169" s="14">
        <v>0</v>
      </c>
      <c r="F169" s="14">
        <v>0</v>
      </c>
      <c r="G169" s="14">
        <v>0</v>
      </c>
      <c r="H169" s="14">
        <v>0</v>
      </c>
      <c r="I169" s="15">
        <v>0</v>
      </c>
    </row>
    <row r="170" spans="1:9" ht="15">
      <c r="A170" s="497" t="s">
        <v>613</v>
      </c>
      <c r="B170" t="s">
        <v>614</v>
      </c>
      <c r="C170" s="14">
        <v>0</v>
      </c>
      <c r="D170" s="14">
        <v>0</v>
      </c>
      <c r="E170" s="14">
        <v>0</v>
      </c>
      <c r="F170" s="14">
        <v>0</v>
      </c>
      <c r="G170" s="14">
        <v>0</v>
      </c>
      <c r="H170" s="14">
        <v>0</v>
      </c>
      <c r="I170" s="15">
        <v>0</v>
      </c>
    </row>
    <row r="171" spans="1:233" s="502" customFormat="1" ht="15.75">
      <c r="A171" s="498" t="s">
        <v>615</v>
      </c>
      <c r="B171" s="499" t="s">
        <v>616</v>
      </c>
      <c r="C171" s="500">
        <f aca="true" t="shared" si="9" ref="C171:I171">C172+C175</f>
        <v>0</v>
      </c>
      <c r="D171" s="500">
        <f t="shared" si="9"/>
        <v>0</v>
      </c>
      <c r="E171" s="500">
        <f t="shared" si="9"/>
        <v>0</v>
      </c>
      <c r="F171" s="500">
        <f t="shared" si="9"/>
        <v>0</v>
      </c>
      <c r="G171" s="500">
        <f t="shared" si="9"/>
        <v>0</v>
      </c>
      <c r="H171" s="500">
        <f t="shared" si="9"/>
        <v>0</v>
      </c>
      <c r="I171" s="501">
        <f t="shared" si="9"/>
        <v>0</v>
      </c>
      <c r="HY171" s="499"/>
    </row>
    <row r="172" spans="1:233" s="507" customFormat="1" ht="15">
      <c r="A172" s="503" t="s">
        <v>617</v>
      </c>
      <c r="B172" s="504" t="s">
        <v>278</v>
      </c>
      <c r="C172" s="505">
        <f aca="true" t="shared" si="10" ref="C172:I172">SUM(C173:C174)</f>
        <v>0</v>
      </c>
      <c r="D172" s="505">
        <f t="shared" si="10"/>
        <v>0</v>
      </c>
      <c r="E172" s="505">
        <f t="shared" si="10"/>
        <v>0</v>
      </c>
      <c r="F172" s="505">
        <f t="shared" si="10"/>
        <v>0</v>
      </c>
      <c r="G172" s="505">
        <f t="shared" si="10"/>
        <v>0</v>
      </c>
      <c r="H172" s="505">
        <f t="shared" si="10"/>
        <v>0</v>
      </c>
      <c r="I172" s="506">
        <f t="shared" si="10"/>
        <v>0</v>
      </c>
      <c r="HY172" s="504"/>
    </row>
    <row r="173" spans="1:9" ht="15">
      <c r="A173" s="497" t="s">
        <v>618</v>
      </c>
      <c r="B173" t="s">
        <v>619</v>
      </c>
      <c r="C173" s="14">
        <v>0</v>
      </c>
      <c r="D173" s="14">
        <v>0</v>
      </c>
      <c r="E173" s="14">
        <v>0</v>
      </c>
      <c r="F173" s="14">
        <v>0</v>
      </c>
      <c r="G173" s="14">
        <v>0</v>
      </c>
      <c r="H173" s="14">
        <v>0</v>
      </c>
      <c r="I173" s="15">
        <v>0</v>
      </c>
    </row>
    <row r="174" spans="1:9" ht="15">
      <c r="A174" s="497" t="s">
        <v>620</v>
      </c>
      <c r="B174" t="s">
        <v>621</v>
      </c>
      <c r="C174" s="14">
        <v>0</v>
      </c>
      <c r="D174" s="14">
        <v>0</v>
      </c>
      <c r="E174" s="14">
        <v>0</v>
      </c>
      <c r="F174" s="14">
        <v>0</v>
      </c>
      <c r="G174" s="14">
        <v>0</v>
      </c>
      <c r="H174" s="14">
        <v>0</v>
      </c>
      <c r="I174" s="15">
        <v>0</v>
      </c>
    </row>
    <row r="175" spans="1:233" s="507" customFormat="1" ht="15">
      <c r="A175" s="503" t="s">
        <v>622</v>
      </c>
      <c r="B175" s="504" t="s">
        <v>623</v>
      </c>
      <c r="C175" s="505">
        <f aca="true" t="shared" si="11" ref="C175:I175">C176</f>
        <v>0</v>
      </c>
      <c r="D175" s="505">
        <f t="shared" si="11"/>
        <v>0</v>
      </c>
      <c r="E175" s="505">
        <f t="shared" si="11"/>
        <v>0</v>
      </c>
      <c r="F175" s="505">
        <f t="shared" si="11"/>
        <v>0</v>
      </c>
      <c r="G175" s="505">
        <f t="shared" si="11"/>
        <v>0</v>
      </c>
      <c r="H175" s="505">
        <f t="shared" si="11"/>
        <v>0</v>
      </c>
      <c r="I175" s="506">
        <f t="shared" si="11"/>
        <v>0</v>
      </c>
      <c r="HY175" s="504"/>
    </row>
    <row r="176" spans="1:9" ht="15">
      <c r="A176" s="497" t="s">
        <v>624</v>
      </c>
      <c r="B176" t="s">
        <v>623</v>
      </c>
      <c r="C176" s="14">
        <v>0</v>
      </c>
      <c r="D176" s="14">
        <v>0</v>
      </c>
      <c r="E176" s="14">
        <v>0</v>
      </c>
      <c r="F176" s="14">
        <v>0</v>
      </c>
      <c r="G176" s="14">
        <v>0</v>
      </c>
      <c r="H176" s="14">
        <v>0</v>
      </c>
      <c r="I176" s="15">
        <v>0</v>
      </c>
    </row>
    <row r="177" spans="1:9" ht="15">
      <c r="A177" s="497"/>
      <c r="B177"/>
      <c r="C177" s="14"/>
      <c r="D177" s="14"/>
      <c r="E177" s="14"/>
      <c r="F177" s="14"/>
      <c r="G177" s="14"/>
      <c r="H177" s="14"/>
      <c r="I177" s="15"/>
    </row>
    <row r="178" spans="1:233" s="502" customFormat="1" ht="15.75">
      <c r="A178" s="498" t="s">
        <v>625</v>
      </c>
      <c r="B178" s="499" t="s">
        <v>12</v>
      </c>
      <c r="C178" s="500">
        <f aca="true" t="shared" si="12" ref="C178:I178">C179</f>
        <v>1473683.42</v>
      </c>
      <c r="D178" s="500">
        <f t="shared" si="12"/>
        <v>4100601.48</v>
      </c>
      <c r="E178" s="500">
        <f t="shared" si="12"/>
        <v>5204546.78</v>
      </c>
      <c r="F178" s="500">
        <f t="shared" si="12"/>
        <v>4158403</v>
      </c>
      <c r="G178" s="500">
        <f t="shared" si="12"/>
        <v>4143840</v>
      </c>
      <c r="H178" s="500">
        <f t="shared" si="12"/>
        <v>4138377</v>
      </c>
      <c r="I178" s="501">
        <f t="shared" si="12"/>
        <v>5588308.03</v>
      </c>
      <c r="HY178" s="499"/>
    </row>
    <row r="179" spans="1:233" s="502" customFormat="1" ht="15.75">
      <c r="A179" s="498" t="s">
        <v>626</v>
      </c>
      <c r="B179" s="499" t="s">
        <v>12</v>
      </c>
      <c r="C179" s="500">
        <f aca="true" t="shared" si="13" ref="C179:I179">C180+C185+C187+C190+C192</f>
        <v>1473683.42</v>
      </c>
      <c r="D179" s="500">
        <f t="shared" si="13"/>
        <v>4100601.48</v>
      </c>
      <c r="E179" s="500">
        <f t="shared" si="13"/>
        <v>5204546.78</v>
      </c>
      <c r="F179" s="500">
        <f t="shared" si="13"/>
        <v>4158403</v>
      </c>
      <c r="G179" s="500">
        <f t="shared" si="13"/>
        <v>4143840</v>
      </c>
      <c r="H179" s="500">
        <f t="shared" si="13"/>
        <v>4138377</v>
      </c>
      <c r="I179" s="501">
        <f t="shared" si="13"/>
        <v>5588308.03</v>
      </c>
      <c r="HY179" s="499"/>
    </row>
    <row r="180" spans="1:233" s="507" customFormat="1" ht="15">
      <c r="A180" s="503" t="s">
        <v>627</v>
      </c>
      <c r="B180" s="504" t="s">
        <v>281</v>
      </c>
      <c r="C180" s="505">
        <f aca="true" t="shared" si="14" ref="C180:I180">SUM(C181:C184)</f>
        <v>1473683.42</v>
      </c>
      <c r="D180" s="505">
        <f t="shared" si="14"/>
        <v>4097601.48</v>
      </c>
      <c r="E180" s="505">
        <f t="shared" si="14"/>
        <v>5201546.78</v>
      </c>
      <c r="F180" s="505">
        <f t="shared" si="14"/>
        <v>4155403</v>
      </c>
      <c r="G180" s="505">
        <f t="shared" si="14"/>
        <v>4140840</v>
      </c>
      <c r="H180" s="505">
        <f t="shared" si="14"/>
        <v>4135377</v>
      </c>
      <c r="I180" s="506">
        <f t="shared" si="14"/>
        <v>5585308.03</v>
      </c>
      <c r="HY180" s="504"/>
    </row>
    <row r="181" spans="1:9" ht="15">
      <c r="A181" s="497" t="s">
        <v>628</v>
      </c>
      <c r="B181" t="s">
        <v>629</v>
      </c>
      <c r="C181" s="14">
        <v>108309.95</v>
      </c>
      <c r="D181" s="14">
        <v>214401</v>
      </c>
      <c r="E181" s="14">
        <v>214401</v>
      </c>
      <c r="F181" s="14">
        <v>190000</v>
      </c>
      <c r="G181" s="14">
        <v>190000</v>
      </c>
      <c r="H181" s="14">
        <v>190000</v>
      </c>
      <c r="I181" s="15">
        <v>298309.95</v>
      </c>
    </row>
    <row r="182" spans="1:9" ht="15">
      <c r="A182" s="497" t="s">
        <v>630</v>
      </c>
      <c r="B182" t="s">
        <v>631</v>
      </c>
      <c r="C182" s="14">
        <v>1365373.47</v>
      </c>
      <c r="D182" s="14">
        <v>3883200.48</v>
      </c>
      <c r="E182" s="14">
        <v>4987145.78</v>
      </c>
      <c r="F182" s="14">
        <v>3965403</v>
      </c>
      <c r="G182" s="14">
        <v>3950840</v>
      </c>
      <c r="H182" s="14">
        <v>3945377</v>
      </c>
      <c r="I182" s="15">
        <v>5286998.08</v>
      </c>
    </row>
    <row r="183" spans="1:9" ht="15">
      <c r="A183" s="497" t="s">
        <v>632</v>
      </c>
      <c r="B183" t="s">
        <v>633</v>
      </c>
      <c r="C183" s="14">
        <v>0</v>
      </c>
      <c r="D183" s="14">
        <v>0</v>
      </c>
      <c r="E183" s="14">
        <v>0</v>
      </c>
      <c r="F183" s="14">
        <v>0</v>
      </c>
      <c r="G183" s="14">
        <v>0</v>
      </c>
      <c r="H183" s="14">
        <v>0</v>
      </c>
      <c r="I183" s="15">
        <v>0</v>
      </c>
    </row>
    <row r="184" spans="1:9" ht="15">
      <c r="A184" s="497" t="s">
        <v>634</v>
      </c>
      <c r="B184" t="s">
        <v>635</v>
      </c>
      <c r="C184" s="14">
        <v>0</v>
      </c>
      <c r="D184" s="14">
        <v>0</v>
      </c>
      <c r="E184" s="14">
        <v>0</v>
      </c>
      <c r="F184" s="14">
        <v>0</v>
      </c>
      <c r="G184" s="14">
        <v>0</v>
      </c>
      <c r="H184" s="14">
        <v>0</v>
      </c>
      <c r="I184" s="15">
        <v>0</v>
      </c>
    </row>
    <row r="185" spans="1:9" ht="15">
      <c r="A185" s="503" t="s">
        <v>636</v>
      </c>
      <c r="B185" s="504" t="s">
        <v>282</v>
      </c>
      <c r="C185" s="14">
        <f aca="true" t="shared" si="15" ref="C185:I185">C186</f>
        <v>0</v>
      </c>
      <c r="D185" s="14">
        <f t="shared" si="15"/>
        <v>0</v>
      </c>
      <c r="E185" s="14">
        <f t="shared" si="15"/>
        <v>0</v>
      </c>
      <c r="F185" s="14">
        <f t="shared" si="15"/>
        <v>0</v>
      </c>
      <c r="G185" s="14">
        <f t="shared" si="15"/>
        <v>0</v>
      </c>
      <c r="H185" s="14">
        <f t="shared" si="15"/>
        <v>0</v>
      </c>
      <c r="I185" s="15">
        <f t="shared" si="15"/>
        <v>0</v>
      </c>
    </row>
    <row r="186" spans="1:9" ht="15">
      <c r="A186" s="497" t="s">
        <v>637</v>
      </c>
      <c r="B186" t="s">
        <v>638</v>
      </c>
      <c r="C186" s="14">
        <v>0</v>
      </c>
      <c r="D186" s="14">
        <v>0</v>
      </c>
      <c r="E186" s="14">
        <v>0</v>
      </c>
      <c r="F186" s="14">
        <v>0</v>
      </c>
      <c r="G186" s="14">
        <v>0</v>
      </c>
      <c r="H186" s="14">
        <v>0</v>
      </c>
      <c r="I186" s="15">
        <v>0</v>
      </c>
    </row>
    <row r="187" spans="1:9" ht="15">
      <c r="A187" s="503" t="s">
        <v>639</v>
      </c>
      <c r="B187" s="504" t="s">
        <v>283</v>
      </c>
      <c r="C187" s="14">
        <f aca="true" t="shared" si="16" ref="C187:I187">SUM(C188:C189)</f>
        <v>0</v>
      </c>
      <c r="D187" s="14">
        <f t="shared" si="16"/>
        <v>3000</v>
      </c>
      <c r="E187" s="14">
        <f t="shared" si="16"/>
        <v>3000</v>
      </c>
      <c r="F187" s="14">
        <f t="shared" si="16"/>
        <v>3000</v>
      </c>
      <c r="G187" s="14">
        <f t="shared" si="16"/>
        <v>3000</v>
      </c>
      <c r="H187" s="14">
        <f t="shared" si="16"/>
        <v>3000</v>
      </c>
      <c r="I187" s="15">
        <f t="shared" si="16"/>
        <v>3000</v>
      </c>
    </row>
    <row r="188" spans="1:9" ht="15">
      <c r="A188" s="497" t="s">
        <v>640</v>
      </c>
      <c r="B188" t="s">
        <v>641</v>
      </c>
      <c r="C188" s="14">
        <v>0</v>
      </c>
      <c r="D188" s="14">
        <v>0</v>
      </c>
      <c r="E188" s="14">
        <v>0</v>
      </c>
      <c r="F188" s="14">
        <v>3000</v>
      </c>
      <c r="G188" s="14">
        <v>3000</v>
      </c>
      <c r="H188" s="14">
        <v>3000</v>
      </c>
      <c r="I188" s="15">
        <v>3000</v>
      </c>
    </row>
    <row r="189" spans="1:9" ht="15">
      <c r="A189" s="497" t="s">
        <v>642</v>
      </c>
      <c r="B189" t="s">
        <v>643</v>
      </c>
      <c r="C189" s="14">
        <v>0</v>
      </c>
      <c r="D189" s="14">
        <v>3000</v>
      </c>
      <c r="E189" s="14">
        <v>3000</v>
      </c>
      <c r="F189" s="14">
        <v>0</v>
      </c>
      <c r="G189" s="14">
        <v>0</v>
      </c>
      <c r="H189" s="14">
        <v>0</v>
      </c>
      <c r="I189" s="15">
        <v>0</v>
      </c>
    </row>
    <row r="190" spans="1:9" ht="15">
      <c r="A190" s="503" t="s">
        <v>644</v>
      </c>
      <c r="B190" s="504" t="s">
        <v>284</v>
      </c>
      <c r="C190" s="14">
        <f aca="true" t="shared" si="17" ref="C190:I190">C191</f>
        <v>0</v>
      </c>
      <c r="D190" s="14">
        <f t="shared" si="17"/>
        <v>0</v>
      </c>
      <c r="E190" s="14">
        <f t="shared" si="17"/>
        <v>0</v>
      </c>
      <c r="F190" s="14">
        <f t="shared" si="17"/>
        <v>0</v>
      </c>
      <c r="G190" s="14">
        <f t="shared" si="17"/>
        <v>0</v>
      </c>
      <c r="H190" s="14">
        <f t="shared" si="17"/>
        <v>0</v>
      </c>
      <c r="I190" s="15">
        <f t="shared" si="17"/>
        <v>0</v>
      </c>
    </row>
    <row r="191" spans="1:9" ht="15">
      <c r="A191" s="497" t="s">
        <v>645</v>
      </c>
      <c r="B191" t="s">
        <v>284</v>
      </c>
      <c r="C191" s="14">
        <v>0</v>
      </c>
      <c r="D191" s="14">
        <v>0</v>
      </c>
      <c r="E191" s="14">
        <v>0</v>
      </c>
      <c r="F191" s="14">
        <v>0</v>
      </c>
      <c r="G191" s="14">
        <v>0</v>
      </c>
      <c r="H191" s="14">
        <v>0</v>
      </c>
      <c r="I191" s="15">
        <v>0</v>
      </c>
    </row>
    <row r="192" spans="1:9" ht="15">
      <c r="A192" s="503" t="s">
        <v>646</v>
      </c>
      <c r="B192" s="504" t="s">
        <v>285</v>
      </c>
      <c r="C192" s="14">
        <f aca="true" t="shared" si="18" ref="C192:I192">SUM(C193:C194)</f>
        <v>0</v>
      </c>
      <c r="D192" s="14">
        <f t="shared" si="18"/>
        <v>0</v>
      </c>
      <c r="E192" s="14">
        <f t="shared" si="18"/>
        <v>0</v>
      </c>
      <c r="F192" s="14">
        <f t="shared" si="18"/>
        <v>0</v>
      </c>
      <c r="G192" s="14">
        <f t="shared" si="18"/>
        <v>0</v>
      </c>
      <c r="H192" s="14">
        <f t="shared" si="18"/>
        <v>0</v>
      </c>
      <c r="I192" s="15">
        <f t="shared" si="18"/>
        <v>0</v>
      </c>
    </row>
    <row r="193" spans="1:9" ht="15">
      <c r="A193" s="497" t="s">
        <v>647</v>
      </c>
      <c r="B193" t="s">
        <v>286</v>
      </c>
      <c r="C193" s="14">
        <v>0</v>
      </c>
      <c r="D193" s="14">
        <v>0</v>
      </c>
      <c r="E193" s="14">
        <v>0</v>
      </c>
      <c r="F193" s="14">
        <v>0</v>
      </c>
      <c r="G193" s="14">
        <v>0</v>
      </c>
      <c r="H193" s="14">
        <v>0</v>
      </c>
      <c r="I193" s="15">
        <v>0</v>
      </c>
    </row>
    <row r="194" spans="1:9" ht="15">
      <c r="A194" s="497" t="s">
        <v>648</v>
      </c>
      <c r="B194" t="s">
        <v>649</v>
      </c>
      <c r="C194" s="14">
        <v>0</v>
      </c>
      <c r="D194" s="14">
        <v>0</v>
      </c>
      <c r="E194" s="14">
        <v>0</v>
      </c>
      <c r="F194" s="14">
        <v>0</v>
      </c>
      <c r="G194" s="14">
        <v>0</v>
      </c>
      <c r="H194" s="14">
        <v>0</v>
      </c>
      <c r="I194" s="15">
        <v>0</v>
      </c>
    </row>
    <row r="195" spans="1:9" ht="15">
      <c r="A195" s="497"/>
      <c r="B195"/>
      <c r="C195" s="14"/>
      <c r="D195" s="14"/>
      <c r="E195" s="14"/>
      <c r="F195" s="14"/>
      <c r="G195" s="14"/>
      <c r="H195" s="14"/>
      <c r="I195" s="15"/>
    </row>
    <row r="196" spans="1:233" s="502" customFormat="1" ht="15.75">
      <c r="A196" s="498" t="s">
        <v>650</v>
      </c>
      <c r="B196" s="499" t="s">
        <v>14</v>
      </c>
      <c r="C196" s="500">
        <f aca="true" t="shared" si="19" ref="C196:I196">C197+C206+C226+C242+C255</f>
        <v>266901.74</v>
      </c>
      <c r="D196" s="500">
        <f t="shared" si="19"/>
        <v>799110</v>
      </c>
      <c r="E196" s="500">
        <f t="shared" si="19"/>
        <v>1298666.12</v>
      </c>
      <c r="F196" s="500">
        <f t="shared" si="19"/>
        <v>867200</v>
      </c>
      <c r="G196" s="500">
        <f t="shared" si="19"/>
        <v>867200</v>
      </c>
      <c r="H196" s="500">
        <f t="shared" si="19"/>
        <v>867200</v>
      </c>
      <c r="I196" s="501">
        <f t="shared" si="19"/>
        <v>949067.6</v>
      </c>
      <c r="HY196" s="499"/>
    </row>
    <row r="197" spans="1:233" s="502" customFormat="1" ht="15.75">
      <c r="A197" s="498" t="s">
        <v>651</v>
      </c>
      <c r="B197" s="499" t="s">
        <v>289</v>
      </c>
      <c r="C197" s="500">
        <f aca="true" t="shared" si="20" ref="C197:I197">C198+C200+C203</f>
        <v>33693.85</v>
      </c>
      <c r="D197" s="500">
        <f t="shared" si="20"/>
        <v>616070</v>
      </c>
      <c r="E197" s="500">
        <f t="shared" si="20"/>
        <v>813263.02</v>
      </c>
      <c r="F197" s="500">
        <f t="shared" si="20"/>
        <v>651000</v>
      </c>
      <c r="G197" s="500">
        <f t="shared" si="20"/>
        <v>651000</v>
      </c>
      <c r="H197" s="500">
        <f t="shared" si="20"/>
        <v>651000</v>
      </c>
      <c r="I197" s="501">
        <f t="shared" si="20"/>
        <v>684693.85</v>
      </c>
      <c r="HY197" s="499"/>
    </row>
    <row r="198" spans="1:233" s="507" customFormat="1" ht="15">
      <c r="A198" s="503" t="s">
        <v>652</v>
      </c>
      <c r="B198" s="504" t="s">
        <v>653</v>
      </c>
      <c r="C198" s="505">
        <f aca="true" t="shared" si="21" ref="C198:I198">C199</f>
        <v>23241.85</v>
      </c>
      <c r="D198" s="505">
        <f t="shared" si="21"/>
        <v>481900</v>
      </c>
      <c r="E198" s="505">
        <f t="shared" si="21"/>
        <v>669093.82</v>
      </c>
      <c r="F198" s="505">
        <f t="shared" si="21"/>
        <v>442000</v>
      </c>
      <c r="G198" s="505">
        <f t="shared" si="21"/>
        <v>442000</v>
      </c>
      <c r="H198" s="505">
        <f t="shared" si="21"/>
        <v>442000</v>
      </c>
      <c r="I198" s="506">
        <f t="shared" si="21"/>
        <v>465241.85</v>
      </c>
      <c r="HY198" s="504"/>
    </row>
    <row r="199" spans="1:9" ht="15">
      <c r="A199" s="497" t="s">
        <v>654</v>
      </c>
      <c r="B199" t="s">
        <v>653</v>
      </c>
      <c r="C199" s="14">
        <v>23241.85</v>
      </c>
      <c r="D199" s="14">
        <v>481900</v>
      </c>
      <c r="E199" s="14">
        <v>669093.82</v>
      </c>
      <c r="F199" s="14">
        <v>442000</v>
      </c>
      <c r="G199" s="14">
        <v>442000</v>
      </c>
      <c r="H199" s="14">
        <v>442000</v>
      </c>
      <c r="I199" s="15">
        <v>465241.85</v>
      </c>
    </row>
    <row r="200" spans="1:233" s="507" customFormat="1" ht="15">
      <c r="A200" s="503" t="s">
        <v>655</v>
      </c>
      <c r="B200" s="504" t="s">
        <v>656</v>
      </c>
      <c r="C200" s="505">
        <f aca="true" t="shared" si="22" ref="C200:I200">SUM(C201:C202)</f>
        <v>10452</v>
      </c>
      <c r="D200" s="505">
        <f t="shared" si="22"/>
        <v>134170</v>
      </c>
      <c r="E200" s="505">
        <f t="shared" si="22"/>
        <v>144169.2</v>
      </c>
      <c r="F200" s="505">
        <f t="shared" si="22"/>
        <v>209000</v>
      </c>
      <c r="G200" s="505">
        <f t="shared" si="22"/>
        <v>209000</v>
      </c>
      <c r="H200" s="505">
        <f t="shared" si="22"/>
        <v>209000</v>
      </c>
      <c r="I200" s="506">
        <f t="shared" si="22"/>
        <v>219452</v>
      </c>
      <c r="HY200" s="504"/>
    </row>
    <row r="201" spans="1:9" ht="15">
      <c r="A201" s="497" t="s">
        <v>657</v>
      </c>
      <c r="B201" t="s">
        <v>658</v>
      </c>
      <c r="C201" s="14">
        <v>10452</v>
      </c>
      <c r="D201" s="14">
        <v>134170</v>
      </c>
      <c r="E201" s="14">
        <v>144169.2</v>
      </c>
      <c r="F201" s="14">
        <v>209000</v>
      </c>
      <c r="G201" s="14">
        <v>209000</v>
      </c>
      <c r="H201" s="14">
        <v>209000</v>
      </c>
      <c r="I201" s="15">
        <v>219452</v>
      </c>
    </row>
    <row r="202" spans="1:9" ht="15">
      <c r="A202" s="497" t="s">
        <v>659</v>
      </c>
      <c r="B202" t="s">
        <v>660</v>
      </c>
      <c r="C202" s="14">
        <v>0</v>
      </c>
      <c r="D202" s="14">
        <v>0</v>
      </c>
      <c r="E202" s="14">
        <v>0</v>
      </c>
      <c r="F202" s="14">
        <v>0</v>
      </c>
      <c r="G202" s="14">
        <v>0</v>
      </c>
      <c r="H202" s="14">
        <v>0</v>
      </c>
      <c r="I202" s="15">
        <v>0</v>
      </c>
    </row>
    <row r="203" spans="1:233" s="507" customFormat="1" ht="15">
      <c r="A203" s="503" t="s">
        <v>661</v>
      </c>
      <c r="B203" s="504" t="s">
        <v>662</v>
      </c>
      <c r="C203" s="505">
        <f aca="true" t="shared" si="23" ref="C203:I203">SUM(C204:C205)</f>
        <v>0</v>
      </c>
      <c r="D203" s="505">
        <f t="shared" si="23"/>
        <v>0</v>
      </c>
      <c r="E203" s="505">
        <f t="shared" si="23"/>
        <v>0</v>
      </c>
      <c r="F203" s="505">
        <f t="shared" si="23"/>
        <v>0</v>
      </c>
      <c r="G203" s="505">
        <f t="shared" si="23"/>
        <v>0</v>
      </c>
      <c r="H203" s="505">
        <f t="shared" si="23"/>
        <v>0</v>
      </c>
      <c r="I203" s="506">
        <f t="shared" si="23"/>
        <v>0</v>
      </c>
      <c r="HY203" s="504"/>
    </row>
    <row r="204" spans="1:9" ht="15">
      <c r="A204" s="497" t="s">
        <v>663</v>
      </c>
      <c r="B204" t="s">
        <v>664</v>
      </c>
      <c r="C204" s="14">
        <v>0</v>
      </c>
      <c r="D204" s="14">
        <v>0</v>
      </c>
      <c r="E204" s="14">
        <v>0</v>
      </c>
      <c r="F204" s="14">
        <v>0</v>
      </c>
      <c r="G204" s="14">
        <v>0</v>
      </c>
      <c r="H204" s="14">
        <v>0</v>
      </c>
      <c r="I204" s="15">
        <v>0</v>
      </c>
    </row>
    <row r="205" spans="1:9" ht="15">
      <c r="A205" s="497" t="s">
        <v>665</v>
      </c>
      <c r="B205" t="s">
        <v>666</v>
      </c>
      <c r="C205" s="14">
        <v>0</v>
      </c>
      <c r="D205" s="14">
        <v>0</v>
      </c>
      <c r="E205" s="14">
        <v>0</v>
      </c>
      <c r="F205" s="14">
        <v>0</v>
      </c>
      <c r="G205" s="14">
        <v>0</v>
      </c>
      <c r="H205" s="14">
        <v>0</v>
      </c>
      <c r="I205" s="15">
        <v>0</v>
      </c>
    </row>
    <row r="206" spans="1:233" s="502" customFormat="1" ht="15.75">
      <c r="A206" s="498" t="s">
        <v>667</v>
      </c>
      <c r="B206" s="499" t="s">
        <v>290</v>
      </c>
      <c r="C206" s="500">
        <f aca="true" t="shared" si="24" ref="C206:I206">C207+C211+C216+C221</f>
        <v>7224.68</v>
      </c>
      <c r="D206" s="500">
        <f t="shared" si="24"/>
        <v>42582</v>
      </c>
      <c r="E206" s="500">
        <f t="shared" si="24"/>
        <v>66139.41</v>
      </c>
      <c r="F206" s="500">
        <f t="shared" si="24"/>
        <v>40000</v>
      </c>
      <c r="G206" s="500">
        <f t="shared" si="24"/>
        <v>40000</v>
      </c>
      <c r="H206" s="500">
        <f t="shared" si="24"/>
        <v>40000</v>
      </c>
      <c r="I206" s="501">
        <f t="shared" si="24"/>
        <v>47224.68</v>
      </c>
      <c r="HY206" s="499"/>
    </row>
    <row r="207" spans="1:233" s="507" customFormat="1" ht="15">
      <c r="A207" s="503" t="s">
        <v>668</v>
      </c>
      <c r="B207" s="504" t="s">
        <v>669</v>
      </c>
      <c r="C207" s="505">
        <f aca="true" t="shared" si="25" ref="C207:I207">SUM(C208:C210)</f>
        <v>0</v>
      </c>
      <c r="D207" s="505">
        <f t="shared" si="25"/>
        <v>0</v>
      </c>
      <c r="E207" s="505">
        <f t="shared" si="25"/>
        <v>0</v>
      </c>
      <c r="F207" s="505">
        <f t="shared" si="25"/>
        <v>0</v>
      </c>
      <c r="G207" s="505">
        <f t="shared" si="25"/>
        <v>0</v>
      </c>
      <c r="H207" s="505">
        <f t="shared" si="25"/>
        <v>0</v>
      </c>
      <c r="I207" s="506">
        <f t="shared" si="25"/>
        <v>0</v>
      </c>
      <c r="HY207" s="504"/>
    </row>
    <row r="208" spans="1:9" ht="15">
      <c r="A208" s="497" t="s">
        <v>670</v>
      </c>
      <c r="B208" t="s">
        <v>671</v>
      </c>
      <c r="C208" s="14">
        <v>0</v>
      </c>
      <c r="D208" s="14">
        <v>0</v>
      </c>
      <c r="E208" s="14">
        <v>0</v>
      </c>
      <c r="F208" s="14">
        <v>0</v>
      </c>
      <c r="G208" s="14">
        <v>0</v>
      </c>
      <c r="H208" s="14">
        <v>0</v>
      </c>
      <c r="I208" s="15">
        <v>0</v>
      </c>
    </row>
    <row r="209" spans="1:9" ht="15">
      <c r="A209" s="497" t="s">
        <v>672</v>
      </c>
      <c r="B209" t="s">
        <v>673</v>
      </c>
      <c r="C209" s="14">
        <v>0</v>
      </c>
      <c r="D209" s="14">
        <v>0</v>
      </c>
      <c r="E209" s="14">
        <v>0</v>
      </c>
      <c r="F209" s="14">
        <v>0</v>
      </c>
      <c r="G209" s="14">
        <v>0</v>
      </c>
      <c r="H209" s="14">
        <v>0</v>
      </c>
      <c r="I209" s="15">
        <v>0</v>
      </c>
    </row>
    <row r="210" spans="1:9" ht="15">
      <c r="A210" s="497" t="s">
        <v>674</v>
      </c>
      <c r="B210" t="s">
        <v>675</v>
      </c>
      <c r="C210" s="14">
        <v>0</v>
      </c>
      <c r="D210" s="14">
        <v>0</v>
      </c>
      <c r="E210" s="14">
        <v>0</v>
      </c>
      <c r="F210" s="14">
        <v>0</v>
      </c>
      <c r="G210" s="14">
        <v>0</v>
      </c>
      <c r="H210" s="14">
        <v>0</v>
      </c>
      <c r="I210" s="15">
        <v>0</v>
      </c>
    </row>
    <row r="211" spans="1:233" s="507" customFormat="1" ht="15">
      <c r="A211" s="503" t="s">
        <v>676</v>
      </c>
      <c r="B211" s="504" t="s">
        <v>677</v>
      </c>
      <c r="C211" s="505">
        <f aca="true" t="shared" si="26" ref="C211:I211">SUM(C212:C215)</f>
        <v>7224.68</v>
      </c>
      <c r="D211" s="505">
        <f t="shared" si="26"/>
        <v>40000</v>
      </c>
      <c r="E211" s="505">
        <f t="shared" si="26"/>
        <v>63557.41</v>
      </c>
      <c r="F211" s="505">
        <f t="shared" si="26"/>
        <v>40000</v>
      </c>
      <c r="G211" s="505">
        <f t="shared" si="26"/>
        <v>40000</v>
      </c>
      <c r="H211" s="505">
        <f t="shared" si="26"/>
        <v>40000</v>
      </c>
      <c r="I211" s="506">
        <f t="shared" si="26"/>
        <v>47224.68</v>
      </c>
      <c r="HY211" s="504"/>
    </row>
    <row r="212" spans="1:9" ht="15">
      <c r="A212" s="497" t="s">
        <v>678</v>
      </c>
      <c r="B212" t="s">
        <v>679</v>
      </c>
      <c r="C212" s="14">
        <v>7224.68</v>
      </c>
      <c r="D212" s="14">
        <v>40000</v>
      </c>
      <c r="E212" s="14">
        <v>63557.41</v>
      </c>
      <c r="F212" s="14">
        <v>40000</v>
      </c>
      <c r="G212" s="14">
        <v>40000</v>
      </c>
      <c r="H212" s="14">
        <v>40000</v>
      </c>
      <c r="I212" s="15">
        <v>47224.68</v>
      </c>
    </row>
    <row r="213" spans="1:9" ht="15">
      <c r="A213" s="497" t="s">
        <v>680</v>
      </c>
      <c r="B213" t="s">
        <v>681</v>
      </c>
      <c r="C213" s="14">
        <v>0</v>
      </c>
      <c r="D213" s="14">
        <v>0</v>
      </c>
      <c r="E213" s="14">
        <v>0</v>
      </c>
      <c r="F213" s="14">
        <v>0</v>
      </c>
      <c r="G213" s="14">
        <v>0</v>
      </c>
      <c r="H213" s="14">
        <v>0</v>
      </c>
      <c r="I213" s="15">
        <v>0</v>
      </c>
    </row>
    <row r="214" spans="1:9" ht="15">
      <c r="A214" s="497" t="s">
        <v>682</v>
      </c>
      <c r="B214" t="s">
        <v>683</v>
      </c>
      <c r="C214" s="14">
        <v>0</v>
      </c>
      <c r="D214" s="14">
        <v>0</v>
      </c>
      <c r="E214" s="14">
        <v>0</v>
      </c>
      <c r="F214" s="14">
        <v>0</v>
      </c>
      <c r="G214" s="14">
        <v>0</v>
      </c>
      <c r="H214" s="14">
        <v>0</v>
      </c>
      <c r="I214" s="15">
        <v>0</v>
      </c>
    </row>
    <row r="215" spans="1:9" ht="15">
      <c r="A215" s="497" t="s">
        <v>684</v>
      </c>
      <c r="B215" t="s">
        <v>685</v>
      </c>
      <c r="C215" s="14">
        <v>0</v>
      </c>
      <c r="D215" s="14">
        <v>0</v>
      </c>
      <c r="E215" s="14">
        <v>0</v>
      </c>
      <c r="F215" s="14">
        <v>0</v>
      </c>
      <c r="G215" s="14">
        <v>0</v>
      </c>
      <c r="H215" s="14">
        <v>0</v>
      </c>
      <c r="I215" s="15">
        <v>0</v>
      </c>
    </row>
    <row r="216" spans="1:233" s="507" customFormat="1" ht="15">
      <c r="A216" s="503" t="s">
        <v>686</v>
      </c>
      <c r="B216" s="504" t="s">
        <v>687</v>
      </c>
      <c r="C216" s="505">
        <f aca="true" t="shared" si="27" ref="C216:I216">SUM(C217:C220)</f>
        <v>0</v>
      </c>
      <c r="D216" s="505">
        <f t="shared" si="27"/>
        <v>2582</v>
      </c>
      <c r="E216" s="505">
        <f t="shared" si="27"/>
        <v>2582</v>
      </c>
      <c r="F216" s="505">
        <f t="shared" si="27"/>
        <v>0</v>
      </c>
      <c r="G216" s="505">
        <f t="shared" si="27"/>
        <v>0</v>
      </c>
      <c r="H216" s="505">
        <f t="shared" si="27"/>
        <v>0</v>
      </c>
      <c r="I216" s="506">
        <f t="shared" si="27"/>
        <v>0</v>
      </c>
      <c r="HY216" s="504"/>
    </row>
    <row r="217" spans="1:9" ht="15">
      <c r="A217" s="497" t="s">
        <v>688</v>
      </c>
      <c r="B217" t="s">
        <v>689</v>
      </c>
      <c r="C217" s="14">
        <v>0</v>
      </c>
      <c r="D217" s="14">
        <v>2582</v>
      </c>
      <c r="E217" s="14">
        <v>2582</v>
      </c>
      <c r="F217" s="14">
        <v>0</v>
      </c>
      <c r="G217" s="14">
        <v>0</v>
      </c>
      <c r="H217" s="14">
        <v>0</v>
      </c>
      <c r="I217" s="15">
        <v>0</v>
      </c>
    </row>
    <row r="218" spans="1:9" ht="15">
      <c r="A218" s="497" t="s">
        <v>690</v>
      </c>
      <c r="B218" t="s">
        <v>691</v>
      </c>
      <c r="C218" s="14">
        <v>0</v>
      </c>
      <c r="D218" s="14">
        <v>0</v>
      </c>
      <c r="E218" s="14">
        <v>0</v>
      </c>
      <c r="F218" s="14">
        <v>0</v>
      </c>
      <c r="G218" s="14">
        <v>0</v>
      </c>
      <c r="H218" s="14">
        <v>0</v>
      </c>
      <c r="I218" s="15">
        <v>0</v>
      </c>
    </row>
    <row r="219" spans="1:9" ht="15">
      <c r="A219" s="497" t="s">
        <v>692</v>
      </c>
      <c r="B219" t="s">
        <v>693</v>
      </c>
      <c r="C219" s="14">
        <v>0</v>
      </c>
      <c r="D219" s="14">
        <v>0</v>
      </c>
      <c r="E219" s="14">
        <v>0</v>
      </c>
      <c r="F219" s="14">
        <v>0</v>
      </c>
      <c r="G219" s="14">
        <v>0</v>
      </c>
      <c r="H219" s="14">
        <v>0</v>
      </c>
      <c r="I219" s="15">
        <v>0</v>
      </c>
    </row>
    <row r="220" spans="1:9" ht="15">
      <c r="A220" s="497" t="s">
        <v>694</v>
      </c>
      <c r="B220" t="s">
        <v>695</v>
      </c>
      <c r="C220" s="14">
        <v>0</v>
      </c>
      <c r="D220" s="14">
        <v>0</v>
      </c>
      <c r="E220" s="14">
        <v>0</v>
      </c>
      <c r="F220" s="14">
        <v>0</v>
      </c>
      <c r="G220" s="14">
        <v>0</v>
      </c>
      <c r="H220" s="14">
        <v>0</v>
      </c>
      <c r="I220" s="15">
        <v>0</v>
      </c>
    </row>
    <row r="221" spans="1:233" s="507" customFormat="1" ht="15">
      <c r="A221" s="503" t="s">
        <v>696</v>
      </c>
      <c r="B221" s="504" t="s">
        <v>697</v>
      </c>
      <c r="C221" s="505">
        <f aca="true" t="shared" si="28" ref="C221:I221">SUM(C222:C225)</f>
        <v>0</v>
      </c>
      <c r="D221" s="505">
        <f t="shared" si="28"/>
        <v>0</v>
      </c>
      <c r="E221" s="505">
        <f t="shared" si="28"/>
        <v>0</v>
      </c>
      <c r="F221" s="505">
        <f t="shared" si="28"/>
        <v>0</v>
      </c>
      <c r="G221" s="505">
        <f t="shared" si="28"/>
        <v>0</v>
      </c>
      <c r="H221" s="505">
        <f t="shared" si="28"/>
        <v>0</v>
      </c>
      <c r="I221" s="506">
        <f t="shared" si="28"/>
        <v>0</v>
      </c>
      <c r="HY221" s="504"/>
    </row>
    <row r="222" spans="1:9" ht="15">
      <c r="A222" s="497" t="s">
        <v>698</v>
      </c>
      <c r="B222" t="s">
        <v>699</v>
      </c>
      <c r="C222" s="14">
        <v>0</v>
      </c>
      <c r="D222" s="14">
        <v>0</v>
      </c>
      <c r="E222" s="14">
        <v>0</v>
      </c>
      <c r="F222" s="14">
        <v>0</v>
      </c>
      <c r="G222" s="14">
        <v>0</v>
      </c>
      <c r="H222" s="14">
        <v>0</v>
      </c>
      <c r="I222" s="15">
        <v>0</v>
      </c>
    </row>
    <row r="223" spans="1:9" ht="15">
      <c r="A223" s="497" t="s">
        <v>700</v>
      </c>
      <c r="B223" t="s">
        <v>701</v>
      </c>
      <c r="C223" s="14">
        <v>0</v>
      </c>
      <c r="D223" s="14">
        <v>0</v>
      </c>
      <c r="E223" s="14">
        <v>0</v>
      </c>
      <c r="F223" s="14">
        <v>0</v>
      </c>
      <c r="G223" s="14">
        <v>0</v>
      </c>
      <c r="H223" s="14">
        <v>0</v>
      </c>
      <c r="I223" s="15">
        <v>0</v>
      </c>
    </row>
    <row r="224" spans="1:9" ht="15">
      <c r="A224" s="497" t="s">
        <v>702</v>
      </c>
      <c r="B224" t="s">
        <v>703</v>
      </c>
      <c r="C224" s="14">
        <v>0</v>
      </c>
      <c r="D224" s="14">
        <v>0</v>
      </c>
      <c r="E224" s="14">
        <v>0</v>
      </c>
      <c r="F224" s="14">
        <v>0</v>
      </c>
      <c r="G224" s="14">
        <v>0</v>
      </c>
      <c r="H224" s="14">
        <v>0</v>
      </c>
      <c r="I224" s="15">
        <v>0</v>
      </c>
    </row>
    <row r="225" spans="1:9" ht="15">
      <c r="A225" s="497" t="s">
        <v>704</v>
      </c>
      <c r="B225" t="s">
        <v>705</v>
      </c>
      <c r="C225" s="14">
        <v>0</v>
      </c>
      <c r="D225" s="14">
        <v>0</v>
      </c>
      <c r="E225" s="14">
        <v>0</v>
      </c>
      <c r="F225" s="14">
        <v>0</v>
      </c>
      <c r="G225" s="14">
        <v>0</v>
      </c>
      <c r="H225" s="14">
        <v>0</v>
      </c>
      <c r="I225" s="15">
        <v>0</v>
      </c>
    </row>
    <row r="226" spans="1:233" s="502" customFormat="1" ht="15.75">
      <c r="A226" s="498" t="s">
        <v>706</v>
      </c>
      <c r="B226" s="499" t="s">
        <v>291</v>
      </c>
      <c r="C226" s="500">
        <f aca="true" t="shared" si="29" ref="C226:I226">C227+C230+C233</f>
        <v>1999.2</v>
      </c>
      <c r="D226" s="500">
        <f t="shared" si="29"/>
        <v>2000</v>
      </c>
      <c r="E226" s="500">
        <f t="shared" si="29"/>
        <v>2015.45</v>
      </c>
      <c r="F226" s="500">
        <f t="shared" si="29"/>
        <v>2000</v>
      </c>
      <c r="G226" s="500">
        <f t="shared" si="29"/>
        <v>2000</v>
      </c>
      <c r="H226" s="500">
        <f t="shared" si="29"/>
        <v>2000</v>
      </c>
      <c r="I226" s="501">
        <f t="shared" si="29"/>
        <v>3999.2</v>
      </c>
      <c r="HY226" s="499"/>
    </row>
    <row r="227" spans="1:233" s="507" customFormat="1" ht="15">
      <c r="A227" s="503" t="s">
        <v>707</v>
      </c>
      <c r="B227" s="504" t="s">
        <v>708</v>
      </c>
      <c r="C227" s="505">
        <f aca="true" t="shared" si="30" ref="C227:I227">SUM(C228:C229)</f>
        <v>0</v>
      </c>
      <c r="D227" s="505">
        <f t="shared" si="30"/>
        <v>0</v>
      </c>
      <c r="E227" s="505">
        <f t="shared" si="30"/>
        <v>0</v>
      </c>
      <c r="F227" s="505">
        <f t="shared" si="30"/>
        <v>0</v>
      </c>
      <c r="G227" s="505">
        <f t="shared" si="30"/>
        <v>0</v>
      </c>
      <c r="H227" s="505">
        <f t="shared" si="30"/>
        <v>0</v>
      </c>
      <c r="I227" s="506">
        <f t="shared" si="30"/>
        <v>0</v>
      </c>
      <c r="HY227" s="504"/>
    </row>
    <row r="228" spans="1:9" ht="15">
      <c r="A228" s="497" t="s">
        <v>709</v>
      </c>
      <c r="B228" t="s">
        <v>710</v>
      </c>
      <c r="C228" s="14">
        <v>0</v>
      </c>
      <c r="D228" s="14">
        <v>0</v>
      </c>
      <c r="E228" s="14">
        <v>0</v>
      </c>
      <c r="F228" s="14">
        <v>0</v>
      </c>
      <c r="G228" s="14">
        <v>0</v>
      </c>
      <c r="H228" s="14">
        <v>0</v>
      </c>
      <c r="I228" s="15">
        <v>0</v>
      </c>
    </row>
    <row r="229" spans="1:9" ht="15">
      <c r="A229" s="497" t="s">
        <v>711</v>
      </c>
      <c r="B229" t="s">
        <v>712</v>
      </c>
      <c r="C229" s="14">
        <v>0</v>
      </c>
      <c r="D229" s="14">
        <v>0</v>
      </c>
      <c r="E229" s="14">
        <v>0</v>
      </c>
      <c r="F229" s="14">
        <v>0</v>
      </c>
      <c r="G229" s="14">
        <v>0</v>
      </c>
      <c r="H229" s="14">
        <v>0</v>
      </c>
      <c r="I229" s="15">
        <v>0</v>
      </c>
    </row>
    <row r="230" spans="1:233" s="507" customFormat="1" ht="15">
      <c r="A230" s="503" t="s">
        <v>713</v>
      </c>
      <c r="B230" s="504" t="s">
        <v>714</v>
      </c>
      <c r="C230" s="505">
        <f aca="true" t="shared" si="31" ref="C230:I230">SUM(C231:C232)</f>
        <v>0</v>
      </c>
      <c r="D230" s="505">
        <f t="shared" si="31"/>
        <v>0</v>
      </c>
      <c r="E230" s="505">
        <f t="shared" si="31"/>
        <v>0</v>
      </c>
      <c r="F230" s="505">
        <f t="shared" si="31"/>
        <v>0</v>
      </c>
      <c r="G230" s="505">
        <f t="shared" si="31"/>
        <v>0</v>
      </c>
      <c r="H230" s="505">
        <f t="shared" si="31"/>
        <v>0</v>
      </c>
      <c r="I230" s="506">
        <f t="shared" si="31"/>
        <v>0</v>
      </c>
      <c r="HY230" s="504"/>
    </row>
    <row r="231" spans="1:9" ht="15">
      <c r="A231" s="497" t="s">
        <v>715</v>
      </c>
      <c r="B231" t="s">
        <v>716</v>
      </c>
      <c r="C231" s="14">
        <v>0</v>
      </c>
      <c r="D231" s="14">
        <v>0</v>
      </c>
      <c r="E231" s="14">
        <v>0</v>
      </c>
      <c r="F231" s="14">
        <v>0</v>
      </c>
      <c r="G231" s="14">
        <v>0</v>
      </c>
      <c r="H231" s="14">
        <v>0</v>
      </c>
      <c r="I231" s="15">
        <v>0</v>
      </c>
    </row>
    <row r="232" spans="1:9" ht="15">
      <c r="A232" s="497" t="s">
        <v>717</v>
      </c>
      <c r="B232" t="s">
        <v>718</v>
      </c>
      <c r="C232" s="14">
        <v>0</v>
      </c>
      <c r="D232" s="14">
        <v>0</v>
      </c>
      <c r="E232" s="14">
        <v>0</v>
      </c>
      <c r="F232" s="14">
        <v>0</v>
      </c>
      <c r="G232" s="14">
        <v>0</v>
      </c>
      <c r="H232" s="14">
        <v>0</v>
      </c>
      <c r="I232" s="15">
        <v>0</v>
      </c>
    </row>
    <row r="233" spans="1:233" s="507" customFormat="1" ht="15">
      <c r="A233" s="503" t="s">
        <v>719</v>
      </c>
      <c r="B233" s="504" t="s">
        <v>720</v>
      </c>
      <c r="C233" s="505">
        <f aca="true" t="shared" si="32" ref="C233:I233">SUM(C234:C241)</f>
        <v>1999.2</v>
      </c>
      <c r="D233" s="505">
        <f t="shared" si="32"/>
        <v>2000</v>
      </c>
      <c r="E233" s="505">
        <f t="shared" si="32"/>
        <v>2015.45</v>
      </c>
      <c r="F233" s="505">
        <f t="shared" si="32"/>
        <v>2000</v>
      </c>
      <c r="G233" s="505">
        <f t="shared" si="32"/>
        <v>2000</v>
      </c>
      <c r="H233" s="505">
        <f t="shared" si="32"/>
        <v>2000</v>
      </c>
      <c r="I233" s="506">
        <f t="shared" si="32"/>
        <v>3999.2</v>
      </c>
      <c r="HY233" s="504"/>
    </row>
    <row r="234" spans="1:9" ht="15">
      <c r="A234" s="497" t="s">
        <v>721</v>
      </c>
      <c r="B234" t="s">
        <v>722</v>
      </c>
      <c r="C234" s="14">
        <v>0</v>
      </c>
      <c r="D234" s="14">
        <v>0</v>
      </c>
      <c r="E234" s="14">
        <v>0</v>
      </c>
      <c r="F234" s="14">
        <v>0</v>
      </c>
      <c r="G234" s="14">
        <v>0</v>
      </c>
      <c r="H234" s="14">
        <v>0</v>
      </c>
      <c r="I234" s="15">
        <v>0</v>
      </c>
    </row>
    <row r="235" spans="1:9" ht="15">
      <c r="A235" s="497" t="s">
        <v>723</v>
      </c>
      <c r="B235" t="s">
        <v>724</v>
      </c>
      <c r="C235" s="14">
        <v>0</v>
      </c>
      <c r="D235" s="14">
        <v>0</v>
      </c>
      <c r="E235" s="14">
        <v>0</v>
      </c>
      <c r="F235" s="14">
        <v>0</v>
      </c>
      <c r="G235" s="14">
        <v>0</v>
      </c>
      <c r="H235" s="14">
        <v>0</v>
      </c>
      <c r="I235" s="15">
        <v>0</v>
      </c>
    </row>
    <row r="236" spans="1:9" ht="15">
      <c r="A236" s="497" t="s">
        <v>725</v>
      </c>
      <c r="B236" t="s">
        <v>726</v>
      </c>
      <c r="C236" s="14">
        <v>0</v>
      </c>
      <c r="D236" s="14">
        <v>0</v>
      </c>
      <c r="E236" s="14">
        <v>0</v>
      </c>
      <c r="F236" s="14">
        <v>0</v>
      </c>
      <c r="G236" s="14">
        <v>0</v>
      </c>
      <c r="H236" s="14">
        <v>0</v>
      </c>
      <c r="I236" s="15">
        <v>0</v>
      </c>
    </row>
    <row r="237" spans="1:9" ht="15">
      <c r="A237" s="497" t="s">
        <v>727</v>
      </c>
      <c r="B237" t="s">
        <v>728</v>
      </c>
      <c r="C237" s="14">
        <v>1999.2</v>
      </c>
      <c r="D237" s="14">
        <v>2000</v>
      </c>
      <c r="E237" s="14">
        <v>2015.45</v>
      </c>
      <c r="F237" s="14">
        <v>2000</v>
      </c>
      <c r="G237" s="14">
        <v>2000</v>
      </c>
      <c r="H237" s="14">
        <v>2000</v>
      </c>
      <c r="I237" s="15">
        <v>3999.2</v>
      </c>
    </row>
    <row r="238" spans="1:9" ht="15">
      <c r="A238" s="497" t="s">
        <v>729</v>
      </c>
      <c r="B238" t="s">
        <v>730</v>
      </c>
      <c r="C238" s="14">
        <v>0</v>
      </c>
      <c r="D238" s="14">
        <v>0</v>
      </c>
      <c r="E238" s="14">
        <v>0</v>
      </c>
      <c r="F238" s="14">
        <v>0</v>
      </c>
      <c r="G238" s="14">
        <v>0</v>
      </c>
      <c r="H238" s="14">
        <v>0</v>
      </c>
      <c r="I238" s="15">
        <v>0</v>
      </c>
    </row>
    <row r="239" spans="1:9" ht="15">
      <c r="A239" s="497" t="s">
        <v>731</v>
      </c>
      <c r="B239" t="s">
        <v>732</v>
      </c>
      <c r="C239" s="14">
        <v>0</v>
      </c>
      <c r="D239" s="14">
        <v>0</v>
      </c>
      <c r="E239" s="14">
        <v>0</v>
      </c>
      <c r="F239" s="14">
        <v>0</v>
      </c>
      <c r="G239" s="14">
        <v>0</v>
      </c>
      <c r="H239" s="14">
        <v>0</v>
      </c>
      <c r="I239" s="15">
        <v>0</v>
      </c>
    </row>
    <row r="240" spans="1:9" ht="15">
      <c r="A240" s="497" t="s">
        <v>733</v>
      </c>
      <c r="B240" t="s">
        <v>734</v>
      </c>
      <c r="C240" s="14">
        <v>0</v>
      </c>
      <c r="D240" s="14">
        <v>0</v>
      </c>
      <c r="E240" s="14">
        <v>0</v>
      </c>
      <c r="F240" s="14">
        <v>0</v>
      </c>
      <c r="G240" s="14">
        <v>0</v>
      </c>
      <c r="H240" s="14">
        <v>0</v>
      </c>
      <c r="I240" s="15">
        <v>0</v>
      </c>
    </row>
    <row r="241" spans="1:9" ht="15">
      <c r="A241" s="497" t="s">
        <v>735</v>
      </c>
      <c r="B241" t="s">
        <v>736</v>
      </c>
      <c r="C241" s="14">
        <v>0</v>
      </c>
      <c r="D241" s="14">
        <v>0</v>
      </c>
      <c r="E241" s="14">
        <v>0</v>
      </c>
      <c r="F241" s="14">
        <v>0</v>
      </c>
      <c r="G241" s="14">
        <v>0</v>
      </c>
      <c r="H241" s="14">
        <v>0</v>
      </c>
      <c r="I241" s="15">
        <v>0</v>
      </c>
    </row>
    <row r="242" spans="1:233" s="502" customFormat="1" ht="15.75">
      <c r="A242" s="498" t="s">
        <v>737</v>
      </c>
      <c r="B242" s="499" t="s">
        <v>292</v>
      </c>
      <c r="C242" s="500">
        <f aca="true" t="shared" si="33" ref="C242:I242">C243+C246+C250+C252</f>
        <v>0</v>
      </c>
      <c r="D242" s="500">
        <f t="shared" si="33"/>
        <v>0</v>
      </c>
      <c r="E242" s="500">
        <f t="shared" si="33"/>
        <v>0</v>
      </c>
      <c r="F242" s="500">
        <f t="shared" si="33"/>
        <v>0</v>
      </c>
      <c r="G242" s="500">
        <f t="shared" si="33"/>
        <v>0</v>
      </c>
      <c r="H242" s="500">
        <f t="shared" si="33"/>
        <v>0</v>
      </c>
      <c r="I242" s="501">
        <f t="shared" si="33"/>
        <v>0</v>
      </c>
      <c r="HY242" s="499"/>
    </row>
    <row r="243" spans="1:233" s="507" customFormat="1" ht="15">
      <c r="A243" s="503" t="s">
        <v>738</v>
      </c>
      <c r="B243" s="504" t="s">
        <v>739</v>
      </c>
      <c r="C243" s="505">
        <f aca="true" t="shared" si="34" ref="C243:I243">SUM(C244:C245)</f>
        <v>0</v>
      </c>
      <c r="D243" s="505">
        <f t="shared" si="34"/>
        <v>0</v>
      </c>
      <c r="E243" s="505">
        <f t="shared" si="34"/>
        <v>0</v>
      </c>
      <c r="F243" s="505">
        <f t="shared" si="34"/>
        <v>0</v>
      </c>
      <c r="G243" s="505">
        <f t="shared" si="34"/>
        <v>0</v>
      </c>
      <c r="H243" s="505">
        <f t="shared" si="34"/>
        <v>0</v>
      </c>
      <c r="I243" s="506">
        <f t="shared" si="34"/>
        <v>0</v>
      </c>
      <c r="HY243" s="504"/>
    </row>
    <row r="244" spans="1:9" ht="15">
      <c r="A244" s="497" t="s">
        <v>740</v>
      </c>
      <c r="B244" t="s">
        <v>741</v>
      </c>
      <c r="C244" s="14">
        <v>0</v>
      </c>
      <c r="D244" s="14">
        <v>0</v>
      </c>
      <c r="E244" s="14">
        <v>0</v>
      </c>
      <c r="F244" s="14">
        <v>0</v>
      </c>
      <c r="G244" s="14">
        <v>0</v>
      </c>
      <c r="H244" s="14">
        <v>0</v>
      </c>
      <c r="I244" s="15">
        <v>0</v>
      </c>
    </row>
    <row r="245" spans="1:9" ht="15">
      <c r="A245" s="497" t="s">
        <v>742</v>
      </c>
      <c r="B245" t="s">
        <v>743</v>
      </c>
      <c r="C245" s="14">
        <v>0</v>
      </c>
      <c r="D245" s="14">
        <v>0</v>
      </c>
      <c r="E245" s="14">
        <v>0</v>
      </c>
      <c r="F245" s="14">
        <v>0</v>
      </c>
      <c r="G245" s="14">
        <v>0</v>
      </c>
      <c r="H245" s="14">
        <v>0</v>
      </c>
      <c r="I245" s="15">
        <v>0</v>
      </c>
    </row>
    <row r="246" spans="1:233" s="507" customFormat="1" ht="15">
      <c r="A246" s="503" t="s">
        <v>744</v>
      </c>
      <c r="B246" s="504" t="s">
        <v>745</v>
      </c>
      <c r="C246" s="505">
        <f aca="true" t="shared" si="35" ref="C246:I246">SUM(C247:C249)</f>
        <v>0</v>
      </c>
      <c r="D246" s="505">
        <f t="shared" si="35"/>
        <v>0</v>
      </c>
      <c r="E246" s="505">
        <f t="shared" si="35"/>
        <v>0</v>
      </c>
      <c r="F246" s="505">
        <f t="shared" si="35"/>
        <v>0</v>
      </c>
      <c r="G246" s="505">
        <f t="shared" si="35"/>
        <v>0</v>
      </c>
      <c r="H246" s="505">
        <f t="shared" si="35"/>
        <v>0</v>
      </c>
      <c r="I246" s="506">
        <f t="shared" si="35"/>
        <v>0</v>
      </c>
      <c r="HY246" s="504"/>
    </row>
    <row r="247" spans="1:9" ht="15">
      <c r="A247" s="497" t="s">
        <v>746</v>
      </c>
      <c r="B247" t="s">
        <v>747</v>
      </c>
      <c r="C247" s="14">
        <v>0</v>
      </c>
      <c r="D247" s="14">
        <v>0</v>
      </c>
      <c r="E247" s="14">
        <v>0</v>
      </c>
      <c r="F247" s="14">
        <v>0</v>
      </c>
      <c r="G247" s="14">
        <v>0</v>
      </c>
      <c r="H247" s="14">
        <v>0</v>
      </c>
      <c r="I247" s="15">
        <v>0</v>
      </c>
    </row>
    <row r="248" spans="1:9" ht="15">
      <c r="A248" s="497" t="s">
        <v>748</v>
      </c>
      <c r="B248" t="s">
        <v>749</v>
      </c>
      <c r="C248" s="14">
        <v>0</v>
      </c>
      <c r="D248" s="14">
        <v>0</v>
      </c>
      <c r="E248" s="14">
        <v>0</v>
      </c>
      <c r="F248" s="14">
        <v>0</v>
      </c>
      <c r="G248" s="14">
        <v>0</v>
      </c>
      <c r="H248" s="14">
        <v>0</v>
      </c>
      <c r="I248" s="15">
        <v>0</v>
      </c>
    </row>
    <row r="249" spans="1:9" ht="15">
      <c r="A249" s="497" t="s">
        <v>750</v>
      </c>
      <c r="B249" t="s">
        <v>751</v>
      </c>
      <c r="C249" s="14">
        <v>0</v>
      </c>
      <c r="D249" s="14">
        <v>0</v>
      </c>
      <c r="E249" s="14">
        <v>0</v>
      </c>
      <c r="F249" s="14">
        <v>0</v>
      </c>
      <c r="G249" s="14">
        <v>0</v>
      </c>
      <c r="H249" s="14">
        <v>0</v>
      </c>
      <c r="I249" s="15">
        <v>0</v>
      </c>
    </row>
    <row r="250" spans="1:233" s="507" customFormat="1" ht="15">
      <c r="A250" s="503" t="s">
        <v>752</v>
      </c>
      <c r="B250" s="504" t="s">
        <v>753</v>
      </c>
      <c r="C250" s="505">
        <f aca="true" t="shared" si="36" ref="C250:I250">C251</f>
        <v>0</v>
      </c>
      <c r="D250" s="505">
        <f t="shared" si="36"/>
        <v>0</v>
      </c>
      <c r="E250" s="505">
        <f t="shared" si="36"/>
        <v>0</v>
      </c>
      <c r="F250" s="505">
        <f t="shared" si="36"/>
        <v>0</v>
      </c>
      <c r="G250" s="505">
        <f t="shared" si="36"/>
        <v>0</v>
      </c>
      <c r="H250" s="505">
        <f t="shared" si="36"/>
        <v>0</v>
      </c>
      <c r="I250" s="506">
        <f t="shared" si="36"/>
        <v>0</v>
      </c>
      <c r="HY250" s="504"/>
    </row>
    <row r="251" spans="1:9" ht="15">
      <c r="A251" s="497" t="s">
        <v>754</v>
      </c>
      <c r="B251" t="s">
        <v>753</v>
      </c>
      <c r="C251" s="14">
        <v>0</v>
      </c>
      <c r="D251" s="14">
        <v>0</v>
      </c>
      <c r="E251" s="14">
        <v>0</v>
      </c>
      <c r="F251" s="14">
        <v>0</v>
      </c>
      <c r="G251" s="14">
        <v>0</v>
      </c>
      <c r="H251" s="14">
        <v>0</v>
      </c>
      <c r="I251" s="15">
        <v>0</v>
      </c>
    </row>
    <row r="252" spans="1:233" s="507" customFormat="1" ht="15">
      <c r="A252" s="503" t="s">
        <v>755</v>
      </c>
      <c r="B252" s="504" t="s">
        <v>292</v>
      </c>
      <c r="C252" s="505">
        <f aca="true" t="shared" si="37" ref="C252:I252">SUM(C253:C254)</f>
        <v>0</v>
      </c>
      <c r="D252" s="505">
        <f t="shared" si="37"/>
        <v>0</v>
      </c>
      <c r="E252" s="505">
        <f t="shared" si="37"/>
        <v>0</v>
      </c>
      <c r="F252" s="505">
        <f t="shared" si="37"/>
        <v>0</v>
      </c>
      <c r="G252" s="505">
        <f t="shared" si="37"/>
        <v>0</v>
      </c>
      <c r="H252" s="505">
        <f t="shared" si="37"/>
        <v>0</v>
      </c>
      <c r="I252" s="506">
        <f t="shared" si="37"/>
        <v>0</v>
      </c>
      <c r="HY252" s="504"/>
    </row>
    <row r="253" spans="1:9" ht="15">
      <c r="A253" s="497" t="s">
        <v>756</v>
      </c>
      <c r="B253" t="s">
        <v>757</v>
      </c>
      <c r="C253" s="14">
        <v>0</v>
      </c>
      <c r="D253" s="14">
        <v>0</v>
      </c>
      <c r="E253" s="14">
        <v>0</v>
      </c>
      <c r="F253" s="14">
        <v>0</v>
      </c>
      <c r="G253" s="14">
        <v>0</v>
      </c>
      <c r="H253" s="14">
        <v>0</v>
      </c>
      <c r="I253" s="15">
        <v>0</v>
      </c>
    </row>
    <row r="254" spans="1:9" ht="15">
      <c r="A254" s="497" t="s">
        <v>758</v>
      </c>
      <c r="B254" t="s">
        <v>759</v>
      </c>
      <c r="C254" s="14">
        <v>0</v>
      </c>
      <c r="D254" s="14">
        <v>0</v>
      </c>
      <c r="E254" s="14">
        <v>0</v>
      </c>
      <c r="F254" s="14">
        <v>0</v>
      </c>
      <c r="G254" s="14">
        <v>0</v>
      </c>
      <c r="H254" s="14">
        <v>0</v>
      </c>
      <c r="I254" s="15">
        <v>0</v>
      </c>
    </row>
    <row r="255" spans="1:233" s="502" customFormat="1" ht="15.75">
      <c r="A255" s="498" t="s">
        <v>760</v>
      </c>
      <c r="B255" s="499" t="s">
        <v>293</v>
      </c>
      <c r="C255" s="500">
        <f aca="true" t="shared" si="38" ref="C255:I255">C256+C259+C264</f>
        <v>223984.01</v>
      </c>
      <c r="D255" s="500">
        <f t="shared" si="38"/>
        <v>138458</v>
      </c>
      <c r="E255" s="500">
        <f t="shared" si="38"/>
        <v>417248.24</v>
      </c>
      <c r="F255" s="500">
        <f t="shared" si="38"/>
        <v>174200</v>
      </c>
      <c r="G255" s="500">
        <f t="shared" si="38"/>
        <v>174200</v>
      </c>
      <c r="H255" s="500">
        <f t="shared" si="38"/>
        <v>174200</v>
      </c>
      <c r="I255" s="501">
        <f t="shared" si="38"/>
        <v>213149.87</v>
      </c>
      <c r="HY255" s="499"/>
    </row>
    <row r="256" spans="1:233" s="507" customFormat="1" ht="15">
      <c r="A256" s="503" t="s">
        <v>761</v>
      </c>
      <c r="B256" s="504" t="s">
        <v>762</v>
      </c>
      <c r="C256" s="505">
        <f aca="true" t="shared" si="39" ref="C256:I256">SUM(C257:C258)</f>
        <v>0</v>
      </c>
      <c r="D256" s="505">
        <f t="shared" si="39"/>
        <v>0</v>
      </c>
      <c r="E256" s="505">
        <f t="shared" si="39"/>
        <v>0</v>
      </c>
      <c r="F256" s="505">
        <f t="shared" si="39"/>
        <v>0</v>
      </c>
      <c r="G256" s="505">
        <f t="shared" si="39"/>
        <v>0</v>
      </c>
      <c r="H256" s="505">
        <f t="shared" si="39"/>
        <v>0</v>
      </c>
      <c r="I256" s="506">
        <f t="shared" si="39"/>
        <v>0</v>
      </c>
      <c r="HY256" s="504"/>
    </row>
    <row r="257" spans="1:9" ht="15">
      <c r="A257" s="497" t="s">
        <v>763</v>
      </c>
      <c r="B257" t="s">
        <v>764</v>
      </c>
      <c r="C257" s="14">
        <v>0</v>
      </c>
      <c r="D257" s="14">
        <v>0</v>
      </c>
      <c r="E257" s="14">
        <v>0</v>
      </c>
      <c r="F257" s="14">
        <v>0</v>
      </c>
      <c r="G257" s="14">
        <v>0</v>
      </c>
      <c r="H257" s="14">
        <v>0</v>
      </c>
      <c r="I257" s="15">
        <v>0</v>
      </c>
    </row>
    <row r="258" spans="1:9" ht="15">
      <c r="A258" s="497" t="s">
        <v>765</v>
      </c>
      <c r="B258" t="s">
        <v>766</v>
      </c>
      <c r="C258" s="14">
        <v>0</v>
      </c>
      <c r="D258" s="14">
        <v>0</v>
      </c>
      <c r="E258" s="14">
        <v>0</v>
      </c>
      <c r="F258" s="14">
        <v>0</v>
      </c>
      <c r="G258" s="14">
        <v>0</v>
      </c>
      <c r="H258" s="14">
        <v>0</v>
      </c>
      <c r="I258" s="15">
        <v>0</v>
      </c>
    </row>
    <row r="259" spans="1:233" s="507" customFormat="1" ht="15">
      <c r="A259" s="503" t="s">
        <v>767</v>
      </c>
      <c r="B259" s="504" t="s">
        <v>768</v>
      </c>
      <c r="C259" s="505">
        <f aca="true" t="shared" si="40" ref="C259:I259">SUM(C260:C263)</f>
        <v>0</v>
      </c>
      <c r="D259" s="505">
        <f t="shared" si="40"/>
        <v>0</v>
      </c>
      <c r="E259" s="505">
        <f t="shared" si="40"/>
        <v>0</v>
      </c>
      <c r="F259" s="505">
        <f t="shared" si="40"/>
        <v>0</v>
      </c>
      <c r="G259" s="505">
        <f t="shared" si="40"/>
        <v>0</v>
      </c>
      <c r="H259" s="505">
        <f t="shared" si="40"/>
        <v>0</v>
      </c>
      <c r="I259" s="506">
        <f t="shared" si="40"/>
        <v>0</v>
      </c>
      <c r="HY259" s="504"/>
    </row>
    <row r="260" spans="1:9" ht="15">
      <c r="A260" s="497" t="s">
        <v>769</v>
      </c>
      <c r="B260" t="s">
        <v>770</v>
      </c>
      <c r="C260" s="14">
        <v>0</v>
      </c>
      <c r="D260" s="14">
        <v>0</v>
      </c>
      <c r="E260" s="14">
        <v>0</v>
      </c>
      <c r="F260" s="14">
        <v>0</v>
      </c>
      <c r="G260" s="14">
        <v>0</v>
      </c>
      <c r="H260" s="14">
        <v>0</v>
      </c>
      <c r="I260" s="15">
        <v>0</v>
      </c>
    </row>
    <row r="261" spans="1:9" ht="15">
      <c r="A261" s="497" t="s">
        <v>771</v>
      </c>
      <c r="B261" t="s">
        <v>772</v>
      </c>
      <c r="C261" s="14">
        <v>0</v>
      </c>
      <c r="D261" s="14">
        <v>0</v>
      </c>
      <c r="E261" s="14">
        <v>0</v>
      </c>
      <c r="F261" s="14">
        <v>0</v>
      </c>
      <c r="G261" s="14">
        <v>0</v>
      </c>
      <c r="H261" s="14">
        <v>0</v>
      </c>
      <c r="I261" s="15">
        <v>0</v>
      </c>
    </row>
    <row r="262" spans="1:9" ht="15">
      <c r="A262" s="497" t="s">
        <v>773</v>
      </c>
      <c r="B262" t="s">
        <v>774</v>
      </c>
      <c r="C262" s="14">
        <v>0</v>
      </c>
      <c r="D262" s="14">
        <v>0</v>
      </c>
      <c r="E262" s="14">
        <v>0</v>
      </c>
      <c r="F262" s="14">
        <v>0</v>
      </c>
      <c r="G262" s="14">
        <v>0</v>
      </c>
      <c r="H262" s="14">
        <v>0</v>
      </c>
      <c r="I262" s="15">
        <v>0</v>
      </c>
    </row>
    <row r="263" spans="1:9" ht="15">
      <c r="A263" s="497" t="s">
        <v>775</v>
      </c>
      <c r="B263" t="s">
        <v>776</v>
      </c>
      <c r="C263" s="14">
        <v>0</v>
      </c>
      <c r="D263" s="14">
        <v>0</v>
      </c>
      <c r="E263" s="14">
        <v>0</v>
      </c>
      <c r="F263" s="14">
        <v>0</v>
      </c>
      <c r="G263" s="14">
        <v>0</v>
      </c>
      <c r="H263" s="14">
        <v>0</v>
      </c>
      <c r="I263" s="15">
        <v>0</v>
      </c>
    </row>
    <row r="264" spans="1:233" s="507" customFormat="1" ht="15">
      <c r="A264" s="503" t="s">
        <v>777</v>
      </c>
      <c r="B264" s="504" t="s">
        <v>778</v>
      </c>
      <c r="C264" s="505">
        <f aca="true" t="shared" si="41" ref="C264:I264">SUM(C265:C268)</f>
        <v>223984.01</v>
      </c>
      <c r="D264" s="505">
        <f t="shared" si="41"/>
        <v>138458</v>
      </c>
      <c r="E264" s="505">
        <f t="shared" si="41"/>
        <v>417248.24</v>
      </c>
      <c r="F264" s="505">
        <f t="shared" si="41"/>
        <v>174200</v>
      </c>
      <c r="G264" s="505">
        <f t="shared" si="41"/>
        <v>174200</v>
      </c>
      <c r="H264" s="505">
        <f t="shared" si="41"/>
        <v>174200</v>
      </c>
      <c r="I264" s="506">
        <f t="shared" si="41"/>
        <v>213149.87</v>
      </c>
      <c r="HY264" s="504"/>
    </row>
    <row r="265" spans="1:9" ht="15">
      <c r="A265" s="497" t="s">
        <v>779</v>
      </c>
      <c r="B265" t="s">
        <v>780</v>
      </c>
      <c r="C265" s="14">
        <v>0</v>
      </c>
      <c r="D265" s="14">
        <v>0</v>
      </c>
      <c r="E265" s="14">
        <v>0</v>
      </c>
      <c r="F265" s="14">
        <v>0</v>
      </c>
      <c r="G265" s="14">
        <v>0</v>
      </c>
      <c r="H265" s="14">
        <v>0</v>
      </c>
      <c r="I265" s="15">
        <v>0</v>
      </c>
    </row>
    <row r="266" spans="1:9" ht="15">
      <c r="A266" s="497" t="s">
        <v>781</v>
      </c>
      <c r="B266" t="s">
        <v>782</v>
      </c>
      <c r="C266" s="14">
        <v>0</v>
      </c>
      <c r="D266" s="14">
        <v>0</v>
      </c>
      <c r="E266" s="14">
        <v>0</v>
      </c>
      <c r="F266" s="14">
        <v>0</v>
      </c>
      <c r="G266" s="14">
        <v>0</v>
      </c>
      <c r="H266" s="14">
        <v>0</v>
      </c>
      <c r="I266" s="15">
        <v>0</v>
      </c>
    </row>
    <row r="267" spans="1:9" ht="15">
      <c r="A267" s="497" t="s">
        <v>783</v>
      </c>
      <c r="B267" t="s">
        <v>784</v>
      </c>
      <c r="C267" s="14">
        <v>0</v>
      </c>
      <c r="D267" s="14">
        <v>0</v>
      </c>
      <c r="E267" s="14">
        <v>0</v>
      </c>
      <c r="F267" s="14">
        <v>0</v>
      </c>
      <c r="G267" s="14">
        <v>0</v>
      </c>
      <c r="H267" s="14">
        <v>0</v>
      </c>
      <c r="I267" s="15">
        <v>0</v>
      </c>
    </row>
    <row r="268" spans="1:9" ht="15">
      <c r="A268" s="497" t="s">
        <v>785</v>
      </c>
      <c r="B268" t="s">
        <v>778</v>
      </c>
      <c r="C268" s="14">
        <v>223984.01</v>
      </c>
      <c r="D268" s="14">
        <v>138458</v>
      </c>
      <c r="E268" s="14">
        <v>417248.24</v>
      </c>
      <c r="F268" s="14">
        <v>174200</v>
      </c>
      <c r="G268" s="14">
        <v>174200</v>
      </c>
      <c r="H268" s="14">
        <v>174200</v>
      </c>
      <c r="I268" s="15">
        <v>213149.87</v>
      </c>
    </row>
    <row r="269" spans="1:9" ht="15">
      <c r="A269" s="497"/>
      <c r="B269"/>
      <c r="C269" s="14"/>
      <c r="D269" s="14"/>
      <c r="E269" s="14"/>
      <c r="F269" s="14"/>
      <c r="G269" s="14"/>
      <c r="H269" s="14"/>
      <c r="I269" s="15"/>
    </row>
    <row r="270" spans="1:233" s="502" customFormat="1" ht="15.75">
      <c r="A270" s="498" t="s">
        <v>786</v>
      </c>
      <c r="B270" s="499" t="s">
        <v>16</v>
      </c>
      <c r="C270" s="500">
        <f aca="true" t="shared" si="42" ref="C270:I270">C271+C277+C316+C369+C390</f>
        <v>743730.16</v>
      </c>
      <c r="D270" s="500">
        <f t="shared" si="42"/>
        <v>3775650</v>
      </c>
      <c r="E270" s="500">
        <f t="shared" si="42"/>
        <v>4767455.13</v>
      </c>
      <c r="F270" s="500">
        <f t="shared" si="42"/>
        <v>2227500</v>
      </c>
      <c r="G270" s="500">
        <f t="shared" si="42"/>
        <v>10000</v>
      </c>
      <c r="H270" s="500">
        <f t="shared" si="42"/>
        <v>10000</v>
      </c>
      <c r="I270" s="501">
        <f t="shared" si="42"/>
        <v>2954584.17</v>
      </c>
      <c r="HY270" s="499"/>
    </row>
    <row r="271" spans="1:233" s="502" customFormat="1" ht="15.75">
      <c r="A271" s="498" t="s">
        <v>787</v>
      </c>
      <c r="B271" s="499" t="s">
        <v>295</v>
      </c>
      <c r="C271" s="500">
        <f aca="true" t="shared" si="43" ref="C271:I271">C272+C275</f>
        <v>0</v>
      </c>
      <c r="D271" s="500">
        <f t="shared" si="43"/>
        <v>0</v>
      </c>
      <c r="E271" s="500">
        <f t="shared" si="43"/>
        <v>0</v>
      </c>
      <c r="F271" s="500">
        <f t="shared" si="43"/>
        <v>0</v>
      </c>
      <c r="G271" s="500">
        <f t="shared" si="43"/>
        <v>0</v>
      </c>
      <c r="H271" s="500">
        <f t="shared" si="43"/>
        <v>0</v>
      </c>
      <c r="I271" s="501">
        <f t="shared" si="43"/>
        <v>0</v>
      </c>
      <c r="HY271" s="499"/>
    </row>
    <row r="272" spans="1:233" s="507" customFormat="1" ht="15">
      <c r="A272" s="503" t="s">
        <v>788</v>
      </c>
      <c r="B272" s="504" t="s">
        <v>789</v>
      </c>
      <c r="C272" s="505">
        <f aca="true" t="shared" si="44" ref="C272:I272">SUM(C273:C274)</f>
        <v>0</v>
      </c>
      <c r="D272" s="505">
        <f t="shared" si="44"/>
        <v>0</v>
      </c>
      <c r="E272" s="505">
        <f t="shared" si="44"/>
        <v>0</v>
      </c>
      <c r="F272" s="505">
        <f t="shared" si="44"/>
        <v>0</v>
      </c>
      <c r="G272" s="505">
        <f t="shared" si="44"/>
        <v>0</v>
      </c>
      <c r="H272" s="505">
        <f t="shared" si="44"/>
        <v>0</v>
      </c>
      <c r="I272" s="506">
        <f t="shared" si="44"/>
        <v>0</v>
      </c>
      <c r="HY272" s="504"/>
    </row>
    <row r="273" spans="1:9" ht="15">
      <c r="A273" s="497" t="s">
        <v>790</v>
      </c>
      <c r="B273" t="s">
        <v>791</v>
      </c>
      <c r="C273" s="14">
        <v>0</v>
      </c>
      <c r="D273" s="14">
        <v>0</v>
      </c>
      <c r="E273" s="14">
        <v>0</v>
      </c>
      <c r="F273" s="14">
        <v>0</v>
      </c>
      <c r="G273" s="14">
        <v>0</v>
      </c>
      <c r="H273" s="14">
        <v>0</v>
      </c>
      <c r="I273" s="15">
        <v>0</v>
      </c>
    </row>
    <row r="274" spans="1:9" ht="15">
      <c r="A274" s="497" t="s">
        <v>792</v>
      </c>
      <c r="B274" t="s">
        <v>793</v>
      </c>
      <c r="C274" s="14">
        <v>0</v>
      </c>
      <c r="D274" s="14">
        <v>0</v>
      </c>
      <c r="E274" s="14">
        <v>0</v>
      </c>
      <c r="F274" s="14">
        <v>0</v>
      </c>
      <c r="G274" s="14">
        <v>0</v>
      </c>
      <c r="H274" s="14">
        <v>0</v>
      </c>
      <c r="I274" s="15">
        <v>0</v>
      </c>
    </row>
    <row r="275" spans="1:233" s="507" customFormat="1" ht="15">
      <c r="A275" s="503" t="s">
        <v>794</v>
      </c>
      <c r="B275" s="504" t="s">
        <v>795</v>
      </c>
      <c r="C275" s="505">
        <f aca="true" t="shared" si="45" ref="C275:I275">C276</f>
        <v>0</v>
      </c>
      <c r="D275" s="505">
        <f t="shared" si="45"/>
        <v>0</v>
      </c>
      <c r="E275" s="505">
        <f t="shared" si="45"/>
        <v>0</v>
      </c>
      <c r="F275" s="505">
        <f t="shared" si="45"/>
        <v>0</v>
      </c>
      <c r="G275" s="505">
        <f t="shared" si="45"/>
        <v>0</v>
      </c>
      <c r="H275" s="505">
        <f t="shared" si="45"/>
        <v>0</v>
      </c>
      <c r="I275" s="506">
        <f t="shared" si="45"/>
        <v>0</v>
      </c>
      <c r="HY275" s="504"/>
    </row>
    <row r="276" spans="1:9" ht="15">
      <c r="A276" s="497" t="s">
        <v>796</v>
      </c>
      <c r="B276" t="s">
        <v>797</v>
      </c>
      <c r="C276" s="14">
        <v>0</v>
      </c>
      <c r="D276" s="14">
        <v>0</v>
      </c>
      <c r="E276" s="14">
        <v>0</v>
      </c>
      <c r="F276" s="14">
        <v>0</v>
      </c>
      <c r="G276" s="14">
        <v>0</v>
      </c>
      <c r="H276" s="14">
        <v>0</v>
      </c>
      <c r="I276" s="15">
        <v>0</v>
      </c>
    </row>
    <row r="277" spans="1:233" s="502" customFormat="1" ht="15.75">
      <c r="A277" s="498" t="s">
        <v>798</v>
      </c>
      <c r="B277" s="499" t="s">
        <v>296</v>
      </c>
      <c r="C277" s="500">
        <f aca="true" t="shared" si="46" ref="C277:I277">C278+C283+C285+C289+C291+C300+C305+C307+C311+C313</f>
        <v>743730.16</v>
      </c>
      <c r="D277" s="500">
        <f t="shared" si="46"/>
        <v>3775650</v>
      </c>
      <c r="E277" s="500">
        <f t="shared" si="46"/>
        <v>4767455.13</v>
      </c>
      <c r="F277" s="500">
        <f t="shared" si="46"/>
        <v>2227500</v>
      </c>
      <c r="G277" s="500">
        <f t="shared" si="46"/>
        <v>10000</v>
      </c>
      <c r="H277" s="500">
        <f t="shared" si="46"/>
        <v>10000</v>
      </c>
      <c r="I277" s="501">
        <f t="shared" si="46"/>
        <v>2954584.17</v>
      </c>
      <c r="HY277" s="499"/>
    </row>
    <row r="278" spans="1:233" s="507" customFormat="1" ht="15">
      <c r="A278" s="503" t="s">
        <v>799</v>
      </c>
      <c r="B278" s="504" t="s">
        <v>800</v>
      </c>
      <c r="C278" s="505">
        <f aca="true" t="shared" si="47" ref="C278:I278">SUM(C279:C282)</f>
        <v>743730.16</v>
      </c>
      <c r="D278" s="505">
        <f t="shared" si="47"/>
        <v>3775650</v>
      </c>
      <c r="E278" s="505">
        <f t="shared" si="47"/>
        <v>4767455.13</v>
      </c>
      <c r="F278" s="505">
        <f t="shared" si="47"/>
        <v>2152500</v>
      </c>
      <c r="G278" s="505">
        <f t="shared" si="47"/>
        <v>10000</v>
      </c>
      <c r="H278" s="505">
        <f t="shared" si="47"/>
        <v>10000</v>
      </c>
      <c r="I278" s="506">
        <f t="shared" si="47"/>
        <v>2879584.17</v>
      </c>
      <c r="HY278" s="504"/>
    </row>
    <row r="279" spans="1:9" ht="15">
      <c r="A279" s="497" t="s">
        <v>801</v>
      </c>
      <c r="B279" t="s">
        <v>802</v>
      </c>
      <c r="C279" s="14">
        <v>0</v>
      </c>
      <c r="D279" s="14">
        <v>0</v>
      </c>
      <c r="E279" s="14">
        <v>0</v>
      </c>
      <c r="F279" s="14">
        <v>0</v>
      </c>
      <c r="G279" s="14">
        <v>0</v>
      </c>
      <c r="H279" s="14">
        <v>0</v>
      </c>
      <c r="I279" s="15">
        <v>0</v>
      </c>
    </row>
    <row r="280" spans="1:9" ht="15">
      <c r="A280" s="497" t="s">
        <v>803</v>
      </c>
      <c r="B280" t="s">
        <v>804</v>
      </c>
      <c r="C280" s="14">
        <v>743730.16</v>
      </c>
      <c r="D280" s="14">
        <v>3775650</v>
      </c>
      <c r="E280" s="14">
        <v>4767455.13</v>
      </c>
      <c r="F280" s="14">
        <v>2152500</v>
      </c>
      <c r="G280" s="14">
        <v>10000</v>
      </c>
      <c r="H280" s="14">
        <v>10000</v>
      </c>
      <c r="I280" s="15">
        <v>2879584.17</v>
      </c>
    </row>
    <row r="281" spans="1:9" ht="15">
      <c r="A281" s="497" t="s">
        <v>805</v>
      </c>
      <c r="B281" t="s">
        <v>806</v>
      </c>
      <c r="C281" s="14">
        <v>0</v>
      </c>
      <c r="D281" s="14">
        <v>0</v>
      </c>
      <c r="E281" s="14">
        <v>0</v>
      </c>
      <c r="F281" s="14">
        <v>0</v>
      </c>
      <c r="G281" s="14">
        <v>0</v>
      </c>
      <c r="H281" s="14">
        <v>0</v>
      </c>
      <c r="I281" s="15">
        <v>0</v>
      </c>
    </row>
    <row r="282" spans="1:9" ht="15">
      <c r="A282" s="497" t="s">
        <v>807</v>
      </c>
      <c r="B282" t="s">
        <v>808</v>
      </c>
      <c r="C282" s="14">
        <v>0</v>
      </c>
      <c r="D282" s="14">
        <v>0</v>
      </c>
      <c r="E282" s="14">
        <v>0</v>
      </c>
      <c r="F282" s="14">
        <v>0</v>
      </c>
      <c r="G282" s="14">
        <v>0</v>
      </c>
      <c r="H282" s="14">
        <v>0</v>
      </c>
      <c r="I282" s="15">
        <v>0</v>
      </c>
    </row>
    <row r="283" spans="1:233" s="507" customFormat="1" ht="15">
      <c r="A283" s="503" t="s">
        <v>809</v>
      </c>
      <c r="B283" s="504" t="s">
        <v>810</v>
      </c>
      <c r="C283" s="505">
        <f aca="true" t="shared" si="48" ref="C283:I283">C284</f>
        <v>0</v>
      </c>
      <c r="D283" s="505">
        <f t="shared" si="48"/>
        <v>0</v>
      </c>
      <c r="E283" s="505">
        <f t="shared" si="48"/>
        <v>0</v>
      </c>
      <c r="F283" s="505">
        <f t="shared" si="48"/>
        <v>0</v>
      </c>
      <c r="G283" s="505">
        <f t="shared" si="48"/>
        <v>0</v>
      </c>
      <c r="H283" s="505">
        <f t="shared" si="48"/>
        <v>0</v>
      </c>
      <c r="I283" s="506">
        <f t="shared" si="48"/>
        <v>0</v>
      </c>
      <c r="HY283" s="504"/>
    </row>
    <row r="284" spans="1:9" ht="15">
      <c r="A284" s="497" t="s">
        <v>811</v>
      </c>
      <c r="B284" t="s">
        <v>810</v>
      </c>
      <c r="C284" s="14">
        <v>0</v>
      </c>
      <c r="D284" s="14">
        <v>0</v>
      </c>
      <c r="E284" s="14">
        <v>0</v>
      </c>
      <c r="F284" s="14">
        <v>0</v>
      </c>
      <c r="G284" s="14">
        <v>0</v>
      </c>
      <c r="H284" s="14">
        <v>0</v>
      </c>
      <c r="I284" s="15">
        <v>0</v>
      </c>
    </row>
    <row r="285" spans="1:233" s="507" customFormat="1" ht="15">
      <c r="A285" s="503" t="s">
        <v>812</v>
      </c>
      <c r="B285" s="504" t="s">
        <v>813</v>
      </c>
      <c r="C285" s="505">
        <f aca="true" t="shared" si="49" ref="C285:I285">SUM(C286:C288)</f>
        <v>0</v>
      </c>
      <c r="D285" s="505">
        <f t="shared" si="49"/>
        <v>0</v>
      </c>
      <c r="E285" s="505">
        <f t="shared" si="49"/>
        <v>0</v>
      </c>
      <c r="F285" s="505">
        <f t="shared" si="49"/>
        <v>75000</v>
      </c>
      <c r="G285" s="505">
        <f t="shared" si="49"/>
        <v>0</v>
      </c>
      <c r="H285" s="505">
        <f t="shared" si="49"/>
        <v>0</v>
      </c>
      <c r="I285" s="506">
        <f t="shared" si="49"/>
        <v>75000</v>
      </c>
      <c r="HY285" s="504"/>
    </row>
    <row r="286" spans="1:9" ht="15">
      <c r="A286" s="497" t="s">
        <v>814</v>
      </c>
      <c r="B286" t="s">
        <v>815</v>
      </c>
      <c r="C286" s="14">
        <v>0</v>
      </c>
      <c r="D286" s="14">
        <v>0</v>
      </c>
      <c r="E286" s="14">
        <v>0</v>
      </c>
      <c r="F286" s="14">
        <v>0</v>
      </c>
      <c r="G286" s="14">
        <v>0</v>
      </c>
      <c r="H286" s="14">
        <v>0</v>
      </c>
      <c r="I286" s="15">
        <v>0</v>
      </c>
    </row>
    <row r="287" spans="1:9" ht="15">
      <c r="A287" s="497" t="s">
        <v>816</v>
      </c>
      <c r="B287" t="s">
        <v>817</v>
      </c>
      <c r="C287" s="14">
        <v>0</v>
      </c>
      <c r="D287" s="14">
        <v>0</v>
      </c>
      <c r="E287" s="14">
        <v>0</v>
      </c>
      <c r="F287" s="14">
        <v>0</v>
      </c>
      <c r="G287" s="14">
        <v>0</v>
      </c>
      <c r="H287" s="14">
        <v>0</v>
      </c>
      <c r="I287" s="15">
        <v>0</v>
      </c>
    </row>
    <row r="288" spans="1:9" ht="15">
      <c r="A288" s="497" t="s">
        <v>818</v>
      </c>
      <c r="B288" t="s">
        <v>819</v>
      </c>
      <c r="C288" s="14">
        <v>0</v>
      </c>
      <c r="D288" s="14">
        <v>0</v>
      </c>
      <c r="E288" s="14">
        <v>0</v>
      </c>
      <c r="F288" s="14">
        <v>75000</v>
      </c>
      <c r="G288" s="14">
        <v>0</v>
      </c>
      <c r="H288" s="14">
        <v>0</v>
      </c>
      <c r="I288" s="15">
        <v>75000</v>
      </c>
    </row>
    <row r="289" spans="1:233" s="507" customFormat="1" ht="15">
      <c r="A289" s="503" t="s">
        <v>820</v>
      </c>
      <c r="B289" s="504" t="s">
        <v>821</v>
      </c>
      <c r="C289" s="505">
        <f aca="true" t="shared" si="50" ref="C289:I289">C290</f>
        <v>0</v>
      </c>
      <c r="D289" s="505">
        <f t="shared" si="50"/>
        <v>0</v>
      </c>
      <c r="E289" s="505">
        <f t="shared" si="50"/>
        <v>0</v>
      </c>
      <c r="F289" s="505">
        <f t="shared" si="50"/>
        <v>0</v>
      </c>
      <c r="G289" s="505">
        <f t="shared" si="50"/>
        <v>0</v>
      </c>
      <c r="H289" s="505">
        <f t="shared" si="50"/>
        <v>0</v>
      </c>
      <c r="I289" s="506">
        <f t="shared" si="50"/>
        <v>0</v>
      </c>
      <c r="HY289" s="504"/>
    </row>
    <row r="290" spans="1:9" ht="15">
      <c r="A290" s="497" t="s">
        <v>822</v>
      </c>
      <c r="B290" t="s">
        <v>821</v>
      </c>
      <c r="C290" s="14">
        <v>0</v>
      </c>
      <c r="D290" s="14">
        <v>0</v>
      </c>
      <c r="E290" s="14">
        <v>0</v>
      </c>
      <c r="F290" s="14">
        <v>0</v>
      </c>
      <c r="G290" s="14">
        <v>0</v>
      </c>
      <c r="H290" s="14">
        <v>0</v>
      </c>
      <c r="I290" s="15">
        <v>0</v>
      </c>
    </row>
    <row r="291" spans="1:233" s="507" customFormat="1" ht="15">
      <c r="A291" s="503" t="s">
        <v>823</v>
      </c>
      <c r="B291" s="504" t="s">
        <v>824</v>
      </c>
      <c r="C291" s="505">
        <f aca="true" t="shared" si="51" ref="C291:I291">SUM(C292:C299)</f>
        <v>0</v>
      </c>
      <c r="D291" s="505">
        <f t="shared" si="51"/>
        <v>0</v>
      </c>
      <c r="E291" s="505">
        <f t="shared" si="51"/>
        <v>0</v>
      </c>
      <c r="F291" s="505">
        <f t="shared" si="51"/>
        <v>0</v>
      </c>
      <c r="G291" s="505">
        <f t="shared" si="51"/>
        <v>0</v>
      </c>
      <c r="H291" s="505">
        <f t="shared" si="51"/>
        <v>0</v>
      </c>
      <c r="I291" s="506">
        <f t="shared" si="51"/>
        <v>0</v>
      </c>
      <c r="HY291" s="504"/>
    </row>
    <row r="292" spans="1:9" ht="15">
      <c r="A292" s="497" t="s">
        <v>825</v>
      </c>
      <c r="B292" t="s">
        <v>826</v>
      </c>
      <c r="C292" s="14">
        <v>0</v>
      </c>
      <c r="D292" s="14">
        <v>0</v>
      </c>
      <c r="E292" s="14">
        <v>0</v>
      </c>
      <c r="F292" s="14">
        <v>0</v>
      </c>
      <c r="G292" s="14">
        <v>0</v>
      </c>
      <c r="H292" s="14">
        <v>0</v>
      </c>
      <c r="I292" s="15">
        <v>0</v>
      </c>
    </row>
    <row r="293" spans="1:9" ht="15">
      <c r="A293" s="497" t="s">
        <v>827</v>
      </c>
      <c r="B293" t="s">
        <v>828</v>
      </c>
      <c r="C293" s="14">
        <v>0</v>
      </c>
      <c r="D293" s="14">
        <v>0</v>
      </c>
      <c r="E293" s="14">
        <v>0</v>
      </c>
      <c r="F293" s="14">
        <v>0</v>
      </c>
      <c r="G293" s="14">
        <v>0</v>
      </c>
      <c r="H293" s="14">
        <v>0</v>
      </c>
      <c r="I293" s="15">
        <v>0</v>
      </c>
    </row>
    <row r="294" spans="1:9" ht="15">
      <c r="A294" s="497" t="s">
        <v>829</v>
      </c>
      <c r="B294" t="s">
        <v>830</v>
      </c>
      <c r="C294" s="14">
        <v>0</v>
      </c>
      <c r="D294" s="14">
        <v>0</v>
      </c>
      <c r="E294" s="14">
        <v>0</v>
      </c>
      <c r="F294" s="14">
        <v>0</v>
      </c>
      <c r="G294" s="14">
        <v>0</v>
      </c>
      <c r="H294" s="14">
        <v>0</v>
      </c>
      <c r="I294" s="15">
        <v>0</v>
      </c>
    </row>
    <row r="295" spans="1:9" ht="15">
      <c r="A295" s="497" t="s">
        <v>831</v>
      </c>
      <c r="B295" t="s">
        <v>832</v>
      </c>
      <c r="C295" s="14">
        <v>0</v>
      </c>
      <c r="D295" s="14">
        <v>0</v>
      </c>
      <c r="E295" s="14">
        <v>0</v>
      </c>
      <c r="F295" s="14">
        <v>0</v>
      </c>
      <c r="G295" s="14">
        <v>0</v>
      </c>
      <c r="H295" s="14">
        <v>0</v>
      </c>
      <c r="I295" s="15">
        <v>0</v>
      </c>
    </row>
    <row r="296" spans="1:9" ht="15">
      <c r="A296" s="497" t="s">
        <v>833</v>
      </c>
      <c r="B296" t="s">
        <v>834</v>
      </c>
      <c r="C296" s="14">
        <v>0</v>
      </c>
      <c r="D296" s="14">
        <v>0</v>
      </c>
      <c r="E296" s="14">
        <v>0</v>
      </c>
      <c r="F296" s="14">
        <v>0</v>
      </c>
      <c r="G296" s="14">
        <v>0</v>
      </c>
      <c r="H296" s="14">
        <v>0</v>
      </c>
      <c r="I296" s="15">
        <v>0</v>
      </c>
    </row>
    <row r="297" spans="1:9" ht="15">
      <c r="A297" s="497" t="s">
        <v>835</v>
      </c>
      <c r="B297" t="s">
        <v>836</v>
      </c>
      <c r="C297" s="14">
        <v>0</v>
      </c>
      <c r="D297" s="14">
        <v>0</v>
      </c>
      <c r="E297" s="14">
        <v>0</v>
      </c>
      <c r="F297" s="14">
        <v>0</v>
      </c>
      <c r="G297" s="14">
        <v>0</v>
      </c>
      <c r="H297" s="14">
        <v>0</v>
      </c>
      <c r="I297" s="15">
        <v>0</v>
      </c>
    </row>
    <row r="298" spans="1:9" ht="15">
      <c r="A298" s="497" t="s">
        <v>837</v>
      </c>
      <c r="B298" t="s">
        <v>838</v>
      </c>
      <c r="C298" s="14">
        <v>0</v>
      </c>
      <c r="D298" s="14">
        <v>0</v>
      </c>
      <c r="E298" s="14">
        <v>0</v>
      </c>
      <c r="F298" s="14">
        <v>0</v>
      </c>
      <c r="G298" s="14">
        <v>0</v>
      </c>
      <c r="H298" s="14">
        <v>0</v>
      </c>
      <c r="I298" s="15">
        <v>0</v>
      </c>
    </row>
    <row r="299" spans="1:9" ht="15">
      <c r="A299" s="497" t="s">
        <v>839</v>
      </c>
      <c r="B299" t="s">
        <v>840</v>
      </c>
      <c r="C299" s="14">
        <v>0</v>
      </c>
      <c r="D299" s="14">
        <v>0</v>
      </c>
      <c r="E299" s="14">
        <v>0</v>
      </c>
      <c r="F299" s="14">
        <v>0</v>
      </c>
      <c r="G299" s="14">
        <v>0</v>
      </c>
      <c r="H299" s="14">
        <v>0</v>
      </c>
      <c r="I299" s="15">
        <v>0</v>
      </c>
    </row>
    <row r="300" spans="1:233" s="507" customFormat="1" ht="15">
      <c r="A300" s="503" t="s">
        <v>841</v>
      </c>
      <c r="B300" s="504" t="s">
        <v>842</v>
      </c>
      <c r="C300" s="505">
        <f aca="true" t="shared" si="52" ref="C300:I300">SUM(C301:C304)</f>
        <v>0</v>
      </c>
      <c r="D300" s="505">
        <f t="shared" si="52"/>
        <v>0</v>
      </c>
      <c r="E300" s="505">
        <f t="shared" si="52"/>
        <v>0</v>
      </c>
      <c r="F300" s="505">
        <f t="shared" si="52"/>
        <v>0</v>
      </c>
      <c r="G300" s="505">
        <f t="shared" si="52"/>
        <v>0</v>
      </c>
      <c r="H300" s="505">
        <f t="shared" si="52"/>
        <v>0</v>
      </c>
      <c r="I300" s="506">
        <f t="shared" si="52"/>
        <v>0</v>
      </c>
      <c r="HY300" s="504"/>
    </row>
    <row r="301" spans="1:9" ht="15">
      <c r="A301" s="497" t="s">
        <v>843</v>
      </c>
      <c r="B301" t="s">
        <v>844</v>
      </c>
      <c r="C301" s="14">
        <v>0</v>
      </c>
      <c r="D301" s="14">
        <v>0</v>
      </c>
      <c r="E301" s="14">
        <v>0</v>
      </c>
      <c r="F301" s="14">
        <v>0</v>
      </c>
      <c r="G301" s="14">
        <v>0</v>
      </c>
      <c r="H301" s="14">
        <v>0</v>
      </c>
      <c r="I301" s="15">
        <v>0</v>
      </c>
    </row>
    <row r="302" spans="1:9" ht="15">
      <c r="A302" s="497" t="s">
        <v>845</v>
      </c>
      <c r="B302" t="s">
        <v>846</v>
      </c>
      <c r="C302" s="14">
        <v>0</v>
      </c>
      <c r="D302" s="14">
        <v>0</v>
      </c>
      <c r="E302" s="14">
        <v>0</v>
      </c>
      <c r="F302" s="14">
        <v>0</v>
      </c>
      <c r="G302" s="14">
        <v>0</v>
      </c>
      <c r="H302" s="14">
        <v>0</v>
      </c>
      <c r="I302" s="15">
        <v>0</v>
      </c>
    </row>
    <row r="303" spans="1:9" ht="15">
      <c r="A303" s="497" t="s">
        <v>847</v>
      </c>
      <c r="B303" t="s">
        <v>848</v>
      </c>
      <c r="C303" s="14">
        <v>0</v>
      </c>
      <c r="D303" s="14">
        <v>0</v>
      </c>
      <c r="E303" s="14">
        <v>0</v>
      </c>
      <c r="F303" s="14">
        <v>0</v>
      </c>
      <c r="G303" s="14">
        <v>0</v>
      </c>
      <c r="H303" s="14">
        <v>0</v>
      </c>
      <c r="I303" s="15">
        <v>0</v>
      </c>
    </row>
    <row r="304" spans="1:9" ht="15">
      <c r="A304" s="497" t="s">
        <v>849</v>
      </c>
      <c r="B304" t="s">
        <v>850</v>
      </c>
      <c r="C304" s="14">
        <v>0</v>
      </c>
      <c r="D304" s="14">
        <v>0</v>
      </c>
      <c r="E304" s="14">
        <v>0</v>
      </c>
      <c r="F304" s="14">
        <v>0</v>
      </c>
      <c r="G304" s="14">
        <v>0</v>
      </c>
      <c r="H304" s="14">
        <v>0</v>
      </c>
      <c r="I304" s="15">
        <v>0</v>
      </c>
    </row>
    <row r="305" spans="1:233" s="507" customFormat="1" ht="15">
      <c r="A305" s="503" t="s">
        <v>851</v>
      </c>
      <c r="B305" s="504" t="s">
        <v>852</v>
      </c>
      <c r="C305" s="505">
        <f aca="true" t="shared" si="53" ref="C305:I305">C306</f>
        <v>0</v>
      </c>
      <c r="D305" s="505">
        <f t="shared" si="53"/>
        <v>0</v>
      </c>
      <c r="E305" s="505">
        <f t="shared" si="53"/>
        <v>0</v>
      </c>
      <c r="F305" s="505">
        <f t="shared" si="53"/>
        <v>0</v>
      </c>
      <c r="G305" s="505">
        <f t="shared" si="53"/>
        <v>0</v>
      </c>
      <c r="H305" s="505">
        <f t="shared" si="53"/>
        <v>0</v>
      </c>
      <c r="I305" s="506">
        <f t="shared" si="53"/>
        <v>0</v>
      </c>
      <c r="HY305" s="504"/>
    </row>
    <row r="306" spans="1:9" ht="15">
      <c r="A306" s="497" t="s">
        <v>853</v>
      </c>
      <c r="B306" t="s">
        <v>852</v>
      </c>
      <c r="C306" s="14">
        <v>0</v>
      </c>
      <c r="D306" s="14">
        <v>0</v>
      </c>
      <c r="E306" s="14">
        <v>0</v>
      </c>
      <c r="F306" s="14">
        <v>0</v>
      </c>
      <c r="G306" s="14">
        <v>0</v>
      </c>
      <c r="H306" s="14">
        <v>0</v>
      </c>
      <c r="I306" s="15">
        <v>0</v>
      </c>
    </row>
    <row r="307" spans="1:233" s="507" customFormat="1" ht="15">
      <c r="A307" s="503" t="s">
        <v>854</v>
      </c>
      <c r="B307" s="504" t="s">
        <v>855</v>
      </c>
      <c r="C307" s="505">
        <f aca="true" t="shared" si="54" ref="C307:I307">SUM(C308:C310)</f>
        <v>0</v>
      </c>
      <c r="D307" s="505">
        <f t="shared" si="54"/>
        <v>0</v>
      </c>
      <c r="E307" s="505">
        <f t="shared" si="54"/>
        <v>0</v>
      </c>
      <c r="F307" s="505">
        <f t="shared" si="54"/>
        <v>0</v>
      </c>
      <c r="G307" s="505">
        <f t="shared" si="54"/>
        <v>0</v>
      </c>
      <c r="H307" s="505">
        <f t="shared" si="54"/>
        <v>0</v>
      </c>
      <c r="I307" s="506">
        <f t="shared" si="54"/>
        <v>0</v>
      </c>
      <c r="HY307" s="504"/>
    </row>
    <row r="308" spans="1:9" ht="15">
      <c r="A308" s="497" t="s">
        <v>856</v>
      </c>
      <c r="B308" t="s">
        <v>857</v>
      </c>
      <c r="C308" s="14">
        <v>0</v>
      </c>
      <c r="D308" s="14">
        <v>0</v>
      </c>
      <c r="E308" s="14">
        <v>0</v>
      </c>
      <c r="F308" s="14">
        <v>0</v>
      </c>
      <c r="G308" s="14">
        <v>0</v>
      </c>
      <c r="H308" s="14">
        <v>0</v>
      </c>
      <c r="I308" s="15">
        <v>0</v>
      </c>
    </row>
    <row r="309" spans="1:9" ht="15">
      <c r="A309" s="497" t="s">
        <v>858</v>
      </c>
      <c r="B309" t="s">
        <v>859</v>
      </c>
      <c r="C309" s="14">
        <v>0</v>
      </c>
      <c r="D309" s="14">
        <v>0</v>
      </c>
      <c r="E309" s="14">
        <v>0</v>
      </c>
      <c r="F309" s="14">
        <v>0</v>
      </c>
      <c r="G309" s="14">
        <v>0</v>
      </c>
      <c r="H309" s="14">
        <v>0</v>
      </c>
      <c r="I309" s="15">
        <v>0</v>
      </c>
    </row>
    <row r="310" spans="1:9" ht="15">
      <c r="A310" s="497" t="s">
        <v>860</v>
      </c>
      <c r="B310" t="s">
        <v>861</v>
      </c>
      <c r="C310" s="14">
        <v>0</v>
      </c>
      <c r="D310" s="14">
        <v>0</v>
      </c>
      <c r="E310" s="14">
        <v>0</v>
      </c>
      <c r="F310" s="14">
        <v>0</v>
      </c>
      <c r="G310" s="14">
        <v>0</v>
      </c>
      <c r="H310" s="14">
        <v>0</v>
      </c>
      <c r="I310" s="15">
        <v>0</v>
      </c>
    </row>
    <row r="311" spans="1:233" s="507" customFormat="1" ht="15">
      <c r="A311" s="503" t="s">
        <v>862</v>
      </c>
      <c r="B311" s="504" t="s">
        <v>863</v>
      </c>
      <c r="C311" s="505">
        <f aca="true" t="shared" si="55" ref="C311:I311">C312</f>
        <v>0</v>
      </c>
      <c r="D311" s="505">
        <f t="shared" si="55"/>
        <v>0</v>
      </c>
      <c r="E311" s="505">
        <f t="shared" si="55"/>
        <v>0</v>
      </c>
      <c r="F311" s="505">
        <f t="shared" si="55"/>
        <v>0</v>
      </c>
      <c r="G311" s="505">
        <f t="shared" si="55"/>
        <v>0</v>
      </c>
      <c r="H311" s="505">
        <f t="shared" si="55"/>
        <v>0</v>
      </c>
      <c r="I311" s="506">
        <f t="shared" si="55"/>
        <v>0</v>
      </c>
      <c r="HY311" s="504"/>
    </row>
    <row r="312" spans="1:9" ht="15">
      <c r="A312" s="497" t="s">
        <v>864</v>
      </c>
      <c r="B312" t="s">
        <v>863</v>
      </c>
      <c r="C312" s="14">
        <v>0</v>
      </c>
      <c r="D312" s="14">
        <v>0</v>
      </c>
      <c r="E312" s="14">
        <v>0</v>
      </c>
      <c r="F312" s="14">
        <v>0</v>
      </c>
      <c r="G312" s="14">
        <v>0</v>
      </c>
      <c r="H312" s="14">
        <v>0</v>
      </c>
      <c r="I312" s="15">
        <v>0</v>
      </c>
    </row>
    <row r="313" spans="1:233" s="507" customFormat="1" ht="15">
      <c r="A313" s="503" t="s">
        <v>865</v>
      </c>
      <c r="B313" s="504" t="s">
        <v>866</v>
      </c>
      <c r="C313" s="505">
        <f aca="true" t="shared" si="56" ref="C313:I313">SUM(C314:C315)</f>
        <v>0</v>
      </c>
      <c r="D313" s="505">
        <f t="shared" si="56"/>
        <v>0</v>
      </c>
      <c r="E313" s="505">
        <f t="shared" si="56"/>
        <v>0</v>
      </c>
      <c r="F313" s="505">
        <f t="shared" si="56"/>
        <v>0</v>
      </c>
      <c r="G313" s="505">
        <f t="shared" si="56"/>
        <v>0</v>
      </c>
      <c r="H313" s="505">
        <f t="shared" si="56"/>
        <v>0</v>
      </c>
      <c r="I313" s="506">
        <f t="shared" si="56"/>
        <v>0</v>
      </c>
      <c r="HY313" s="504"/>
    </row>
    <row r="314" spans="1:9" ht="15">
      <c r="A314" s="497" t="s">
        <v>867</v>
      </c>
      <c r="B314" t="s">
        <v>868</v>
      </c>
      <c r="C314" s="14">
        <v>0</v>
      </c>
      <c r="D314" s="14">
        <v>0</v>
      </c>
      <c r="E314" s="14">
        <v>0</v>
      </c>
      <c r="F314" s="14">
        <v>0</v>
      </c>
      <c r="G314" s="14">
        <v>0</v>
      </c>
      <c r="H314" s="14">
        <v>0</v>
      </c>
      <c r="I314" s="15">
        <v>0</v>
      </c>
    </row>
    <row r="315" spans="1:9" ht="15">
      <c r="A315" s="497" t="s">
        <v>869</v>
      </c>
      <c r="B315" t="s">
        <v>870</v>
      </c>
      <c r="C315" s="14">
        <v>0</v>
      </c>
      <c r="D315" s="14">
        <v>0</v>
      </c>
      <c r="E315" s="14">
        <v>0</v>
      </c>
      <c r="F315" s="14">
        <v>0</v>
      </c>
      <c r="G315" s="14">
        <v>0</v>
      </c>
      <c r="H315" s="14">
        <v>0</v>
      </c>
      <c r="I315" s="15">
        <v>0</v>
      </c>
    </row>
    <row r="316" spans="1:233" s="502" customFormat="1" ht="15.75">
      <c r="A316" s="498" t="s">
        <v>871</v>
      </c>
      <c r="B316" s="499" t="s">
        <v>300</v>
      </c>
      <c r="C316" s="500">
        <f aca="true" t="shared" si="57" ref="C316:I316">C317+C322+C326+C329+C334+C338+C341+C346+C350+C353+C358+C360+C364+C366</f>
        <v>0</v>
      </c>
      <c r="D316" s="500">
        <f t="shared" si="57"/>
        <v>0</v>
      </c>
      <c r="E316" s="500">
        <f t="shared" si="57"/>
        <v>0</v>
      </c>
      <c r="F316" s="500">
        <f t="shared" si="57"/>
        <v>0</v>
      </c>
      <c r="G316" s="500">
        <f t="shared" si="57"/>
        <v>0</v>
      </c>
      <c r="H316" s="500">
        <f t="shared" si="57"/>
        <v>0</v>
      </c>
      <c r="I316" s="501">
        <f t="shared" si="57"/>
        <v>0</v>
      </c>
      <c r="HY316" s="499"/>
    </row>
    <row r="317" spans="1:233" s="507" customFormat="1" ht="15">
      <c r="A317" s="503" t="s">
        <v>872</v>
      </c>
      <c r="B317" s="504" t="s">
        <v>873</v>
      </c>
      <c r="C317" s="505">
        <f aca="true" t="shared" si="58" ref="C317:I317">SUM(C318:C321)</f>
        <v>0</v>
      </c>
      <c r="D317" s="505">
        <f t="shared" si="58"/>
        <v>0</v>
      </c>
      <c r="E317" s="505">
        <f t="shared" si="58"/>
        <v>0</v>
      </c>
      <c r="F317" s="505">
        <f t="shared" si="58"/>
        <v>0</v>
      </c>
      <c r="G317" s="505">
        <f t="shared" si="58"/>
        <v>0</v>
      </c>
      <c r="H317" s="505">
        <f t="shared" si="58"/>
        <v>0</v>
      </c>
      <c r="I317" s="506">
        <f t="shared" si="58"/>
        <v>0</v>
      </c>
      <c r="HY317" s="504"/>
    </row>
    <row r="318" spans="1:9" ht="15">
      <c r="A318" s="497" t="s">
        <v>874</v>
      </c>
      <c r="B318" t="s">
        <v>875</v>
      </c>
      <c r="C318" s="14">
        <v>0</v>
      </c>
      <c r="D318" s="14">
        <v>0</v>
      </c>
      <c r="E318" s="14">
        <v>0</v>
      </c>
      <c r="F318" s="14">
        <v>0</v>
      </c>
      <c r="G318" s="14">
        <v>0</v>
      </c>
      <c r="H318" s="14">
        <v>0</v>
      </c>
      <c r="I318" s="15">
        <v>0</v>
      </c>
    </row>
    <row r="319" spans="1:9" ht="15">
      <c r="A319" s="497" t="s">
        <v>876</v>
      </c>
      <c r="B319" t="s">
        <v>877</v>
      </c>
      <c r="C319" s="14">
        <v>0</v>
      </c>
      <c r="D319" s="14">
        <v>0</v>
      </c>
      <c r="E319" s="14">
        <v>0</v>
      </c>
      <c r="F319" s="14">
        <v>0</v>
      </c>
      <c r="G319" s="14">
        <v>0</v>
      </c>
      <c r="H319" s="14">
        <v>0</v>
      </c>
      <c r="I319" s="15">
        <v>0</v>
      </c>
    </row>
    <row r="320" spans="1:9" ht="15">
      <c r="A320" s="497" t="s">
        <v>878</v>
      </c>
      <c r="B320" t="s">
        <v>879</v>
      </c>
      <c r="C320" s="14">
        <v>0</v>
      </c>
      <c r="D320" s="14">
        <v>0</v>
      </c>
      <c r="E320" s="14">
        <v>0</v>
      </c>
      <c r="F320" s="14">
        <v>0</v>
      </c>
      <c r="G320" s="14">
        <v>0</v>
      </c>
      <c r="H320" s="14">
        <v>0</v>
      </c>
      <c r="I320" s="15">
        <v>0</v>
      </c>
    </row>
    <row r="321" spans="1:9" ht="15">
      <c r="A321" s="497" t="s">
        <v>880</v>
      </c>
      <c r="B321" t="s">
        <v>881</v>
      </c>
      <c r="C321" s="14">
        <v>0</v>
      </c>
      <c r="D321" s="14">
        <v>0</v>
      </c>
      <c r="E321" s="14">
        <v>0</v>
      </c>
      <c r="F321" s="14">
        <v>0</v>
      </c>
      <c r="G321" s="14">
        <v>0</v>
      </c>
      <c r="H321" s="14">
        <v>0</v>
      </c>
      <c r="I321" s="15">
        <v>0</v>
      </c>
    </row>
    <row r="322" spans="1:233" s="507" customFormat="1" ht="15">
      <c r="A322" s="503" t="s">
        <v>882</v>
      </c>
      <c r="B322" s="504" t="s">
        <v>883</v>
      </c>
      <c r="C322" s="505">
        <f aca="true" t="shared" si="59" ref="C322:I322">SUM(C323:C325)</f>
        <v>0</v>
      </c>
      <c r="D322" s="505">
        <f t="shared" si="59"/>
        <v>0</v>
      </c>
      <c r="E322" s="505">
        <f t="shared" si="59"/>
        <v>0</v>
      </c>
      <c r="F322" s="505">
        <f t="shared" si="59"/>
        <v>0</v>
      </c>
      <c r="G322" s="505">
        <f t="shared" si="59"/>
        <v>0</v>
      </c>
      <c r="H322" s="505">
        <f t="shared" si="59"/>
        <v>0</v>
      </c>
      <c r="I322" s="506">
        <f t="shared" si="59"/>
        <v>0</v>
      </c>
      <c r="HY322" s="504"/>
    </row>
    <row r="323" spans="1:9" ht="15">
      <c r="A323" s="497" t="s">
        <v>884</v>
      </c>
      <c r="B323" t="s">
        <v>885</v>
      </c>
      <c r="C323" s="14">
        <v>0</v>
      </c>
      <c r="D323" s="14">
        <v>0</v>
      </c>
      <c r="E323" s="14">
        <v>0</v>
      </c>
      <c r="F323" s="14">
        <v>0</v>
      </c>
      <c r="G323" s="14">
        <v>0</v>
      </c>
      <c r="H323" s="14">
        <v>0</v>
      </c>
      <c r="I323" s="15">
        <v>0</v>
      </c>
    </row>
    <row r="324" spans="1:9" ht="15">
      <c r="A324" s="497" t="s">
        <v>886</v>
      </c>
      <c r="B324" t="s">
        <v>887</v>
      </c>
      <c r="C324" s="14">
        <v>0</v>
      </c>
      <c r="D324" s="14">
        <v>0</v>
      </c>
      <c r="E324" s="14">
        <v>0</v>
      </c>
      <c r="F324" s="14">
        <v>0</v>
      </c>
      <c r="G324" s="14">
        <v>0</v>
      </c>
      <c r="H324" s="14">
        <v>0</v>
      </c>
      <c r="I324" s="15">
        <v>0</v>
      </c>
    </row>
    <row r="325" spans="1:9" ht="15">
      <c r="A325" s="497" t="s">
        <v>888</v>
      </c>
      <c r="B325" t="s">
        <v>889</v>
      </c>
      <c r="C325" s="14">
        <v>0</v>
      </c>
      <c r="D325" s="14">
        <v>0</v>
      </c>
      <c r="E325" s="14">
        <v>0</v>
      </c>
      <c r="F325" s="14">
        <v>0</v>
      </c>
      <c r="G325" s="14">
        <v>0</v>
      </c>
      <c r="H325" s="14">
        <v>0</v>
      </c>
      <c r="I325" s="15">
        <v>0</v>
      </c>
    </row>
    <row r="326" spans="1:233" s="507" customFormat="1" ht="15">
      <c r="A326" s="503" t="s">
        <v>890</v>
      </c>
      <c r="B326" s="504" t="s">
        <v>891</v>
      </c>
      <c r="C326" s="505">
        <f aca="true" t="shared" si="60" ref="C326:I326">SUM(C327:C328)</f>
        <v>0</v>
      </c>
      <c r="D326" s="505">
        <f t="shared" si="60"/>
        <v>0</v>
      </c>
      <c r="E326" s="505">
        <f t="shared" si="60"/>
        <v>0</v>
      </c>
      <c r="F326" s="505">
        <f t="shared" si="60"/>
        <v>0</v>
      </c>
      <c r="G326" s="505">
        <f t="shared" si="60"/>
        <v>0</v>
      </c>
      <c r="H326" s="505">
        <f t="shared" si="60"/>
        <v>0</v>
      </c>
      <c r="I326" s="506">
        <f t="shared" si="60"/>
        <v>0</v>
      </c>
      <c r="HY326" s="504"/>
    </row>
    <row r="327" spans="1:9" ht="15">
      <c r="A327" s="497" t="s">
        <v>892</v>
      </c>
      <c r="B327" t="s">
        <v>893</v>
      </c>
      <c r="C327" s="14">
        <v>0</v>
      </c>
      <c r="D327" s="14">
        <v>0</v>
      </c>
      <c r="E327" s="14">
        <v>0</v>
      </c>
      <c r="F327" s="14">
        <v>0</v>
      </c>
      <c r="G327" s="14">
        <v>0</v>
      </c>
      <c r="H327" s="14">
        <v>0</v>
      </c>
      <c r="I327" s="15">
        <v>0</v>
      </c>
    </row>
    <row r="328" spans="1:9" ht="15">
      <c r="A328" s="497" t="s">
        <v>894</v>
      </c>
      <c r="B328" t="s">
        <v>895</v>
      </c>
      <c r="C328" s="14">
        <v>0</v>
      </c>
      <c r="D328" s="14">
        <v>0</v>
      </c>
      <c r="E328" s="14">
        <v>0</v>
      </c>
      <c r="F328" s="14">
        <v>0</v>
      </c>
      <c r="G328" s="14">
        <v>0</v>
      </c>
      <c r="H328" s="14">
        <v>0</v>
      </c>
      <c r="I328" s="15">
        <v>0</v>
      </c>
    </row>
    <row r="329" spans="1:233" s="507" customFormat="1" ht="15">
      <c r="A329" s="503" t="s">
        <v>896</v>
      </c>
      <c r="B329" s="504" t="s">
        <v>897</v>
      </c>
      <c r="C329" s="505">
        <f aca="true" t="shared" si="61" ref="C329:I329">SUM(C330:C333)</f>
        <v>0</v>
      </c>
      <c r="D329" s="505">
        <f t="shared" si="61"/>
        <v>0</v>
      </c>
      <c r="E329" s="505">
        <f t="shared" si="61"/>
        <v>0</v>
      </c>
      <c r="F329" s="505">
        <f t="shared" si="61"/>
        <v>0</v>
      </c>
      <c r="G329" s="505">
        <f t="shared" si="61"/>
        <v>0</v>
      </c>
      <c r="H329" s="505">
        <f t="shared" si="61"/>
        <v>0</v>
      </c>
      <c r="I329" s="506">
        <f t="shared" si="61"/>
        <v>0</v>
      </c>
      <c r="HY329" s="504"/>
    </row>
    <row r="330" spans="1:9" ht="15">
      <c r="A330" s="497" t="s">
        <v>898</v>
      </c>
      <c r="B330" t="s">
        <v>899</v>
      </c>
      <c r="C330" s="14">
        <v>0</v>
      </c>
      <c r="D330" s="14">
        <v>0</v>
      </c>
      <c r="E330" s="14">
        <v>0</v>
      </c>
      <c r="F330" s="14">
        <v>0</v>
      </c>
      <c r="G330" s="14">
        <v>0</v>
      </c>
      <c r="H330" s="14">
        <v>0</v>
      </c>
      <c r="I330" s="15">
        <v>0</v>
      </c>
    </row>
    <row r="331" spans="1:9" ht="15">
      <c r="A331" s="497" t="s">
        <v>900</v>
      </c>
      <c r="B331" t="s">
        <v>901</v>
      </c>
      <c r="C331" s="14">
        <v>0</v>
      </c>
      <c r="D331" s="14">
        <v>0</v>
      </c>
      <c r="E331" s="14">
        <v>0</v>
      </c>
      <c r="F331" s="14">
        <v>0</v>
      </c>
      <c r="G331" s="14">
        <v>0</v>
      </c>
      <c r="H331" s="14">
        <v>0</v>
      </c>
      <c r="I331" s="15">
        <v>0</v>
      </c>
    </row>
    <row r="332" spans="1:9" ht="15">
      <c r="A332" s="497" t="s">
        <v>902</v>
      </c>
      <c r="B332" t="s">
        <v>903</v>
      </c>
      <c r="C332" s="14">
        <v>0</v>
      </c>
      <c r="D332" s="14">
        <v>0</v>
      </c>
      <c r="E332" s="14">
        <v>0</v>
      </c>
      <c r="F332" s="14">
        <v>0</v>
      </c>
      <c r="G332" s="14">
        <v>0</v>
      </c>
      <c r="H332" s="14">
        <v>0</v>
      </c>
      <c r="I332" s="15">
        <v>0</v>
      </c>
    </row>
    <row r="333" spans="1:9" ht="15">
      <c r="A333" s="497" t="s">
        <v>904</v>
      </c>
      <c r="B333" t="s">
        <v>905</v>
      </c>
      <c r="C333" s="14">
        <v>0</v>
      </c>
      <c r="D333" s="14">
        <v>0</v>
      </c>
      <c r="E333" s="14">
        <v>0</v>
      </c>
      <c r="F333" s="14">
        <v>0</v>
      </c>
      <c r="G333" s="14">
        <v>0</v>
      </c>
      <c r="H333" s="14">
        <v>0</v>
      </c>
      <c r="I333" s="15">
        <v>0</v>
      </c>
    </row>
    <row r="334" spans="1:233" s="507" customFormat="1" ht="15">
      <c r="A334" s="503" t="s">
        <v>906</v>
      </c>
      <c r="B334" s="504" t="s">
        <v>907</v>
      </c>
      <c r="C334" s="505">
        <f aca="true" t="shared" si="62" ref="C334:I334">SUM(C335:C337)</f>
        <v>0</v>
      </c>
      <c r="D334" s="505">
        <f t="shared" si="62"/>
        <v>0</v>
      </c>
      <c r="E334" s="505">
        <f t="shared" si="62"/>
        <v>0</v>
      </c>
      <c r="F334" s="505">
        <f t="shared" si="62"/>
        <v>0</v>
      </c>
      <c r="G334" s="505">
        <f t="shared" si="62"/>
        <v>0</v>
      </c>
      <c r="H334" s="505">
        <f t="shared" si="62"/>
        <v>0</v>
      </c>
      <c r="I334" s="506">
        <f t="shared" si="62"/>
        <v>0</v>
      </c>
      <c r="HY334" s="504"/>
    </row>
    <row r="335" spans="1:9" ht="15">
      <c r="A335" s="497" t="s">
        <v>908</v>
      </c>
      <c r="B335" t="s">
        <v>909</v>
      </c>
      <c r="C335" s="14">
        <v>0</v>
      </c>
      <c r="D335" s="14">
        <v>0</v>
      </c>
      <c r="E335" s="14">
        <v>0</v>
      </c>
      <c r="F335" s="14">
        <v>0</v>
      </c>
      <c r="G335" s="14">
        <v>0</v>
      </c>
      <c r="H335" s="14">
        <v>0</v>
      </c>
      <c r="I335" s="15">
        <v>0</v>
      </c>
    </row>
    <row r="336" spans="1:9" ht="15">
      <c r="A336" s="497" t="s">
        <v>910</v>
      </c>
      <c r="B336" t="s">
        <v>911</v>
      </c>
      <c r="C336" s="14">
        <v>0</v>
      </c>
      <c r="D336" s="14">
        <v>0</v>
      </c>
      <c r="E336" s="14">
        <v>0</v>
      </c>
      <c r="F336" s="14">
        <v>0</v>
      </c>
      <c r="G336" s="14">
        <v>0</v>
      </c>
      <c r="H336" s="14">
        <v>0</v>
      </c>
      <c r="I336" s="15">
        <v>0</v>
      </c>
    </row>
    <row r="337" spans="1:9" ht="15">
      <c r="A337" s="497" t="s">
        <v>912</v>
      </c>
      <c r="B337" t="s">
        <v>913</v>
      </c>
      <c r="C337" s="14">
        <v>0</v>
      </c>
      <c r="D337" s="14">
        <v>0</v>
      </c>
      <c r="E337" s="14">
        <v>0</v>
      </c>
      <c r="F337" s="14">
        <v>0</v>
      </c>
      <c r="G337" s="14">
        <v>0</v>
      </c>
      <c r="H337" s="14">
        <v>0</v>
      </c>
      <c r="I337" s="15">
        <v>0</v>
      </c>
    </row>
    <row r="338" spans="1:233" s="507" customFormat="1" ht="15">
      <c r="A338" s="503" t="s">
        <v>914</v>
      </c>
      <c r="B338" s="504" t="s">
        <v>915</v>
      </c>
      <c r="C338" s="505">
        <f aca="true" t="shared" si="63" ref="C338:I338">SUM(C339:C340)</f>
        <v>0</v>
      </c>
      <c r="D338" s="505">
        <f t="shared" si="63"/>
        <v>0</v>
      </c>
      <c r="E338" s="505">
        <f t="shared" si="63"/>
        <v>0</v>
      </c>
      <c r="F338" s="505">
        <f t="shared" si="63"/>
        <v>0</v>
      </c>
      <c r="G338" s="505">
        <f t="shared" si="63"/>
        <v>0</v>
      </c>
      <c r="H338" s="505">
        <f t="shared" si="63"/>
        <v>0</v>
      </c>
      <c r="I338" s="506">
        <f t="shared" si="63"/>
        <v>0</v>
      </c>
      <c r="HY338" s="504"/>
    </row>
    <row r="339" spans="1:9" ht="15">
      <c r="A339" s="497" t="s">
        <v>916</v>
      </c>
      <c r="B339" t="s">
        <v>917</v>
      </c>
      <c r="C339" s="14">
        <v>0</v>
      </c>
      <c r="D339" s="14">
        <v>0</v>
      </c>
      <c r="E339" s="14">
        <v>0</v>
      </c>
      <c r="F339" s="14">
        <v>0</v>
      </c>
      <c r="G339" s="14">
        <v>0</v>
      </c>
      <c r="H339" s="14">
        <v>0</v>
      </c>
      <c r="I339" s="15">
        <v>0</v>
      </c>
    </row>
    <row r="340" spans="1:9" ht="15">
      <c r="A340" s="497" t="s">
        <v>918</v>
      </c>
      <c r="B340" t="s">
        <v>919</v>
      </c>
      <c r="C340" s="14">
        <v>0</v>
      </c>
      <c r="D340" s="14">
        <v>0</v>
      </c>
      <c r="E340" s="14">
        <v>0</v>
      </c>
      <c r="F340" s="14">
        <v>0</v>
      </c>
      <c r="G340" s="14">
        <v>0</v>
      </c>
      <c r="H340" s="14">
        <v>0</v>
      </c>
      <c r="I340" s="15">
        <v>0</v>
      </c>
    </row>
    <row r="341" spans="1:233" s="507" customFormat="1" ht="15">
      <c r="A341" s="503" t="s">
        <v>920</v>
      </c>
      <c r="B341" s="504" t="s">
        <v>921</v>
      </c>
      <c r="C341" s="505">
        <f aca="true" t="shared" si="64" ref="C341:I341">SUM(C342:C345)</f>
        <v>0</v>
      </c>
      <c r="D341" s="505">
        <f t="shared" si="64"/>
        <v>0</v>
      </c>
      <c r="E341" s="505">
        <f t="shared" si="64"/>
        <v>0</v>
      </c>
      <c r="F341" s="505">
        <f t="shared" si="64"/>
        <v>0</v>
      </c>
      <c r="G341" s="505">
        <f t="shared" si="64"/>
        <v>0</v>
      </c>
      <c r="H341" s="505">
        <f t="shared" si="64"/>
        <v>0</v>
      </c>
      <c r="I341" s="506">
        <f t="shared" si="64"/>
        <v>0</v>
      </c>
      <c r="HY341" s="504"/>
    </row>
    <row r="342" spans="1:9" ht="15">
      <c r="A342" s="497" t="s">
        <v>922</v>
      </c>
      <c r="B342" t="s">
        <v>923</v>
      </c>
      <c r="C342" s="14">
        <v>0</v>
      </c>
      <c r="D342" s="14">
        <v>0</v>
      </c>
      <c r="E342" s="14">
        <v>0</v>
      </c>
      <c r="F342" s="14">
        <v>0</v>
      </c>
      <c r="G342" s="14">
        <v>0</v>
      </c>
      <c r="H342" s="14">
        <v>0</v>
      </c>
      <c r="I342" s="15">
        <v>0</v>
      </c>
    </row>
    <row r="343" spans="1:9" ht="15">
      <c r="A343" s="497" t="s">
        <v>924</v>
      </c>
      <c r="B343" t="s">
        <v>925</v>
      </c>
      <c r="C343" s="14">
        <v>0</v>
      </c>
      <c r="D343" s="14">
        <v>0</v>
      </c>
      <c r="E343" s="14">
        <v>0</v>
      </c>
      <c r="F343" s="14">
        <v>0</v>
      </c>
      <c r="G343" s="14">
        <v>0</v>
      </c>
      <c r="H343" s="14">
        <v>0</v>
      </c>
      <c r="I343" s="15">
        <v>0</v>
      </c>
    </row>
    <row r="344" spans="1:9" ht="15">
      <c r="A344" s="497" t="s">
        <v>926</v>
      </c>
      <c r="B344" t="s">
        <v>927</v>
      </c>
      <c r="C344" s="14">
        <v>0</v>
      </c>
      <c r="D344" s="14">
        <v>0</v>
      </c>
      <c r="E344" s="14">
        <v>0</v>
      </c>
      <c r="F344" s="14">
        <v>0</v>
      </c>
      <c r="G344" s="14">
        <v>0</v>
      </c>
      <c r="H344" s="14">
        <v>0</v>
      </c>
      <c r="I344" s="15">
        <v>0</v>
      </c>
    </row>
    <row r="345" spans="1:9" ht="15">
      <c r="A345" s="497" t="s">
        <v>928</v>
      </c>
      <c r="B345" t="s">
        <v>929</v>
      </c>
      <c r="C345" s="14">
        <v>0</v>
      </c>
      <c r="D345" s="14">
        <v>0</v>
      </c>
      <c r="E345" s="14">
        <v>0</v>
      </c>
      <c r="F345" s="14">
        <v>0</v>
      </c>
      <c r="G345" s="14">
        <v>0</v>
      </c>
      <c r="H345" s="14">
        <v>0</v>
      </c>
      <c r="I345" s="15">
        <v>0</v>
      </c>
    </row>
    <row r="346" spans="1:233" s="507" customFormat="1" ht="15">
      <c r="A346" s="503" t="s">
        <v>930</v>
      </c>
      <c r="B346" s="504" t="s">
        <v>931</v>
      </c>
      <c r="C346" s="505">
        <f aca="true" t="shared" si="65" ref="C346:I346">SUM(C347:C349)</f>
        <v>0</v>
      </c>
      <c r="D346" s="505">
        <f t="shared" si="65"/>
        <v>0</v>
      </c>
      <c r="E346" s="505">
        <f t="shared" si="65"/>
        <v>0</v>
      </c>
      <c r="F346" s="505">
        <f t="shared" si="65"/>
        <v>0</v>
      </c>
      <c r="G346" s="505">
        <f t="shared" si="65"/>
        <v>0</v>
      </c>
      <c r="H346" s="505">
        <f t="shared" si="65"/>
        <v>0</v>
      </c>
      <c r="I346" s="506">
        <f t="shared" si="65"/>
        <v>0</v>
      </c>
      <c r="HY346" s="504"/>
    </row>
    <row r="347" spans="1:9" ht="15">
      <c r="A347" s="497" t="s">
        <v>932</v>
      </c>
      <c r="B347" t="s">
        <v>933</v>
      </c>
      <c r="C347" s="14">
        <v>0</v>
      </c>
      <c r="D347" s="14">
        <v>0</v>
      </c>
      <c r="E347" s="14">
        <v>0</v>
      </c>
      <c r="F347" s="14">
        <v>0</v>
      </c>
      <c r="G347" s="14">
        <v>0</v>
      </c>
      <c r="H347" s="14">
        <v>0</v>
      </c>
      <c r="I347" s="15">
        <v>0</v>
      </c>
    </row>
    <row r="348" spans="1:9" ht="15">
      <c r="A348" s="497" t="s">
        <v>934</v>
      </c>
      <c r="B348" t="s">
        <v>935</v>
      </c>
      <c r="C348" s="14">
        <v>0</v>
      </c>
      <c r="D348" s="14">
        <v>0</v>
      </c>
      <c r="E348" s="14">
        <v>0</v>
      </c>
      <c r="F348" s="14">
        <v>0</v>
      </c>
      <c r="G348" s="14">
        <v>0</v>
      </c>
      <c r="H348" s="14">
        <v>0</v>
      </c>
      <c r="I348" s="15">
        <v>0</v>
      </c>
    </row>
    <row r="349" spans="1:9" ht="15">
      <c r="A349" s="497" t="s">
        <v>936</v>
      </c>
      <c r="B349" t="s">
        <v>937</v>
      </c>
      <c r="C349" s="14">
        <v>0</v>
      </c>
      <c r="D349" s="14">
        <v>0</v>
      </c>
      <c r="E349" s="14">
        <v>0</v>
      </c>
      <c r="F349" s="14">
        <v>0</v>
      </c>
      <c r="G349" s="14">
        <v>0</v>
      </c>
      <c r="H349" s="14">
        <v>0</v>
      </c>
      <c r="I349" s="15">
        <v>0</v>
      </c>
    </row>
    <row r="350" spans="1:233" s="507" customFormat="1" ht="15">
      <c r="A350" s="503" t="s">
        <v>938</v>
      </c>
      <c r="B350" s="504" t="s">
        <v>939</v>
      </c>
      <c r="C350" s="505">
        <f aca="true" t="shared" si="66" ref="C350:I350">SUM(C351:C352)</f>
        <v>0</v>
      </c>
      <c r="D350" s="505">
        <f t="shared" si="66"/>
        <v>0</v>
      </c>
      <c r="E350" s="505">
        <f t="shared" si="66"/>
        <v>0</v>
      </c>
      <c r="F350" s="505">
        <f t="shared" si="66"/>
        <v>0</v>
      </c>
      <c r="G350" s="505">
        <f t="shared" si="66"/>
        <v>0</v>
      </c>
      <c r="H350" s="505">
        <f t="shared" si="66"/>
        <v>0</v>
      </c>
      <c r="I350" s="506">
        <f t="shared" si="66"/>
        <v>0</v>
      </c>
      <c r="HY350" s="504"/>
    </row>
    <row r="351" spans="1:9" ht="15">
      <c r="A351" s="497" t="s">
        <v>940</v>
      </c>
      <c r="B351" t="s">
        <v>941</v>
      </c>
      <c r="C351" s="14">
        <v>0</v>
      </c>
      <c r="D351" s="14">
        <v>0</v>
      </c>
      <c r="E351" s="14">
        <v>0</v>
      </c>
      <c r="F351" s="14">
        <v>0</v>
      </c>
      <c r="G351" s="14">
        <v>0</v>
      </c>
      <c r="H351" s="14">
        <v>0</v>
      </c>
      <c r="I351" s="15">
        <v>0</v>
      </c>
    </row>
    <row r="352" spans="1:9" ht="15">
      <c r="A352" s="497" t="s">
        <v>942</v>
      </c>
      <c r="B352" t="s">
        <v>943</v>
      </c>
      <c r="C352" s="14">
        <v>0</v>
      </c>
      <c r="D352" s="14">
        <v>0</v>
      </c>
      <c r="E352" s="14">
        <v>0</v>
      </c>
      <c r="F352" s="14">
        <v>0</v>
      </c>
      <c r="G352" s="14">
        <v>0</v>
      </c>
      <c r="H352" s="14">
        <v>0</v>
      </c>
      <c r="I352" s="15">
        <v>0</v>
      </c>
    </row>
    <row r="353" spans="1:233" s="507" customFormat="1" ht="15">
      <c r="A353" s="503" t="s">
        <v>944</v>
      </c>
      <c r="B353" s="504" t="s">
        <v>945</v>
      </c>
      <c r="C353" s="505">
        <f aca="true" t="shared" si="67" ref="C353:I353">SUM(C354:C357)</f>
        <v>0</v>
      </c>
      <c r="D353" s="505">
        <f t="shared" si="67"/>
        <v>0</v>
      </c>
      <c r="E353" s="505">
        <f t="shared" si="67"/>
        <v>0</v>
      </c>
      <c r="F353" s="505">
        <f t="shared" si="67"/>
        <v>0</v>
      </c>
      <c r="G353" s="505">
        <f t="shared" si="67"/>
        <v>0</v>
      </c>
      <c r="H353" s="505">
        <f t="shared" si="67"/>
        <v>0</v>
      </c>
      <c r="I353" s="506">
        <f t="shared" si="67"/>
        <v>0</v>
      </c>
      <c r="HY353" s="504"/>
    </row>
    <row r="354" spans="1:9" ht="15">
      <c r="A354" s="497" t="s">
        <v>946</v>
      </c>
      <c r="B354" t="s">
        <v>947</v>
      </c>
      <c r="C354" s="14">
        <v>0</v>
      </c>
      <c r="D354" s="14">
        <v>0</v>
      </c>
      <c r="E354" s="14">
        <v>0</v>
      </c>
      <c r="F354" s="14">
        <v>0</v>
      </c>
      <c r="G354" s="14">
        <v>0</v>
      </c>
      <c r="H354" s="14">
        <v>0</v>
      </c>
      <c r="I354" s="15">
        <v>0</v>
      </c>
    </row>
    <row r="355" spans="1:9" ht="15">
      <c r="A355" s="497" t="s">
        <v>948</v>
      </c>
      <c r="B355" t="s">
        <v>949</v>
      </c>
      <c r="C355" s="14">
        <v>0</v>
      </c>
      <c r="D355" s="14">
        <v>0</v>
      </c>
      <c r="E355" s="14">
        <v>0</v>
      </c>
      <c r="F355" s="14">
        <v>0</v>
      </c>
      <c r="G355" s="14">
        <v>0</v>
      </c>
      <c r="H355" s="14">
        <v>0</v>
      </c>
      <c r="I355" s="15">
        <v>0</v>
      </c>
    </row>
    <row r="356" spans="1:9" ht="15">
      <c r="A356" s="497" t="s">
        <v>950</v>
      </c>
      <c r="B356" t="s">
        <v>951</v>
      </c>
      <c r="C356" s="14">
        <v>0</v>
      </c>
      <c r="D356" s="14">
        <v>0</v>
      </c>
      <c r="E356" s="14">
        <v>0</v>
      </c>
      <c r="F356" s="14">
        <v>0</v>
      </c>
      <c r="G356" s="14">
        <v>0</v>
      </c>
      <c r="H356" s="14">
        <v>0</v>
      </c>
      <c r="I356" s="15">
        <v>0</v>
      </c>
    </row>
    <row r="357" spans="1:9" ht="15">
      <c r="A357" s="497" t="s">
        <v>952</v>
      </c>
      <c r="B357" t="s">
        <v>953</v>
      </c>
      <c r="C357" s="14">
        <v>0</v>
      </c>
      <c r="D357" s="14">
        <v>0</v>
      </c>
      <c r="E357" s="14">
        <v>0</v>
      </c>
      <c r="F357" s="14">
        <v>0</v>
      </c>
      <c r="G357" s="14">
        <v>0</v>
      </c>
      <c r="H357" s="14">
        <v>0</v>
      </c>
      <c r="I357" s="15">
        <v>0</v>
      </c>
    </row>
    <row r="358" spans="1:233" s="507" customFormat="1" ht="15">
      <c r="A358" s="503" t="s">
        <v>954</v>
      </c>
      <c r="B358" s="504" t="s">
        <v>955</v>
      </c>
      <c r="C358" s="505">
        <f aca="true" t="shared" si="68" ref="C358:I358">C359</f>
        <v>0</v>
      </c>
      <c r="D358" s="505">
        <f t="shared" si="68"/>
        <v>0</v>
      </c>
      <c r="E358" s="505">
        <f t="shared" si="68"/>
        <v>0</v>
      </c>
      <c r="F358" s="505">
        <f t="shared" si="68"/>
        <v>0</v>
      </c>
      <c r="G358" s="505">
        <f t="shared" si="68"/>
        <v>0</v>
      </c>
      <c r="H358" s="505">
        <f t="shared" si="68"/>
        <v>0</v>
      </c>
      <c r="I358" s="506">
        <f t="shared" si="68"/>
        <v>0</v>
      </c>
      <c r="HY358" s="504"/>
    </row>
    <row r="359" spans="1:9" ht="15">
      <c r="A359" s="497" t="s">
        <v>956</v>
      </c>
      <c r="B359" t="s">
        <v>955</v>
      </c>
      <c r="C359" s="14">
        <v>0</v>
      </c>
      <c r="D359" s="14">
        <v>0</v>
      </c>
      <c r="E359" s="14">
        <v>0</v>
      </c>
      <c r="F359" s="14">
        <v>0</v>
      </c>
      <c r="G359" s="14">
        <v>0</v>
      </c>
      <c r="H359" s="14">
        <v>0</v>
      </c>
      <c r="I359" s="15">
        <v>0</v>
      </c>
    </row>
    <row r="360" spans="1:233" s="507" customFormat="1" ht="15">
      <c r="A360" s="503" t="s">
        <v>957</v>
      </c>
      <c r="B360" s="504" t="s">
        <v>958</v>
      </c>
      <c r="C360" s="505">
        <f aca="true" t="shared" si="69" ref="C360:I360">SUM(C361:C363)</f>
        <v>0</v>
      </c>
      <c r="D360" s="505">
        <f t="shared" si="69"/>
        <v>0</v>
      </c>
      <c r="E360" s="505">
        <f t="shared" si="69"/>
        <v>0</v>
      </c>
      <c r="F360" s="505">
        <f t="shared" si="69"/>
        <v>0</v>
      </c>
      <c r="G360" s="505">
        <f t="shared" si="69"/>
        <v>0</v>
      </c>
      <c r="H360" s="505">
        <f t="shared" si="69"/>
        <v>0</v>
      </c>
      <c r="I360" s="506">
        <f t="shared" si="69"/>
        <v>0</v>
      </c>
      <c r="HY360" s="504"/>
    </row>
    <row r="361" spans="1:9" ht="15">
      <c r="A361" s="497" t="s">
        <v>959</v>
      </c>
      <c r="B361" t="s">
        <v>960</v>
      </c>
      <c r="C361" s="14">
        <v>0</v>
      </c>
      <c r="D361" s="14">
        <v>0</v>
      </c>
      <c r="E361" s="14">
        <v>0</v>
      </c>
      <c r="F361" s="14">
        <v>0</v>
      </c>
      <c r="G361" s="14">
        <v>0</v>
      </c>
      <c r="H361" s="14">
        <v>0</v>
      </c>
      <c r="I361" s="15">
        <v>0</v>
      </c>
    </row>
    <row r="362" spans="1:9" ht="15">
      <c r="A362" s="497" t="s">
        <v>961</v>
      </c>
      <c r="B362" t="s">
        <v>962</v>
      </c>
      <c r="C362" s="14">
        <v>0</v>
      </c>
      <c r="D362" s="14">
        <v>0</v>
      </c>
      <c r="E362" s="14">
        <v>0</v>
      </c>
      <c r="F362" s="14">
        <v>0</v>
      </c>
      <c r="G362" s="14">
        <v>0</v>
      </c>
      <c r="H362" s="14">
        <v>0</v>
      </c>
      <c r="I362" s="15">
        <v>0</v>
      </c>
    </row>
    <row r="363" spans="1:9" ht="15">
      <c r="A363" s="497" t="s">
        <v>963</v>
      </c>
      <c r="B363" t="s">
        <v>964</v>
      </c>
      <c r="C363" s="14">
        <v>0</v>
      </c>
      <c r="D363" s="14">
        <v>0</v>
      </c>
      <c r="E363" s="14">
        <v>0</v>
      </c>
      <c r="F363" s="14">
        <v>0</v>
      </c>
      <c r="G363" s="14">
        <v>0</v>
      </c>
      <c r="H363" s="14">
        <v>0</v>
      </c>
      <c r="I363" s="15">
        <v>0</v>
      </c>
    </row>
    <row r="364" spans="1:233" s="507" customFormat="1" ht="15">
      <c r="A364" s="503" t="s">
        <v>965</v>
      </c>
      <c r="B364" s="504" t="s">
        <v>966</v>
      </c>
      <c r="C364" s="505">
        <f aca="true" t="shared" si="70" ref="C364:I364">C365</f>
        <v>0</v>
      </c>
      <c r="D364" s="505">
        <f t="shared" si="70"/>
        <v>0</v>
      </c>
      <c r="E364" s="505">
        <f t="shared" si="70"/>
        <v>0</v>
      </c>
      <c r="F364" s="505">
        <f t="shared" si="70"/>
        <v>0</v>
      </c>
      <c r="G364" s="505">
        <f t="shared" si="70"/>
        <v>0</v>
      </c>
      <c r="H364" s="505">
        <f t="shared" si="70"/>
        <v>0</v>
      </c>
      <c r="I364" s="506">
        <f t="shared" si="70"/>
        <v>0</v>
      </c>
      <c r="HY364" s="504"/>
    </row>
    <row r="365" spans="1:9" ht="15">
      <c r="A365" s="497" t="s">
        <v>967</v>
      </c>
      <c r="B365" t="s">
        <v>966</v>
      </c>
      <c r="C365" s="14">
        <v>0</v>
      </c>
      <c r="D365" s="14">
        <v>0</v>
      </c>
      <c r="E365" s="14">
        <v>0</v>
      </c>
      <c r="F365" s="14">
        <v>0</v>
      </c>
      <c r="G365" s="14">
        <v>0</v>
      </c>
      <c r="H365" s="14">
        <v>0</v>
      </c>
      <c r="I365" s="15">
        <v>0</v>
      </c>
    </row>
    <row r="366" spans="1:233" s="507" customFormat="1" ht="15">
      <c r="A366" s="503" t="s">
        <v>968</v>
      </c>
      <c r="B366" s="504" t="s">
        <v>969</v>
      </c>
      <c r="C366" s="505">
        <f aca="true" t="shared" si="71" ref="C366:I366">SUM(C367:C368)</f>
        <v>0</v>
      </c>
      <c r="D366" s="505">
        <f t="shared" si="71"/>
        <v>0</v>
      </c>
      <c r="E366" s="505">
        <f t="shared" si="71"/>
        <v>0</v>
      </c>
      <c r="F366" s="505">
        <f t="shared" si="71"/>
        <v>0</v>
      </c>
      <c r="G366" s="505">
        <f t="shared" si="71"/>
        <v>0</v>
      </c>
      <c r="H366" s="505">
        <f t="shared" si="71"/>
        <v>0</v>
      </c>
      <c r="I366" s="506">
        <f t="shared" si="71"/>
        <v>0</v>
      </c>
      <c r="HY366" s="504"/>
    </row>
    <row r="367" spans="1:9" ht="15">
      <c r="A367" s="497" t="s">
        <v>970</v>
      </c>
      <c r="B367" t="s">
        <v>971</v>
      </c>
      <c r="C367" s="14">
        <v>0</v>
      </c>
      <c r="D367" s="14">
        <v>0</v>
      </c>
      <c r="E367" s="14">
        <v>0</v>
      </c>
      <c r="F367" s="14">
        <v>0</v>
      </c>
      <c r="G367" s="14">
        <v>0</v>
      </c>
      <c r="H367" s="14">
        <v>0</v>
      </c>
      <c r="I367" s="15">
        <v>0</v>
      </c>
    </row>
    <row r="368" spans="1:9" ht="15">
      <c r="A368" s="497" t="s">
        <v>972</v>
      </c>
      <c r="B368" t="s">
        <v>973</v>
      </c>
      <c r="C368" s="14">
        <v>0</v>
      </c>
      <c r="D368" s="14">
        <v>0</v>
      </c>
      <c r="E368" s="14">
        <v>0</v>
      </c>
      <c r="F368" s="14">
        <v>0</v>
      </c>
      <c r="G368" s="14">
        <v>0</v>
      </c>
      <c r="H368" s="14">
        <v>0</v>
      </c>
      <c r="I368" s="15">
        <v>0</v>
      </c>
    </row>
    <row r="369" spans="1:233" s="502" customFormat="1" ht="15.75">
      <c r="A369" s="498" t="s">
        <v>974</v>
      </c>
      <c r="B369" s="499" t="s">
        <v>304</v>
      </c>
      <c r="C369" s="500">
        <f aca="true" t="shared" si="72" ref="C369:I369">C370+C382+C385</f>
        <v>0</v>
      </c>
      <c r="D369" s="500">
        <f t="shared" si="72"/>
        <v>0</v>
      </c>
      <c r="E369" s="500">
        <f t="shared" si="72"/>
        <v>0</v>
      </c>
      <c r="F369" s="500">
        <f t="shared" si="72"/>
        <v>0</v>
      </c>
      <c r="G369" s="500">
        <f t="shared" si="72"/>
        <v>0</v>
      </c>
      <c r="H369" s="500">
        <f t="shared" si="72"/>
        <v>0</v>
      </c>
      <c r="I369" s="501">
        <f t="shared" si="72"/>
        <v>0</v>
      </c>
      <c r="HY369" s="499"/>
    </row>
    <row r="370" spans="1:233" s="507" customFormat="1" ht="15">
      <c r="A370" s="503" t="s">
        <v>975</v>
      </c>
      <c r="B370" s="504" t="s">
        <v>976</v>
      </c>
      <c r="C370" s="505">
        <f aca="true" t="shared" si="73" ref="C370:I370">SUM(C371:C381)</f>
        <v>0</v>
      </c>
      <c r="D370" s="505">
        <f t="shared" si="73"/>
        <v>0</v>
      </c>
      <c r="E370" s="505">
        <f t="shared" si="73"/>
        <v>0</v>
      </c>
      <c r="F370" s="505">
        <f t="shared" si="73"/>
        <v>0</v>
      </c>
      <c r="G370" s="505">
        <f t="shared" si="73"/>
        <v>0</v>
      </c>
      <c r="H370" s="505">
        <f t="shared" si="73"/>
        <v>0</v>
      </c>
      <c r="I370" s="506">
        <f t="shared" si="73"/>
        <v>0</v>
      </c>
      <c r="HY370" s="504"/>
    </row>
    <row r="371" spans="1:9" ht="15">
      <c r="A371" s="497" t="s">
        <v>977</v>
      </c>
      <c r="B371" t="s">
        <v>978</v>
      </c>
      <c r="C371" s="14">
        <v>0</v>
      </c>
      <c r="D371" s="14">
        <v>0</v>
      </c>
      <c r="E371" s="14">
        <v>0</v>
      </c>
      <c r="F371" s="14">
        <v>0</v>
      </c>
      <c r="G371" s="14">
        <v>0</v>
      </c>
      <c r="H371" s="14">
        <v>0</v>
      </c>
      <c r="I371" s="15">
        <v>0</v>
      </c>
    </row>
    <row r="372" spans="1:9" ht="15">
      <c r="A372" s="497" t="s">
        <v>979</v>
      </c>
      <c r="B372" t="s">
        <v>980</v>
      </c>
      <c r="C372" s="14">
        <v>0</v>
      </c>
      <c r="D372" s="14">
        <v>0</v>
      </c>
      <c r="E372" s="14">
        <v>0</v>
      </c>
      <c r="F372" s="14">
        <v>0</v>
      </c>
      <c r="G372" s="14">
        <v>0</v>
      </c>
      <c r="H372" s="14">
        <v>0</v>
      </c>
      <c r="I372" s="15">
        <v>0</v>
      </c>
    </row>
    <row r="373" spans="1:9" ht="15">
      <c r="A373" s="497" t="s">
        <v>981</v>
      </c>
      <c r="B373" t="s">
        <v>982</v>
      </c>
      <c r="C373" s="14">
        <v>0</v>
      </c>
      <c r="D373" s="14">
        <v>0</v>
      </c>
      <c r="E373" s="14">
        <v>0</v>
      </c>
      <c r="F373" s="14">
        <v>0</v>
      </c>
      <c r="G373" s="14">
        <v>0</v>
      </c>
      <c r="H373" s="14">
        <v>0</v>
      </c>
      <c r="I373" s="15">
        <v>0</v>
      </c>
    </row>
    <row r="374" spans="1:9" ht="15">
      <c r="A374" s="497" t="s">
        <v>983</v>
      </c>
      <c r="B374" t="s">
        <v>984</v>
      </c>
      <c r="C374" s="14">
        <v>0</v>
      </c>
      <c r="D374" s="14">
        <v>0</v>
      </c>
      <c r="E374" s="14">
        <v>0</v>
      </c>
      <c r="F374" s="14">
        <v>0</v>
      </c>
      <c r="G374" s="14">
        <v>0</v>
      </c>
      <c r="H374" s="14">
        <v>0</v>
      </c>
      <c r="I374" s="15">
        <v>0</v>
      </c>
    </row>
    <row r="375" spans="1:9" ht="15">
      <c r="A375" s="497" t="s">
        <v>985</v>
      </c>
      <c r="B375" t="s">
        <v>986</v>
      </c>
      <c r="C375" s="14">
        <v>0</v>
      </c>
      <c r="D375" s="14">
        <v>0</v>
      </c>
      <c r="E375" s="14">
        <v>0</v>
      </c>
      <c r="F375" s="14">
        <v>0</v>
      </c>
      <c r="G375" s="14">
        <v>0</v>
      </c>
      <c r="H375" s="14">
        <v>0</v>
      </c>
      <c r="I375" s="15">
        <v>0</v>
      </c>
    </row>
    <row r="376" spans="1:9" ht="15">
      <c r="A376" s="497" t="s">
        <v>987</v>
      </c>
      <c r="B376" t="s">
        <v>988</v>
      </c>
      <c r="C376" s="14">
        <v>0</v>
      </c>
      <c r="D376" s="14">
        <v>0</v>
      </c>
      <c r="E376" s="14">
        <v>0</v>
      </c>
      <c r="F376" s="14">
        <v>0</v>
      </c>
      <c r="G376" s="14">
        <v>0</v>
      </c>
      <c r="H376" s="14">
        <v>0</v>
      </c>
      <c r="I376" s="15">
        <v>0</v>
      </c>
    </row>
    <row r="377" spans="1:9" ht="15">
      <c r="A377" s="497" t="s">
        <v>989</v>
      </c>
      <c r="B377" t="s">
        <v>990</v>
      </c>
      <c r="C377" s="14">
        <v>0</v>
      </c>
      <c r="D377" s="14">
        <v>0</v>
      </c>
      <c r="E377" s="14">
        <v>0</v>
      </c>
      <c r="F377" s="14">
        <v>0</v>
      </c>
      <c r="G377" s="14">
        <v>0</v>
      </c>
      <c r="H377" s="14">
        <v>0</v>
      </c>
      <c r="I377" s="15">
        <v>0</v>
      </c>
    </row>
    <row r="378" spans="1:9" ht="15">
      <c r="A378" s="497" t="s">
        <v>991</v>
      </c>
      <c r="B378" t="s">
        <v>992</v>
      </c>
      <c r="C378" s="14">
        <v>0</v>
      </c>
      <c r="D378" s="14">
        <v>0</v>
      </c>
      <c r="E378" s="14">
        <v>0</v>
      </c>
      <c r="F378" s="14">
        <v>0</v>
      </c>
      <c r="G378" s="14">
        <v>0</v>
      </c>
      <c r="H378" s="14">
        <v>0</v>
      </c>
      <c r="I378" s="15">
        <v>0</v>
      </c>
    </row>
    <row r="379" spans="1:9" ht="15">
      <c r="A379" s="497" t="s">
        <v>993</v>
      </c>
      <c r="B379" t="s">
        <v>994</v>
      </c>
      <c r="C379" s="14">
        <v>0</v>
      </c>
      <c r="D379" s="14">
        <v>0</v>
      </c>
      <c r="E379" s="14">
        <v>0</v>
      </c>
      <c r="F379" s="14">
        <v>0</v>
      </c>
      <c r="G379" s="14">
        <v>0</v>
      </c>
      <c r="H379" s="14">
        <v>0</v>
      </c>
      <c r="I379" s="15">
        <v>0</v>
      </c>
    </row>
    <row r="380" spans="1:9" ht="15">
      <c r="A380" s="497" t="s">
        <v>995</v>
      </c>
      <c r="B380" t="s">
        <v>996</v>
      </c>
      <c r="C380" s="14">
        <v>0</v>
      </c>
      <c r="D380" s="14">
        <v>0</v>
      </c>
      <c r="E380" s="14">
        <v>0</v>
      </c>
      <c r="F380" s="14">
        <v>0</v>
      </c>
      <c r="G380" s="14">
        <v>0</v>
      </c>
      <c r="H380" s="14">
        <v>0</v>
      </c>
      <c r="I380" s="15">
        <v>0</v>
      </c>
    </row>
    <row r="381" spans="1:9" ht="15">
      <c r="A381" s="497" t="s">
        <v>997</v>
      </c>
      <c r="B381" t="s">
        <v>998</v>
      </c>
      <c r="C381" s="14">
        <v>0</v>
      </c>
      <c r="D381" s="14">
        <v>0</v>
      </c>
      <c r="E381" s="14">
        <v>0</v>
      </c>
      <c r="F381" s="14">
        <v>0</v>
      </c>
      <c r="G381" s="14">
        <v>0</v>
      </c>
      <c r="H381" s="14">
        <v>0</v>
      </c>
      <c r="I381" s="15">
        <v>0</v>
      </c>
    </row>
    <row r="382" spans="1:233" s="507" customFormat="1" ht="15">
      <c r="A382" s="503" t="s">
        <v>999</v>
      </c>
      <c r="B382" s="504" t="s">
        <v>1000</v>
      </c>
      <c r="C382" s="505">
        <f aca="true" t="shared" si="74" ref="C382:I382">SUM(C383:C384)</f>
        <v>0</v>
      </c>
      <c r="D382" s="505">
        <f t="shared" si="74"/>
        <v>0</v>
      </c>
      <c r="E382" s="505">
        <f t="shared" si="74"/>
        <v>0</v>
      </c>
      <c r="F382" s="505">
        <f t="shared" si="74"/>
        <v>0</v>
      </c>
      <c r="G382" s="505">
        <f t="shared" si="74"/>
        <v>0</v>
      </c>
      <c r="H382" s="505">
        <f t="shared" si="74"/>
        <v>0</v>
      </c>
      <c r="I382" s="506">
        <f t="shared" si="74"/>
        <v>0</v>
      </c>
      <c r="HY382" s="504"/>
    </row>
    <row r="383" spans="1:9" ht="15">
      <c r="A383" s="497" t="s">
        <v>1001</v>
      </c>
      <c r="B383" t="s">
        <v>1002</v>
      </c>
      <c r="C383" s="14">
        <v>0</v>
      </c>
      <c r="D383" s="14">
        <v>0</v>
      </c>
      <c r="E383" s="14">
        <v>0</v>
      </c>
      <c r="F383" s="14">
        <v>0</v>
      </c>
      <c r="G383" s="14">
        <v>0</v>
      </c>
      <c r="H383" s="14">
        <v>0</v>
      </c>
      <c r="I383" s="15">
        <v>0</v>
      </c>
    </row>
    <row r="384" spans="1:9" ht="15">
      <c r="A384" s="497" t="s">
        <v>1003</v>
      </c>
      <c r="B384" t="s">
        <v>1004</v>
      </c>
      <c r="C384" s="14">
        <v>0</v>
      </c>
      <c r="D384" s="14">
        <v>0</v>
      </c>
      <c r="E384" s="14">
        <v>0</v>
      </c>
      <c r="F384" s="14">
        <v>0</v>
      </c>
      <c r="G384" s="14">
        <v>0</v>
      </c>
      <c r="H384" s="14">
        <v>0</v>
      </c>
      <c r="I384" s="15">
        <v>0</v>
      </c>
    </row>
    <row r="385" spans="1:233" s="507" customFormat="1" ht="15">
      <c r="A385" s="503" t="s">
        <v>1005</v>
      </c>
      <c r="B385" s="504" t="s">
        <v>1006</v>
      </c>
      <c r="C385" s="505">
        <f aca="true" t="shared" si="75" ref="C385:I385">SUM(C386:C389)</f>
        <v>0</v>
      </c>
      <c r="D385" s="505">
        <f t="shared" si="75"/>
        <v>0</v>
      </c>
      <c r="E385" s="505">
        <f t="shared" si="75"/>
        <v>0</v>
      </c>
      <c r="F385" s="505">
        <f t="shared" si="75"/>
        <v>0</v>
      </c>
      <c r="G385" s="505">
        <f t="shared" si="75"/>
        <v>0</v>
      </c>
      <c r="H385" s="505">
        <f t="shared" si="75"/>
        <v>0</v>
      </c>
      <c r="I385" s="506">
        <f t="shared" si="75"/>
        <v>0</v>
      </c>
      <c r="HY385" s="504"/>
    </row>
    <row r="386" spans="1:9" ht="15">
      <c r="A386" s="497" t="s">
        <v>1007</v>
      </c>
      <c r="B386" t="s">
        <v>1008</v>
      </c>
      <c r="C386" s="14">
        <v>0</v>
      </c>
      <c r="D386" s="14">
        <v>0</v>
      </c>
      <c r="E386" s="14">
        <v>0</v>
      </c>
      <c r="F386" s="14">
        <v>0</v>
      </c>
      <c r="G386" s="14">
        <v>0</v>
      </c>
      <c r="H386" s="14">
        <v>0</v>
      </c>
      <c r="I386" s="15">
        <v>0</v>
      </c>
    </row>
    <row r="387" spans="1:9" ht="15">
      <c r="A387" s="497" t="s">
        <v>1009</v>
      </c>
      <c r="B387" t="s">
        <v>1010</v>
      </c>
      <c r="C387" s="14">
        <v>0</v>
      </c>
      <c r="D387" s="14">
        <v>0</v>
      </c>
      <c r="E387" s="14">
        <v>0</v>
      </c>
      <c r="F387" s="14">
        <v>0</v>
      </c>
      <c r="G387" s="14">
        <v>0</v>
      </c>
      <c r="H387" s="14">
        <v>0</v>
      </c>
      <c r="I387" s="15">
        <v>0</v>
      </c>
    </row>
    <row r="388" spans="1:9" ht="15">
      <c r="A388" s="497" t="s">
        <v>1011</v>
      </c>
      <c r="B388" t="s">
        <v>1012</v>
      </c>
      <c r="C388" s="14">
        <v>0</v>
      </c>
      <c r="D388" s="14">
        <v>0</v>
      </c>
      <c r="E388" s="14">
        <v>0</v>
      </c>
      <c r="F388" s="14">
        <v>0</v>
      </c>
      <c r="G388" s="14">
        <v>0</v>
      </c>
      <c r="H388" s="14">
        <v>0</v>
      </c>
      <c r="I388" s="15">
        <v>0</v>
      </c>
    </row>
    <row r="389" spans="1:9" ht="15">
      <c r="A389" s="497" t="s">
        <v>1013</v>
      </c>
      <c r="B389" t="s">
        <v>1014</v>
      </c>
      <c r="C389" s="14">
        <v>0</v>
      </c>
      <c r="D389" s="14">
        <v>0</v>
      </c>
      <c r="E389" s="14">
        <v>0</v>
      </c>
      <c r="F389" s="14">
        <v>0</v>
      </c>
      <c r="G389" s="14">
        <v>0</v>
      </c>
      <c r="H389" s="14">
        <v>0</v>
      </c>
      <c r="I389" s="15">
        <v>0</v>
      </c>
    </row>
    <row r="390" spans="1:233" s="502" customFormat="1" ht="15.75">
      <c r="A390" s="498" t="s">
        <v>1015</v>
      </c>
      <c r="B390" s="499" t="s">
        <v>305</v>
      </c>
      <c r="C390" s="500">
        <f aca="true" t="shared" si="76" ref="C390:I390">C391+C393+C395+C402</f>
        <v>0</v>
      </c>
      <c r="D390" s="500">
        <f t="shared" si="76"/>
        <v>0</v>
      </c>
      <c r="E390" s="500">
        <f t="shared" si="76"/>
        <v>0</v>
      </c>
      <c r="F390" s="500">
        <f t="shared" si="76"/>
        <v>0</v>
      </c>
      <c r="G390" s="500">
        <f t="shared" si="76"/>
        <v>0</v>
      </c>
      <c r="H390" s="500">
        <f t="shared" si="76"/>
        <v>0</v>
      </c>
      <c r="I390" s="501">
        <f t="shared" si="76"/>
        <v>0</v>
      </c>
      <c r="HY390" s="499"/>
    </row>
    <row r="391" spans="1:233" s="507" customFormat="1" ht="15">
      <c r="A391" s="503" t="s">
        <v>1016</v>
      </c>
      <c r="B391" s="504" t="s">
        <v>1017</v>
      </c>
      <c r="C391" s="505">
        <f aca="true" t="shared" si="77" ref="C391:I391">C392</f>
        <v>0</v>
      </c>
      <c r="D391" s="505">
        <f t="shared" si="77"/>
        <v>0</v>
      </c>
      <c r="E391" s="505">
        <f t="shared" si="77"/>
        <v>0</v>
      </c>
      <c r="F391" s="505">
        <f t="shared" si="77"/>
        <v>0</v>
      </c>
      <c r="G391" s="505">
        <f t="shared" si="77"/>
        <v>0</v>
      </c>
      <c r="H391" s="505">
        <f t="shared" si="77"/>
        <v>0</v>
      </c>
      <c r="I391" s="506">
        <f t="shared" si="77"/>
        <v>0</v>
      </c>
      <c r="HY391" s="504"/>
    </row>
    <row r="392" spans="1:9" ht="15">
      <c r="A392" s="497" t="s">
        <v>1018</v>
      </c>
      <c r="B392" t="s">
        <v>1017</v>
      </c>
      <c r="C392" s="14">
        <v>0</v>
      </c>
      <c r="D392" s="14">
        <v>0</v>
      </c>
      <c r="E392" s="14">
        <v>0</v>
      </c>
      <c r="F392" s="14">
        <v>0</v>
      </c>
      <c r="G392" s="14">
        <v>0</v>
      </c>
      <c r="H392" s="14">
        <v>0</v>
      </c>
      <c r="I392" s="15">
        <v>0</v>
      </c>
    </row>
    <row r="393" spans="1:233" s="507" customFormat="1" ht="15">
      <c r="A393" s="503" t="s">
        <v>1019</v>
      </c>
      <c r="B393" s="504" t="s">
        <v>1020</v>
      </c>
      <c r="C393" s="505">
        <f aca="true" t="shared" si="78" ref="C393:I393">C394</f>
        <v>0</v>
      </c>
      <c r="D393" s="505">
        <f t="shared" si="78"/>
        <v>0</v>
      </c>
      <c r="E393" s="505">
        <f t="shared" si="78"/>
        <v>0</v>
      </c>
      <c r="F393" s="505">
        <f t="shared" si="78"/>
        <v>0</v>
      </c>
      <c r="G393" s="505">
        <f t="shared" si="78"/>
        <v>0</v>
      </c>
      <c r="H393" s="505">
        <f t="shared" si="78"/>
        <v>0</v>
      </c>
      <c r="I393" s="506">
        <f t="shared" si="78"/>
        <v>0</v>
      </c>
      <c r="HY393" s="504"/>
    </row>
    <row r="394" spans="1:9" ht="15">
      <c r="A394" s="497" t="s">
        <v>1021</v>
      </c>
      <c r="B394" t="s">
        <v>1020</v>
      </c>
      <c r="C394" s="14">
        <v>0</v>
      </c>
      <c r="D394" s="14">
        <v>0</v>
      </c>
      <c r="E394" s="14">
        <v>0</v>
      </c>
      <c r="F394" s="14">
        <v>0</v>
      </c>
      <c r="G394" s="14">
        <v>0</v>
      </c>
      <c r="H394" s="14">
        <v>0</v>
      </c>
      <c r="I394" s="15">
        <v>0</v>
      </c>
    </row>
    <row r="395" spans="1:233" s="507" customFormat="1" ht="15">
      <c r="A395" s="503" t="s">
        <v>1022</v>
      </c>
      <c r="B395" s="504" t="s">
        <v>1023</v>
      </c>
      <c r="C395" s="505">
        <f aca="true" t="shared" si="79" ref="C395:I395">SUM(C396:C401)</f>
        <v>0</v>
      </c>
      <c r="D395" s="505">
        <f t="shared" si="79"/>
        <v>0</v>
      </c>
      <c r="E395" s="505">
        <f t="shared" si="79"/>
        <v>0</v>
      </c>
      <c r="F395" s="505">
        <f t="shared" si="79"/>
        <v>0</v>
      </c>
      <c r="G395" s="505">
        <f t="shared" si="79"/>
        <v>0</v>
      </c>
      <c r="H395" s="505">
        <f t="shared" si="79"/>
        <v>0</v>
      </c>
      <c r="I395" s="506">
        <f t="shared" si="79"/>
        <v>0</v>
      </c>
      <c r="HY395" s="504"/>
    </row>
    <row r="396" spans="1:9" ht="15">
      <c r="A396" s="497" t="s">
        <v>1024</v>
      </c>
      <c r="B396" t="s">
        <v>1025</v>
      </c>
      <c r="C396" s="14">
        <v>0</v>
      </c>
      <c r="D396" s="14">
        <v>0</v>
      </c>
      <c r="E396" s="14">
        <v>0</v>
      </c>
      <c r="F396" s="14">
        <v>0</v>
      </c>
      <c r="G396" s="14">
        <v>0</v>
      </c>
      <c r="H396" s="14">
        <v>0</v>
      </c>
      <c r="I396" s="15">
        <v>0</v>
      </c>
    </row>
    <row r="397" spans="1:9" ht="15">
      <c r="A397" s="497" t="s">
        <v>1026</v>
      </c>
      <c r="B397" t="s">
        <v>1027</v>
      </c>
      <c r="C397" s="14">
        <v>0</v>
      </c>
      <c r="D397" s="14">
        <v>0</v>
      </c>
      <c r="E397" s="14">
        <v>0</v>
      </c>
      <c r="F397" s="14">
        <v>0</v>
      </c>
      <c r="G397" s="14">
        <v>0</v>
      </c>
      <c r="H397" s="14">
        <v>0</v>
      </c>
      <c r="I397" s="15">
        <v>0</v>
      </c>
    </row>
    <row r="398" spans="1:9" ht="15">
      <c r="A398" s="497" t="s">
        <v>1028</v>
      </c>
      <c r="B398" t="s">
        <v>1029</v>
      </c>
      <c r="C398" s="14">
        <v>0</v>
      </c>
      <c r="D398" s="14">
        <v>0</v>
      </c>
      <c r="E398" s="14">
        <v>0</v>
      </c>
      <c r="F398" s="14">
        <v>0</v>
      </c>
      <c r="G398" s="14">
        <v>0</v>
      </c>
      <c r="H398" s="14">
        <v>0</v>
      </c>
      <c r="I398" s="15">
        <v>0</v>
      </c>
    </row>
    <row r="399" spans="1:9" ht="15">
      <c r="A399" s="497" t="s">
        <v>1030</v>
      </c>
      <c r="B399" t="s">
        <v>1031</v>
      </c>
      <c r="C399" s="14">
        <v>0</v>
      </c>
      <c r="D399" s="14">
        <v>0</v>
      </c>
      <c r="E399" s="14">
        <v>0</v>
      </c>
      <c r="F399" s="14">
        <v>0</v>
      </c>
      <c r="G399" s="14">
        <v>0</v>
      </c>
      <c r="H399" s="14">
        <v>0</v>
      </c>
      <c r="I399" s="15">
        <v>0</v>
      </c>
    </row>
    <row r="400" spans="1:9" ht="15">
      <c r="A400" s="497" t="s">
        <v>1032</v>
      </c>
      <c r="B400" t="s">
        <v>1033</v>
      </c>
      <c r="C400" s="14">
        <v>0</v>
      </c>
      <c r="D400" s="14">
        <v>0</v>
      </c>
      <c r="E400" s="14">
        <v>0</v>
      </c>
      <c r="F400" s="14">
        <v>0</v>
      </c>
      <c r="G400" s="14">
        <v>0</v>
      </c>
      <c r="H400" s="14">
        <v>0</v>
      </c>
      <c r="I400" s="15">
        <v>0</v>
      </c>
    </row>
    <row r="401" spans="1:9" ht="15">
      <c r="A401" s="497" t="s">
        <v>1034</v>
      </c>
      <c r="B401" t="s">
        <v>1035</v>
      </c>
      <c r="C401" s="14">
        <v>0</v>
      </c>
      <c r="D401" s="14">
        <v>0</v>
      </c>
      <c r="E401" s="14">
        <v>0</v>
      </c>
      <c r="F401" s="14">
        <v>0</v>
      </c>
      <c r="G401" s="14">
        <v>0</v>
      </c>
      <c r="H401" s="14">
        <v>0</v>
      </c>
      <c r="I401" s="15">
        <v>0</v>
      </c>
    </row>
    <row r="402" spans="1:233" s="507" customFormat="1" ht="15">
      <c r="A402" s="503" t="s">
        <v>1036</v>
      </c>
      <c r="B402" s="504" t="s">
        <v>1037</v>
      </c>
      <c r="C402" s="505">
        <f aca="true" t="shared" si="80" ref="C402:I402">C403</f>
        <v>0</v>
      </c>
      <c r="D402" s="505">
        <f t="shared" si="80"/>
        <v>0</v>
      </c>
      <c r="E402" s="505">
        <f t="shared" si="80"/>
        <v>0</v>
      </c>
      <c r="F402" s="505">
        <f t="shared" si="80"/>
        <v>0</v>
      </c>
      <c r="G402" s="505">
        <f t="shared" si="80"/>
        <v>0</v>
      </c>
      <c r="H402" s="505">
        <f t="shared" si="80"/>
        <v>0</v>
      </c>
      <c r="I402" s="506">
        <f t="shared" si="80"/>
        <v>0</v>
      </c>
      <c r="HY402" s="504"/>
    </row>
    <row r="403" spans="1:9" ht="15">
      <c r="A403" s="497" t="s">
        <v>1038</v>
      </c>
      <c r="B403" t="s">
        <v>1037</v>
      </c>
      <c r="C403" s="14">
        <v>0</v>
      </c>
      <c r="D403" s="14">
        <v>0</v>
      </c>
      <c r="E403" s="14">
        <v>0</v>
      </c>
      <c r="F403" s="14">
        <v>0</v>
      </c>
      <c r="G403" s="14">
        <v>0</v>
      </c>
      <c r="H403" s="14">
        <v>0</v>
      </c>
      <c r="I403" s="15">
        <v>0</v>
      </c>
    </row>
    <row r="404" spans="1:9" ht="15">
      <c r="A404" s="497"/>
      <c r="B404"/>
      <c r="C404" s="14"/>
      <c r="D404" s="14"/>
      <c r="E404" s="14"/>
      <c r="F404" s="14"/>
      <c r="G404" s="14"/>
      <c r="H404" s="14"/>
      <c r="I404" s="15"/>
    </row>
    <row r="405" spans="1:233" s="502" customFormat="1" ht="15.75">
      <c r="A405" s="498" t="s">
        <v>1039</v>
      </c>
      <c r="B405" s="499" t="s">
        <v>18</v>
      </c>
      <c r="C405" s="500">
        <f aca="true" t="shared" si="81" ref="C405:I405">C406+C425+C460+C511</f>
        <v>0</v>
      </c>
      <c r="D405" s="500">
        <f t="shared" si="81"/>
        <v>0</v>
      </c>
      <c r="E405" s="500">
        <f t="shared" si="81"/>
        <v>0</v>
      </c>
      <c r="F405" s="500">
        <f t="shared" si="81"/>
        <v>0</v>
      </c>
      <c r="G405" s="500">
        <f t="shared" si="81"/>
        <v>0</v>
      </c>
      <c r="H405" s="500">
        <f t="shared" si="81"/>
        <v>0</v>
      </c>
      <c r="I405" s="501">
        <f t="shared" si="81"/>
        <v>0</v>
      </c>
      <c r="HY405" s="499"/>
    </row>
    <row r="406" spans="1:233" s="502" customFormat="1" ht="15.75">
      <c r="A406" s="498" t="s">
        <v>1040</v>
      </c>
      <c r="B406" s="499" t="s">
        <v>1041</v>
      </c>
      <c r="C406" s="500">
        <f aca="true" t="shared" si="82" ref="C406:I406">C407+C412+C415+C420</f>
        <v>0</v>
      </c>
      <c r="D406" s="500">
        <f t="shared" si="82"/>
        <v>0</v>
      </c>
      <c r="E406" s="500">
        <f t="shared" si="82"/>
        <v>0</v>
      </c>
      <c r="F406" s="500">
        <f t="shared" si="82"/>
        <v>0</v>
      </c>
      <c r="G406" s="500">
        <f t="shared" si="82"/>
        <v>0</v>
      </c>
      <c r="H406" s="500">
        <f t="shared" si="82"/>
        <v>0</v>
      </c>
      <c r="I406" s="501">
        <f t="shared" si="82"/>
        <v>0</v>
      </c>
      <c r="HY406" s="499"/>
    </row>
    <row r="407" spans="1:233" s="507" customFormat="1" ht="15">
      <c r="A407" s="503" t="s">
        <v>1042</v>
      </c>
      <c r="B407" s="504" t="s">
        <v>1043</v>
      </c>
      <c r="C407" s="505">
        <f aca="true" t="shared" si="83" ref="C407:I407">SUM(C408:C411)</f>
        <v>0</v>
      </c>
      <c r="D407" s="505">
        <f t="shared" si="83"/>
        <v>0</v>
      </c>
      <c r="E407" s="505">
        <f t="shared" si="83"/>
        <v>0</v>
      </c>
      <c r="F407" s="505">
        <f t="shared" si="83"/>
        <v>0</v>
      </c>
      <c r="G407" s="505">
        <f t="shared" si="83"/>
        <v>0</v>
      </c>
      <c r="H407" s="505">
        <f t="shared" si="83"/>
        <v>0</v>
      </c>
      <c r="I407" s="506">
        <f t="shared" si="83"/>
        <v>0</v>
      </c>
      <c r="HY407" s="504"/>
    </row>
    <row r="408" spans="1:9" ht="15">
      <c r="A408" s="497" t="s">
        <v>1044</v>
      </c>
      <c r="B408" t="s">
        <v>1045</v>
      </c>
      <c r="C408" s="14">
        <v>0</v>
      </c>
      <c r="D408" s="14">
        <v>0</v>
      </c>
      <c r="E408" s="14">
        <v>0</v>
      </c>
      <c r="F408" s="14">
        <v>0</v>
      </c>
      <c r="G408" s="14">
        <v>0</v>
      </c>
      <c r="H408" s="14">
        <v>0</v>
      </c>
      <c r="I408" s="15">
        <v>0</v>
      </c>
    </row>
    <row r="409" spans="1:9" ht="15">
      <c r="A409" s="497" t="s">
        <v>1046</v>
      </c>
      <c r="B409" t="s">
        <v>1047</v>
      </c>
      <c r="C409" s="14">
        <v>0</v>
      </c>
      <c r="D409" s="14">
        <v>0</v>
      </c>
      <c r="E409" s="14">
        <v>0</v>
      </c>
      <c r="F409" s="14">
        <v>0</v>
      </c>
      <c r="G409" s="14">
        <v>0</v>
      </c>
      <c r="H409" s="14">
        <v>0</v>
      </c>
      <c r="I409" s="15">
        <v>0</v>
      </c>
    </row>
    <row r="410" spans="1:9" ht="15">
      <c r="A410" s="497" t="s">
        <v>1048</v>
      </c>
      <c r="B410" t="s">
        <v>1049</v>
      </c>
      <c r="C410" s="14">
        <v>0</v>
      </c>
      <c r="D410" s="14">
        <v>0</v>
      </c>
      <c r="E410" s="14">
        <v>0</v>
      </c>
      <c r="F410" s="14">
        <v>0</v>
      </c>
      <c r="G410" s="14">
        <v>0</v>
      </c>
      <c r="H410" s="14">
        <v>0</v>
      </c>
      <c r="I410" s="15">
        <v>0</v>
      </c>
    </row>
    <row r="411" spans="1:9" ht="15">
      <c r="A411" s="497" t="s">
        <v>1050</v>
      </c>
      <c r="B411" t="s">
        <v>1051</v>
      </c>
      <c r="C411" s="14">
        <v>0</v>
      </c>
      <c r="D411" s="14">
        <v>0</v>
      </c>
      <c r="E411" s="14">
        <v>0</v>
      </c>
      <c r="F411" s="14">
        <v>0</v>
      </c>
      <c r="G411" s="14">
        <v>0</v>
      </c>
      <c r="H411" s="14">
        <v>0</v>
      </c>
      <c r="I411" s="15">
        <v>0</v>
      </c>
    </row>
    <row r="412" spans="1:233" s="507" customFormat="1" ht="15">
      <c r="A412" s="503" t="s">
        <v>1052</v>
      </c>
      <c r="B412" s="504" t="s">
        <v>1053</v>
      </c>
      <c r="C412" s="505">
        <f aca="true" t="shared" si="84" ref="C412:I412">C413+C414</f>
        <v>0</v>
      </c>
      <c r="D412" s="505">
        <f t="shared" si="84"/>
        <v>0</v>
      </c>
      <c r="E412" s="505">
        <f t="shared" si="84"/>
        <v>0</v>
      </c>
      <c r="F412" s="505">
        <f t="shared" si="84"/>
        <v>0</v>
      </c>
      <c r="G412" s="505">
        <f t="shared" si="84"/>
        <v>0</v>
      </c>
      <c r="H412" s="505">
        <f t="shared" si="84"/>
        <v>0</v>
      </c>
      <c r="I412" s="506">
        <f t="shared" si="84"/>
        <v>0</v>
      </c>
      <c r="HY412" s="504"/>
    </row>
    <row r="413" spans="1:9" ht="15">
      <c r="A413" s="497" t="s">
        <v>1054</v>
      </c>
      <c r="B413" t="s">
        <v>1055</v>
      </c>
      <c r="C413" s="14">
        <v>0</v>
      </c>
      <c r="D413" s="14">
        <v>0</v>
      </c>
      <c r="E413" s="14">
        <v>0</v>
      </c>
      <c r="F413" s="14">
        <v>0</v>
      </c>
      <c r="G413" s="14">
        <v>0</v>
      </c>
      <c r="H413" s="14">
        <v>0</v>
      </c>
      <c r="I413" s="15">
        <v>0</v>
      </c>
    </row>
    <row r="414" spans="1:9" ht="15">
      <c r="A414" s="497" t="s">
        <v>1056</v>
      </c>
      <c r="B414" t="s">
        <v>1057</v>
      </c>
      <c r="C414" s="14">
        <v>0</v>
      </c>
      <c r="D414" s="14">
        <v>0</v>
      </c>
      <c r="E414" s="14">
        <v>0</v>
      </c>
      <c r="F414" s="14">
        <v>0</v>
      </c>
      <c r="G414" s="14">
        <v>0</v>
      </c>
      <c r="H414" s="14">
        <v>0</v>
      </c>
      <c r="I414" s="15">
        <v>0</v>
      </c>
    </row>
    <row r="415" spans="1:233" s="507" customFormat="1" ht="15">
      <c r="A415" s="503" t="s">
        <v>1058</v>
      </c>
      <c r="B415" s="504" t="s">
        <v>1059</v>
      </c>
      <c r="C415" s="505">
        <f aca="true" t="shared" si="85" ref="C415:I415">SUM(C416:C419)</f>
        <v>0</v>
      </c>
      <c r="D415" s="505">
        <f t="shared" si="85"/>
        <v>0</v>
      </c>
      <c r="E415" s="505">
        <f t="shared" si="85"/>
        <v>0</v>
      </c>
      <c r="F415" s="505">
        <f t="shared" si="85"/>
        <v>0</v>
      </c>
      <c r="G415" s="505">
        <f t="shared" si="85"/>
        <v>0</v>
      </c>
      <c r="H415" s="505">
        <f t="shared" si="85"/>
        <v>0</v>
      </c>
      <c r="I415" s="506">
        <f t="shared" si="85"/>
        <v>0</v>
      </c>
      <c r="HY415" s="504"/>
    </row>
    <row r="416" spans="1:9" ht="15">
      <c r="A416" s="497" t="s">
        <v>1060</v>
      </c>
      <c r="B416" t="s">
        <v>1061</v>
      </c>
      <c r="C416" s="14">
        <v>0</v>
      </c>
      <c r="D416" s="14">
        <v>0</v>
      </c>
      <c r="E416" s="14">
        <v>0</v>
      </c>
      <c r="F416" s="14">
        <v>0</v>
      </c>
      <c r="G416" s="14">
        <v>0</v>
      </c>
      <c r="H416" s="14">
        <v>0</v>
      </c>
      <c r="I416" s="15">
        <v>0</v>
      </c>
    </row>
    <row r="417" spans="1:9" ht="15">
      <c r="A417" s="497" t="s">
        <v>1062</v>
      </c>
      <c r="B417" t="s">
        <v>1063</v>
      </c>
      <c r="C417" s="14">
        <v>0</v>
      </c>
      <c r="D417" s="14">
        <v>0</v>
      </c>
      <c r="E417" s="14">
        <v>0</v>
      </c>
      <c r="F417" s="14">
        <v>0</v>
      </c>
      <c r="G417" s="14">
        <v>0</v>
      </c>
      <c r="H417" s="14">
        <v>0</v>
      </c>
      <c r="I417" s="15">
        <v>0</v>
      </c>
    </row>
    <row r="418" spans="1:9" ht="15">
      <c r="A418" s="497" t="s">
        <v>1064</v>
      </c>
      <c r="B418" t="s">
        <v>1065</v>
      </c>
      <c r="C418" s="14">
        <v>0</v>
      </c>
      <c r="D418" s="14">
        <v>0</v>
      </c>
      <c r="E418" s="14">
        <v>0</v>
      </c>
      <c r="F418" s="14">
        <v>0</v>
      </c>
      <c r="G418" s="14">
        <v>0</v>
      </c>
      <c r="H418" s="14">
        <v>0</v>
      </c>
      <c r="I418" s="15">
        <v>0</v>
      </c>
    </row>
    <row r="419" spans="1:9" ht="15">
      <c r="A419" s="497" t="s">
        <v>1066</v>
      </c>
      <c r="B419" t="s">
        <v>1067</v>
      </c>
      <c r="C419" s="14">
        <v>0</v>
      </c>
      <c r="D419" s="14">
        <v>0</v>
      </c>
      <c r="E419" s="14">
        <v>0</v>
      </c>
      <c r="F419" s="14">
        <v>0</v>
      </c>
      <c r="G419" s="14">
        <v>0</v>
      </c>
      <c r="H419" s="14">
        <v>0</v>
      </c>
      <c r="I419" s="15">
        <v>0</v>
      </c>
    </row>
    <row r="420" spans="1:233" s="507" customFormat="1" ht="15">
      <c r="A420" s="503" t="s">
        <v>1068</v>
      </c>
      <c r="B420" s="504" t="s">
        <v>1069</v>
      </c>
      <c r="C420" s="505">
        <f aca="true" t="shared" si="86" ref="C420:I420">SUM(C421:C424)</f>
        <v>0</v>
      </c>
      <c r="D420" s="505">
        <f t="shared" si="86"/>
        <v>0</v>
      </c>
      <c r="E420" s="505">
        <f t="shared" si="86"/>
        <v>0</v>
      </c>
      <c r="F420" s="505">
        <f t="shared" si="86"/>
        <v>0</v>
      </c>
      <c r="G420" s="505">
        <f t="shared" si="86"/>
        <v>0</v>
      </c>
      <c r="H420" s="505">
        <f t="shared" si="86"/>
        <v>0</v>
      </c>
      <c r="I420" s="506">
        <f t="shared" si="86"/>
        <v>0</v>
      </c>
      <c r="HY420" s="504"/>
    </row>
    <row r="421" spans="1:9" ht="15">
      <c r="A421" s="497" t="s">
        <v>1070</v>
      </c>
      <c r="B421" t="s">
        <v>1071</v>
      </c>
      <c r="C421" s="14">
        <v>0</v>
      </c>
      <c r="D421" s="14">
        <v>0</v>
      </c>
      <c r="E421" s="14">
        <v>0</v>
      </c>
      <c r="F421" s="14">
        <v>0</v>
      </c>
      <c r="G421" s="14">
        <v>0</v>
      </c>
      <c r="H421" s="14">
        <v>0</v>
      </c>
      <c r="I421" s="15">
        <v>0</v>
      </c>
    </row>
    <row r="422" spans="1:9" ht="15">
      <c r="A422" s="497" t="s">
        <v>1072</v>
      </c>
      <c r="B422" t="s">
        <v>1073</v>
      </c>
      <c r="C422" s="14">
        <v>0</v>
      </c>
      <c r="D422" s="14">
        <v>0</v>
      </c>
      <c r="E422" s="14">
        <v>0</v>
      </c>
      <c r="F422" s="14">
        <v>0</v>
      </c>
      <c r="G422" s="14">
        <v>0</v>
      </c>
      <c r="H422" s="14">
        <v>0</v>
      </c>
      <c r="I422" s="15">
        <v>0</v>
      </c>
    </row>
    <row r="423" spans="1:9" ht="15">
      <c r="A423" s="497" t="s">
        <v>1074</v>
      </c>
      <c r="B423" t="s">
        <v>1075</v>
      </c>
      <c r="C423" s="14">
        <v>0</v>
      </c>
      <c r="D423" s="14">
        <v>0</v>
      </c>
      <c r="E423" s="14">
        <v>0</v>
      </c>
      <c r="F423" s="14">
        <v>0</v>
      </c>
      <c r="G423" s="14">
        <v>0</v>
      </c>
      <c r="H423" s="14">
        <v>0</v>
      </c>
      <c r="I423" s="15">
        <v>0</v>
      </c>
    </row>
    <row r="424" spans="1:9" ht="15">
      <c r="A424" s="497" t="s">
        <v>1076</v>
      </c>
      <c r="B424" t="s">
        <v>1077</v>
      </c>
      <c r="C424" s="14">
        <v>0</v>
      </c>
      <c r="D424" s="14">
        <v>0</v>
      </c>
      <c r="E424" s="14">
        <v>0</v>
      </c>
      <c r="F424" s="14">
        <v>0</v>
      </c>
      <c r="G424" s="14">
        <v>0</v>
      </c>
      <c r="H424" s="14">
        <v>0</v>
      </c>
      <c r="I424" s="15">
        <v>0</v>
      </c>
    </row>
    <row r="425" spans="1:233" s="502" customFormat="1" ht="15.75">
      <c r="A425" s="498" t="s">
        <v>1078</v>
      </c>
      <c r="B425" s="499" t="s">
        <v>1079</v>
      </c>
      <c r="C425" s="500">
        <f aca="true" t="shared" si="87" ref="C425:I425">C426+C431+C433+C438+C440+C443+C448+C450+C455+C457</f>
        <v>0</v>
      </c>
      <c r="D425" s="500">
        <f t="shared" si="87"/>
        <v>0</v>
      </c>
      <c r="E425" s="500">
        <f t="shared" si="87"/>
        <v>0</v>
      </c>
      <c r="F425" s="500">
        <f t="shared" si="87"/>
        <v>0</v>
      </c>
      <c r="G425" s="500">
        <f t="shared" si="87"/>
        <v>0</v>
      </c>
      <c r="H425" s="500">
        <f t="shared" si="87"/>
        <v>0</v>
      </c>
      <c r="I425" s="501">
        <f t="shared" si="87"/>
        <v>0</v>
      </c>
      <c r="HY425" s="499"/>
    </row>
    <row r="426" spans="1:233" s="507" customFormat="1" ht="15">
      <c r="A426" s="503" t="s">
        <v>1080</v>
      </c>
      <c r="B426" s="504" t="s">
        <v>1081</v>
      </c>
      <c r="C426" s="505">
        <f aca="true" t="shared" si="88" ref="C426:I426">SUM(C427:C430)</f>
        <v>0</v>
      </c>
      <c r="D426" s="505">
        <f t="shared" si="88"/>
        <v>0</v>
      </c>
      <c r="E426" s="505">
        <f t="shared" si="88"/>
        <v>0</v>
      </c>
      <c r="F426" s="505">
        <f t="shared" si="88"/>
        <v>0</v>
      </c>
      <c r="G426" s="505">
        <f t="shared" si="88"/>
        <v>0</v>
      </c>
      <c r="H426" s="505">
        <f t="shared" si="88"/>
        <v>0</v>
      </c>
      <c r="I426" s="506">
        <f t="shared" si="88"/>
        <v>0</v>
      </c>
      <c r="HY426" s="504"/>
    </row>
    <row r="427" spans="1:9" ht="15">
      <c r="A427" s="497" t="s">
        <v>1082</v>
      </c>
      <c r="B427" t="s">
        <v>1083</v>
      </c>
      <c r="C427" s="14">
        <v>0</v>
      </c>
      <c r="D427" s="14">
        <v>0</v>
      </c>
      <c r="E427" s="14">
        <v>0</v>
      </c>
      <c r="F427" s="14">
        <v>0</v>
      </c>
      <c r="G427" s="14">
        <v>0</v>
      </c>
      <c r="H427" s="14">
        <v>0</v>
      </c>
      <c r="I427" s="15">
        <v>0</v>
      </c>
    </row>
    <row r="428" spans="1:9" ht="15">
      <c r="A428" s="497" t="s">
        <v>1084</v>
      </c>
      <c r="B428" t="s">
        <v>1085</v>
      </c>
      <c r="C428" s="14">
        <v>0</v>
      </c>
      <c r="D428" s="14">
        <v>0</v>
      </c>
      <c r="E428" s="14">
        <v>0</v>
      </c>
      <c r="F428" s="14">
        <v>0</v>
      </c>
      <c r="G428" s="14">
        <v>0</v>
      </c>
      <c r="H428" s="14">
        <v>0</v>
      </c>
      <c r="I428" s="15">
        <v>0</v>
      </c>
    </row>
    <row r="429" spans="1:9" ht="15">
      <c r="A429" s="497" t="s">
        <v>1086</v>
      </c>
      <c r="B429" t="s">
        <v>1087</v>
      </c>
      <c r="C429" s="14">
        <v>0</v>
      </c>
      <c r="D429" s="14">
        <v>0</v>
      </c>
      <c r="E429" s="14">
        <v>0</v>
      </c>
      <c r="F429" s="14">
        <v>0</v>
      </c>
      <c r="G429" s="14">
        <v>0</v>
      </c>
      <c r="H429" s="14">
        <v>0</v>
      </c>
      <c r="I429" s="15">
        <v>0</v>
      </c>
    </row>
    <row r="430" spans="1:9" ht="15">
      <c r="A430" s="497" t="s">
        <v>1088</v>
      </c>
      <c r="B430" t="s">
        <v>1089</v>
      </c>
      <c r="C430" s="14">
        <v>0</v>
      </c>
      <c r="D430" s="14">
        <v>0</v>
      </c>
      <c r="E430" s="14">
        <v>0</v>
      </c>
      <c r="F430" s="14">
        <v>0</v>
      </c>
      <c r="G430" s="14">
        <v>0</v>
      </c>
      <c r="H430" s="14">
        <v>0</v>
      </c>
      <c r="I430" s="15">
        <v>0</v>
      </c>
    </row>
    <row r="431" spans="1:233" s="507" customFormat="1" ht="15">
      <c r="A431" s="503" t="s">
        <v>1090</v>
      </c>
      <c r="B431" s="504" t="s">
        <v>1091</v>
      </c>
      <c r="C431" s="505">
        <f aca="true" t="shared" si="89" ref="C431:I431">C432</f>
        <v>0</v>
      </c>
      <c r="D431" s="505">
        <f t="shared" si="89"/>
        <v>0</v>
      </c>
      <c r="E431" s="505">
        <f t="shared" si="89"/>
        <v>0</v>
      </c>
      <c r="F431" s="505">
        <f t="shared" si="89"/>
        <v>0</v>
      </c>
      <c r="G431" s="505">
        <f t="shared" si="89"/>
        <v>0</v>
      </c>
      <c r="H431" s="505">
        <f t="shared" si="89"/>
        <v>0</v>
      </c>
      <c r="I431" s="506">
        <f t="shared" si="89"/>
        <v>0</v>
      </c>
      <c r="HY431" s="504"/>
    </row>
    <row r="432" spans="1:9" ht="15">
      <c r="A432" s="497" t="s">
        <v>1092</v>
      </c>
      <c r="B432" t="s">
        <v>1091</v>
      </c>
      <c r="C432" s="14">
        <v>0</v>
      </c>
      <c r="D432" s="14">
        <v>0</v>
      </c>
      <c r="E432" s="14">
        <v>0</v>
      </c>
      <c r="F432" s="14">
        <v>0</v>
      </c>
      <c r="G432" s="14">
        <v>0</v>
      </c>
      <c r="H432" s="14">
        <v>0</v>
      </c>
      <c r="I432" s="15">
        <v>0</v>
      </c>
    </row>
    <row r="433" spans="1:233" s="507" customFormat="1" ht="15">
      <c r="A433" s="503" t="s">
        <v>1093</v>
      </c>
      <c r="B433" s="504" t="s">
        <v>1094</v>
      </c>
      <c r="C433" s="505">
        <f aca="true" t="shared" si="90" ref="C433:I433">SUM(C434:C437)</f>
        <v>0</v>
      </c>
      <c r="D433" s="505">
        <f t="shared" si="90"/>
        <v>0</v>
      </c>
      <c r="E433" s="505">
        <f t="shared" si="90"/>
        <v>0</v>
      </c>
      <c r="F433" s="505">
        <f t="shared" si="90"/>
        <v>0</v>
      </c>
      <c r="G433" s="505">
        <f t="shared" si="90"/>
        <v>0</v>
      </c>
      <c r="H433" s="505">
        <f t="shared" si="90"/>
        <v>0</v>
      </c>
      <c r="I433" s="506">
        <f t="shared" si="90"/>
        <v>0</v>
      </c>
      <c r="HY433" s="504"/>
    </row>
    <row r="434" spans="1:9" ht="15">
      <c r="A434" s="497" t="s">
        <v>1095</v>
      </c>
      <c r="B434" t="s">
        <v>1096</v>
      </c>
      <c r="C434" s="14">
        <v>0</v>
      </c>
      <c r="D434" s="14">
        <v>0</v>
      </c>
      <c r="E434" s="14">
        <v>0</v>
      </c>
      <c r="F434" s="14">
        <v>0</v>
      </c>
      <c r="G434" s="14">
        <v>0</v>
      </c>
      <c r="H434" s="14">
        <v>0</v>
      </c>
      <c r="I434" s="15">
        <v>0</v>
      </c>
    </row>
    <row r="435" spans="1:9" ht="15">
      <c r="A435" s="497" t="s">
        <v>1097</v>
      </c>
      <c r="B435" t="s">
        <v>1098</v>
      </c>
      <c r="C435" s="14">
        <v>0</v>
      </c>
      <c r="D435" s="14">
        <v>0</v>
      </c>
      <c r="E435" s="14">
        <v>0</v>
      </c>
      <c r="F435" s="14">
        <v>0</v>
      </c>
      <c r="G435" s="14">
        <v>0</v>
      </c>
      <c r="H435" s="14">
        <v>0</v>
      </c>
      <c r="I435" s="15">
        <v>0</v>
      </c>
    </row>
    <row r="436" spans="1:9" ht="15">
      <c r="A436" s="497" t="s">
        <v>1099</v>
      </c>
      <c r="B436" t="s">
        <v>1100</v>
      </c>
      <c r="C436" s="14">
        <v>0</v>
      </c>
      <c r="D436" s="14">
        <v>0</v>
      </c>
      <c r="E436" s="14">
        <v>0</v>
      </c>
      <c r="F436" s="14">
        <v>0</v>
      </c>
      <c r="G436" s="14">
        <v>0</v>
      </c>
      <c r="H436" s="14">
        <v>0</v>
      </c>
      <c r="I436" s="15">
        <v>0</v>
      </c>
    </row>
    <row r="437" spans="1:9" ht="15">
      <c r="A437" s="497" t="s">
        <v>1101</v>
      </c>
      <c r="B437" t="s">
        <v>1102</v>
      </c>
      <c r="C437" s="14">
        <v>0</v>
      </c>
      <c r="D437" s="14">
        <v>0</v>
      </c>
      <c r="E437" s="14">
        <v>0</v>
      </c>
      <c r="F437" s="14">
        <v>0</v>
      </c>
      <c r="G437" s="14">
        <v>0</v>
      </c>
      <c r="H437" s="14">
        <v>0</v>
      </c>
      <c r="I437" s="15">
        <v>0</v>
      </c>
    </row>
    <row r="438" spans="1:233" s="507" customFormat="1" ht="15">
      <c r="A438" s="503" t="s">
        <v>1103</v>
      </c>
      <c r="B438" s="504" t="s">
        <v>1104</v>
      </c>
      <c r="C438" s="505">
        <f aca="true" t="shared" si="91" ref="C438:I438">C439</f>
        <v>0</v>
      </c>
      <c r="D438" s="505">
        <f t="shared" si="91"/>
        <v>0</v>
      </c>
      <c r="E438" s="505">
        <f t="shared" si="91"/>
        <v>0</v>
      </c>
      <c r="F438" s="505">
        <f t="shared" si="91"/>
        <v>0</v>
      </c>
      <c r="G438" s="505">
        <f t="shared" si="91"/>
        <v>0</v>
      </c>
      <c r="H438" s="505">
        <f t="shared" si="91"/>
        <v>0</v>
      </c>
      <c r="I438" s="506">
        <f t="shared" si="91"/>
        <v>0</v>
      </c>
      <c r="HY438" s="504"/>
    </row>
    <row r="439" spans="1:9" ht="15">
      <c r="A439" s="497" t="s">
        <v>1105</v>
      </c>
      <c r="B439" t="s">
        <v>1104</v>
      </c>
      <c r="C439" s="14">
        <v>0</v>
      </c>
      <c r="D439" s="14">
        <v>0</v>
      </c>
      <c r="E439" s="14">
        <v>0</v>
      </c>
      <c r="F439" s="14">
        <v>0</v>
      </c>
      <c r="G439" s="14">
        <v>0</v>
      </c>
      <c r="H439" s="14">
        <v>0</v>
      </c>
      <c r="I439" s="15">
        <v>0</v>
      </c>
    </row>
    <row r="440" spans="1:233" s="507" customFormat="1" ht="15">
      <c r="A440" s="503" t="s">
        <v>1106</v>
      </c>
      <c r="B440" s="504" t="s">
        <v>1107</v>
      </c>
      <c r="C440" s="505">
        <f aca="true" t="shared" si="92" ref="C440:I440">C441+C442</f>
        <v>0</v>
      </c>
      <c r="D440" s="505">
        <f t="shared" si="92"/>
        <v>0</v>
      </c>
      <c r="E440" s="505">
        <f t="shared" si="92"/>
        <v>0</v>
      </c>
      <c r="F440" s="505">
        <f t="shared" si="92"/>
        <v>0</v>
      </c>
      <c r="G440" s="505">
        <f t="shared" si="92"/>
        <v>0</v>
      </c>
      <c r="H440" s="505">
        <f t="shared" si="92"/>
        <v>0</v>
      </c>
      <c r="I440" s="506">
        <f t="shared" si="92"/>
        <v>0</v>
      </c>
      <c r="HY440" s="504"/>
    </row>
    <row r="441" spans="1:9" ht="15">
      <c r="A441" s="497" t="s">
        <v>1108</v>
      </c>
      <c r="B441" t="s">
        <v>1109</v>
      </c>
      <c r="C441" s="14">
        <v>0</v>
      </c>
      <c r="D441" s="14">
        <v>0</v>
      </c>
      <c r="E441" s="14">
        <v>0</v>
      </c>
      <c r="F441" s="14">
        <v>0</v>
      </c>
      <c r="G441" s="14">
        <v>0</v>
      </c>
      <c r="H441" s="14">
        <v>0</v>
      </c>
      <c r="I441" s="15">
        <v>0</v>
      </c>
    </row>
    <row r="442" spans="1:9" ht="15">
      <c r="A442" s="497" t="s">
        <v>1110</v>
      </c>
      <c r="B442" t="s">
        <v>1111</v>
      </c>
      <c r="C442" s="14">
        <v>0</v>
      </c>
      <c r="D442" s="14">
        <v>0</v>
      </c>
      <c r="E442" s="14">
        <v>0</v>
      </c>
      <c r="F442" s="14">
        <v>0</v>
      </c>
      <c r="G442" s="14">
        <v>0</v>
      </c>
      <c r="H442" s="14">
        <v>0</v>
      </c>
      <c r="I442" s="15">
        <v>0</v>
      </c>
    </row>
    <row r="443" spans="1:233" s="507" customFormat="1" ht="15">
      <c r="A443" s="503" t="s">
        <v>1112</v>
      </c>
      <c r="B443" s="504" t="s">
        <v>1113</v>
      </c>
      <c r="C443" s="505">
        <f aca="true" t="shared" si="93" ref="C443:I443">SUM(C444:C447)</f>
        <v>0</v>
      </c>
      <c r="D443" s="505">
        <f t="shared" si="93"/>
        <v>0</v>
      </c>
      <c r="E443" s="505">
        <f t="shared" si="93"/>
        <v>0</v>
      </c>
      <c r="F443" s="505">
        <f t="shared" si="93"/>
        <v>0</v>
      </c>
      <c r="G443" s="505">
        <f t="shared" si="93"/>
        <v>0</v>
      </c>
      <c r="H443" s="505">
        <f t="shared" si="93"/>
        <v>0</v>
      </c>
      <c r="I443" s="506">
        <f t="shared" si="93"/>
        <v>0</v>
      </c>
      <c r="HY443" s="504"/>
    </row>
    <row r="444" spans="1:9" ht="15">
      <c r="A444" s="497" t="s">
        <v>1114</v>
      </c>
      <c r="B444" t="s">
        <v>1115</v>
      </c>
      <c r="C444" s="14">
        <v>0</v>
      </c>
      <c r="D444" s="14">
        <v>0</v>
      </c>
      <c r="E444" s="14">
        <v>0</v>
      </c>
      <c r="F444" s="14">
        <v>0</v>
      </c>
      <c r="G444" s="14">
        <v>0</v>
      </c>
      <c r="H444" s="14">
        <v>0</v>
      </c>
      <c r="I444" s="15">
        <v>0</v>
      </c>
    </row>
    <row r="445" spans="1:9" ht="15">
      <c r="A445" s="497" t="s">
        <v>1116</v>
      </c>
      <c r="B445" t="s">
        <v>1117</v>
      </c>
      <c r="C445" s="14">
        <v>0</v>
      </c>
      <c r="D445" s="14">
        <v>0</v>
      </c>
      <c r="E445" s="14">
        <v>0</v>
      </c>
      <c r="F445" s="14">
        <v>0</v>
      </c>
      <c r="G445" s="14">
        <v>0</v>
      </c>
      <c r="H445" s="14">
        <v>0</v>
      </c>
      <c r="I445" s="15">
        <v>0</v>
      </c>
    </row>
    <row r="446" spans="1:9" ht="15">
      <c r="A446" s="497" t="s">
        <v>1118</v>
      </c>
      <c r="B446" t="s">
        <v>1119</v>
      </c>
      <c r="C446" s="14">
        <v>0</v>
      </c>
      <c r="D446" s="14">
        <v>0</v>
      </c>
      <c r="E446" s="14">
        <v>0</v>
      </c>
      <c r="F446" s="14">
        <v>0</v>
      </c>
      <c r="G446" s="14">
        <v>0</v>
      </c>
      <c r="H446" s="14">
        <v>0</v>
      </c>
      <c r="I446" s="15">
        <v>0</v>
      </c>
    </row>
    <row r="447" spans="1:9" ht="15">
      <c r="A447" s="497" t="s">
        <v>1120</v>
      </c>
      <c r="B447" t="s">
        <v>1121</v>
      </c>
      <c r="C447" s="14">
        <v>0</v>
      </c>
      <c r="D447" s="14">
        <v>0</v>
      </c>
      <c r="E447" s="14">
        <v>0</v>
      </c>
      <c r="F447" s="14">
        <v>0</v>
      </c>
      <c r="G447" s="14">
        <v>0</v>
      </c>
      <c r="H447" s="14">
        <v>0</v>
      </c>
      <c r="I447" s="15">
        <v>0</v>
      </c>
    </row>
    <row r="448" spans="1:233" s="507" customFormat="1" ht="15">
      <c r="A448" s="503" t="s">
        <v>1122</v>
      </c>
      <c r="B448" s="504" t="s">
        <v>1123</v>
      </c>
      <c r="C448" s="505">
        <f aca="true" t="shared" si="94" ref="C448:I448">C449</f>
        <v>0</v>
      </c>
      <c r="D448" s="505">
        <f t="shared" si="94"/>
        <v>0</v>
      </c>
      <c r="E448" s="505">
        <f t="shared" si="94"/>
        <v>0</v>
      </c>
      <c r="F448" s="505">
        <f t="shared" si="94"/>
        <v>0</v>
      </c>
      <c r="G448" s="505">
        <f t="shared" si="94"/>
        <v>0</v>
      </c>
      <c r="H448" s="505">
        <f t="shared" si="94"/>
        <v>0</v>
      </c>
      <c r="I448" s="506">
        <f t="shared" si="94"/>
        <v>0</v>
      </c>
      <c r="HY448" s="504"/>
    </row>
    <row r="449" spans="1:9" ht="15">
      <c r="A449" s="497" t="s">
        <v>1124</v>
      </c>
      <c r="B449" t="s">
        <v>1123</v>
      </c>
      <c r="C449" s="14">
        <v>0</v>
      </c>
      <c r="D449" s="14">
        <v>0</v>
      </c>
      <c r="E449" s="14">
        <v>0</v>
      </c>
      <c r="F449" s="14">
        <v>0</v>
      </c>
      <c r="G449" s="14">
        <v>0</v>
      </c>
      <c r="H449" s="14">
        <v>0</v>
      </c>
      <c r="I449" s="15">
        <v>0</v>
      </c>
    </row>
    <row r="450" spans="1:233" s="507" customFormat="1" ht="15">
      <c r="A450" s="503" t="s">
        <v>1125</v>
      </c>
      <c r="B450" s="504" t="s">
        <v>1126</v>
      </c>
      <c r="C450" s="505">
        <f aca="true" t="shared" si="95" ref="C450:I450">SUM(C451:C454)</f>
        <v>0</v>
      </c>
      <c r="D450" s="505">
        <f t="shared" si="95"/>
        <v>0</v>
      </c>
      <c r="E450" s="505">
        <f t="shared" si="95"/>
        <v>0</v>
      </c>
      <c r="F450" s="505">
        <f t="shared" si="95"/>
        <v>0</v>
      </c>
      <c r="G450" s="505">
        <f t="shared" si="95"/>
        <v>0</v>
      </c>
      <c r="H450" s="505">
        <f t="shared" si="95"/>
        <v>0</v>
      </c>
      <c r="I450" s="506">
        <f t="shared" si="95"/>
        <v>0</v>
      </c>
      <c r="HY450" s="504"/>
    </row>
    <row r="451" spans="1:9" ht="15">
      <c r="A451" s="497" t="s">
        <v>1127</v>
      </c>
      <c r="B451" t="s">
        <v>1128</v>
      </c>
      <c r="C451" s="14">
        <v>0</v>
      </c>
      <c r="D451" s="14">
        <v>0</v>
      </c>
      <c r="E451" s="14">
        <v>0</v>
      </c>
      <c r="F451" s="14">
        <v>0</v>
      </c>
      <c r="G451" s="14">
        <v>0</v>
      </c>
      <c r="H451" s="14">
        <v>0</v>
      </c>
      <c r="I451" s="15">
        <v>0</v>
      </c>
    </row>
    <row r="452" spans="1:9" ht="15">
      <c r="A452" s="497" t="s">
        <v>1129</v>
      </c>
      <c r="B452" t="s">
        <v>1130</v>
      </c>
      <c r="C452" s="14">
        <v>0</v>
      </c>
      <c r="D452" s="14">
        <v>0</v>
      </c>
      <c r="E452" s="14">
        <v>0</v>
      </c>
      <c r="F452" s="14">
        <v>0</v>
      </c>
      <c r="G452" s="14">
        <v>0</v>
      </c>
      <c r="H452" s="14">
        <v>0</v>
      </c>
      <c r="I452" s="15">
        <v>0</v>
      </c>
    </row>
    <row r="453" spans="1:9" ht="15">
      <c r="A453" s="497" t="s">
        <v>1131</v>
      </c>
      <c r="B453" t="s">
        <v>1132</v>
      </c>
      <c r="C453" s="14">
        <v>0</v>
      </c>
      <c r="D453" s="14">
        <v>0</v>
      </c>
      <c r="E453" s="14">
        <v>0</v>
      </c>
      <c r="F453" s="14">
        <v>0</v>
      </c>
      <c r="G453" s="14">
        <v>0</v>
      </c>
      <c r="H453" s="14">
        <v>0</v>
      </c>
      <c r="I453" s="15">
        <v>0</v>
      </c>
    </row>
    <row r="454" spans="1:9" ht="15">
      <c r="A454" s="497" t="s">
        <v>1133</v>
      </c>
      <c r="B454" t="s">
        <v>1134</v>
      </c>
      <c r="C454" s="14">
        <v>0</v>
      </c>
      <c r="D454" s="14">
        <v>0</v>
      </c>
      <c r="E454" s="14">
        <v>0</v>
      </c>
      <c r="F454" s="14">
        <v>0</v>
      </c>
      <c r="G454" s="14">
        <v>0</v>
      </c>
      <c r="H454" s="14">
        <v>0</v>
      </c>
      <c r="I454" s="15">
        <v>0</v>
      </c>
    </row>
    <row r="455" spans="1:233" s="507" customFormat="1" ht="15">
      <c r="A455" s="503" t="s">
        <v>1135</v>
      </c>
      <c r="B455" s="504" t="s">
        <v>1136</v>
      </c>
      <c r="C455" s="505">
        <f aca="true" t="shared" si="96" ref="C455:I455">C456</f>
        <v>0</v>
      </c>
      <c r="D455" s="505">
        <f t="shared" si="96"/>
        <v>0</v>
      </c>
      <c r="E455" s="505">
        <f t="shared" si="96"/>
        <v>0</v>
      </c>
      <c r="F455" s="505">
        <f t="shared" si="96"/>
        <v>0</v>
      </c>
      <c r="G455" s="505">
        <f t="shared" si="96"/>
        <v>0</v>
      </c>
      <c r="H455" s="505">
        <f t="shared" si="96"/>
        <v>0</v>
      </c>
      <c r="I455" s="506">
        <f t="shared" si="96"/>
        <v>0</v>
      </c>
      <c r="HY455" s="504"/>
    </row>
    <row r="456" spans="1:9" ht="15">
      <c r="A456" s="497" t="s">
        <v>1137</v>
      </c>
      <c r="B456" t="s">
        <v>1136</v>
      </c>
      <c r="C456" s="14">
        <v>0</v>
      </c>
      <c r="D456" s="14">
        <v>0</v>
      </c>
      <c r="E456" s="14">
        <v>0</v>
      </c>
      <c r="F456" s="14">
        <v>0</v>
      </c>
      <c r="G456" s="14">
        <v>0</v>
      </c>
      <c r="H456" s="14">
        <v>0</v>
      </c>
      <c r="I456" s="15">
        <v>0</v>
      </c>
    </row>
    <row r="457" spans="1:233" s="507" customFormat="1" ht="15">
      <c r="A457" s="503" t="s">
        <v>1138</v>
      </c>
      <c r="B457" s="504" t="s">
        <v>1139</v>
      </c>
      <c r="C457" s="505">
        <f aca="true" t="shared" si="97" ref="C457:I457">C458+C459</f>
        <v>0</v>
      </c>
      <c r="D457" s="505">
        <f t="shared" si="97"/>
        <v>0</v>
      </c>
      <c r="E457" s="505">
        <f t="shared" si="97"/>
        <v>0</v>
      </c>
      <c r="F457" s="505">
        <f t="shared" si="97"/>
        <v>0</v>
      </c>
      <c r="G457" s="505">
        <f t="shared" si="97"/>
        <v>0</v>
      </c>
      <c r="H457" s="505">
        <f t="shared" si="97"/>
        <v>0</v>
      </c>
      <c r="I457" s="506">
        <f t="shared" si="97"/>
        <v>0</v>
      </c>
      <c r="HY457" s="504"/>
    </row>
    <row r="458" spans="1:9" ht="15">
      <c r="A458" s="497" t="s">
        <v>1140</v>
      </c>
      <c r="B458" t="s">
        <v>1141</v>
      </c>
      <c r="C458" s="14">
        <v>0</v>
      </c>
      <c r="D458" s="14">
        <v>0</v>
      </c>
      <c r="E458" s="14">
        <v>0</v>
      </c>
      <c r="F458" s="14">
        <v>0</v>
      </c>
      <c r="G458" s="14">
        <v>0</v>
      </c>
      <c r="H458" s="14">
        <v>0</v>
      </c>
      <c r="I458" s="15">
        <v>0</v>
      </c>
    </row>
    <row r="459" spans="1:9" ht="15">
      <c r="A459" s="497" t="s">
        <v>1142</v>
      </c>
      <c r="B459" t="s">
        <v>1143</v>
      </c>
      <c r="C459" s="14">
        <v>0</v>
      </c>
      <c r="D459" s="14">
        <v>0</v>
      </c>
      <c r="E459" s="14">
        <v>0</v>
      </c>
      <c r="F459" s="14">
        <v>0</v>
      </c>
      <c r="G459" s="14">
        <v>0</v>
      </c>
      <c r="H459" s="14">
        <v>0</v>
      </c>
      <c r="I459" s="15">
        <v>0</v>
      </c>
    </row>
    <row r="460" spans="1:233" s="502" customFormat="1" ht="15.75">
      <c r="A460" s="498" t="s">
        <v>1144</v>
      </c>
      <c r="B460" s="499" t="s">
        <v>1145</v>
      </c>
      <c r="C460" s="500">
        <f aca="true" t="shared" si="98" ref="C460:I460">C461+C466+C468+C473+C475+C478+C483+C485+C490+C492+C495+C499+C501+C506+C508</f>
        <v>0</v>
      </c>
      <c r="D460" s="500">
        <f t="shared" si="98"/>
        <v>0</v>
      </c>
      <c r="E460" s="500">
        <f t="shared" si="98"/>
        <v>0</v>
      </c>
      <c r="F460" s="500">
        <f t="shared" si="98"/>
        <v>0</v>
      </c>
      <c r="G460" s="500">
        <f t="shared" si="98"/>
        <v>0</v>
      </c>
      <c r="H460" s="500">
        <f t="shared" si="98"/>
        <v>0</v>
      </c>
      <c r="I460" s="501">
        <f t="shared" si="98"/>
        <v>0</v>
      </c>
      <c r="HY460" s="499"/>
    </row>
    <row r="461" spans="1:233" s="507" customFormat="1" ht="15">
      <c r="A461" s="503" t="s">
        <v>1146</v>
      </c>
      <c r="B461" s="504" t="s">
        <v>1147</v>
      </c>
      <c r="C461" s="505">
        <f aca="true" t="shared" si="99" ref="C461:I461">SUM(C462:C465)</f>
        <v>0</v>
      </c>
      <c r="D461" s="505">
        <f t="shared" si="99"/>
        <v>0</v>
      </c>
      <c r="E461" s="505">
        <f t="shared" si="99"/>
        <v>0</v>
      </c>
      <c r="F461" s="505">
        <f t="shared" si="99"/>
        <v>0</v>
      </c>
      <c r="G461" s="505">
        <f t="shared" si="99"/>
        <v>0</v>
      </c>
      <c r="H461" s="505">
        <f t="shared" si="99"/>
        <v>0</v>
      </c>
      <c r="I461" s="506">
        <f t="shared" si="99"/>
        <v>0</v>
      </c>
      <c r="HY461" s="504"/>
    </row>
    <row r="462" spans="1:9" ht="15">
      <c r="A462" s="497" t="s">
        <v>1148</v>
      </c>
      <c r="B462" t="s">
        <v>1149</v>
      </c>
      <c r="C462" s="14">
        <v>0</v>
      </c>
      <c r="D462" s="14">
        <v>0</v>
      </c>
      <c r="E462" s="14">
        <v>0</v>
      </c>
      <c r="F462" s="14">
        <v>0</v>
      </c>
      <c r="G462" s="14">
        <v>0</v>
      </c>
      <c r="H462" s="14">
        <v>0</v>
      </c>
      <c r="I462" s="15">
        <v>0</v>
      </c>
    </row>
    <row r="463" spans="1:9" ht="15">
      <c r="A463" s="497" t="s">
        <v>1150</v>
      </c>
      <c r="B463" t="s">
        <v>1151</v>
      </c>
      <c r="C463" s="14">
        <v>0</v>
      </c>
      <c r="D463" s="14">
        <v>0</v>
      </c>
      <c r="E463" s="14">
        <v>0</v>
      </c>
      <c r="F463" s="14">
        <v>0</v>
      </c>
      <c r="G463" s="14">
        <v>0</v>
      </c>
      <c r="H463" s="14">
        <v>0</v>
      </c>
      <c r="I463" s="15">
        <v>0</v>
      </c>
    </row>
    <row r="464" spans="1:9" ht="15">
      <c r="A464" s="497" t="s">
        <v>1152</v>
      </c>
      <c r="B464" t="s">
        <v>1153</v>
      </c>
      <c r="C464" s="14">
        <v>0</v>
      </c>
      <c r="D464" s="14">
        <v>0</v>
      </c>
      <c r="E464" s="14">
        <v>0</v>
      </c>
      <c r="F464" s="14">
        <v>0</v>
      </c>
      <c r="G464" s="14">
        <v>0</v>
      </c>
      <c r="H464" s="14">
        <v>0</v>
      </c>
      <c r="I464" s="15">
        <v>0</v>
      </c>
    </row>
    <row r="465" spans="1:9" ht="15">
      <c r="A465" s="497" t="s">
        <v>1154</v>
      </c>
      <c r="B465" t="s">
        <v>1155</v>
      </c>
      <c r="C465" s="14">
        <v>0</v>
      </c>
      <c r="D465" s="14">
        <v>0</v>
      </c>
      <c r="E465" s="14">
        <v>0</v>
      </c>
      <c r="F465" s="14">
        <v>0</v>
      </c>
      <c r="G465" s="14">
        <v>0</v>
      </c>
      <c r="H465" s="14">
        <v>0</v>
      </c>
      <c r="I465" s="15">
        <v>0</v>
      </c>
    </row>
    <row r="466" spans="1:233" s="507" customFormat="1" ht="15">
      <c r="A466" s="503" t="s">
        <v>1156</v>
      </c>
      <c r="B466" s="504" t="s">
        <v>1157</v>
      </c>
      <c r="C466" s="505">
        <f aca="true" t="shared" si="100" ref="C466:I466">C467</f>
        <v>0</v>
      </c>
      <c r="D466" s="505">
        <f t="shared" si="100"/>
        <v>0</v>
      </c>
      <c r="E466" s="505">
        <f t="shared" si="100"/>
        <v>0</v>
      </c>
      <c r="F466" s="505">
        <f t="shared" si="100"/>
        <v>0</v>
      </c>
      <c r="G466" s="505">
        <f t="shared" si="100"/>
        <v>0</v>
      </c>
      <c r="H466" s="505">
        <f t="shared" si="100"/>
        <v>0</v>
      </c>
      <c r="I466" s="506">
        <f t="shared" si="100"/>
        <v>0</v>
      </c>
      <c r="HY466" s="504"/>
    </row>
    <row r="467" spans="1:9" ht="15">
      <c r="A467" s="497" t="s">
        <v>1158</v>
      </c>
      <c r="B467" t="s">
        <v>1157</v>
      </c>
      <c r="C467" s="14">
        <v>0</v>
      </c>
      <c r="D467" s="14">
        <v>0</v>
      </c>
      <c r="E467" s="14">
        <v>0</v>
      </c>
      <c r="F467" s="14">
        <v>0</v>
      </c>
      <c r="G467" s="14">
        <v>0</v>
      </c>
      <c r="H467" s="14">
        <v>0</v>
      </c>
      <c r="I467" s="15">
        <v>0</v>
      </c>
    </row>
    <row r="468" spans="1:233" s="507" customFormat="1" ht="15">
      <c r="A468" s="503" t="s">
        <v>1159</v>
      </c>
      <c r="B468" s="504" t="s">
        <v>1160</v>
      </c>
      <c r="C468" s="505">
        <f aca="true" t="shared" si="101" ref="C468:I468">SUM(C469:C472)</f>
        <v>0</v>
      </c>
      <c r="D468" s="505">
        <f t="shared" si="101"/>
        <v>0</v>
      </c>
      <c r="E468" s="505">
        <f t="shared" si="101"/>
        <v>0</v>
      </c>
      <c r="F468" s="505">
        <f t="shared" si="101"/>
        <v>0</v>
      </c>
      <c r="G468" s="505">
        <f t="shared" si="101"/>
        <v>0</v>
      </c>
      <c r="H468" s="505">
        <f t="shared" si="101"/>
        <v>0</v>
      </c>
      <c r="I468" s="506">
        <f t="shared" si="101"/>
        <v>0</v>
      </c>
      <c r="HY468" s="504"/>
    </row>
    <row r="469" spans="1:9" ht="15">
      <c r="A469" s="497" t="s">
        <v>1161</v>
      </c>
      <c r="B469" t="s">
        <v>1162</v>
      </c>
      <c r="C469" s="14">
        <v>0</v>
      </c>
      <c r="D469" s="14">
        <v>0</v>
      </c>
      <c r="E469" s="14">
        <v>0</v>
      </c>
      <c r="F469" s="14">
        <v>0</v>
      </c>
      <c r="G469" s="14">
        <v>0</v>
      </c>
      <c r="H469" s="14">
        <v>0</v>
      </c>
      <c r="I469" s="15">
        <v>0</v>
      </c>
    </row>
    <row r="470" spans="1:9" ht="15">
      <c r="A470" s="497" t="s">
        <v>1163</v>
      </c>
      <c r="B470" t="s">
        <v>1164</v>
      </c>
      <c r="C470" s="14">
        <v>0</v>
      </c>
      <c r="D470" s="14">
        <v>0</v>
      </c>
      <c r="E470" s="14">
        <v>0</v>
      </c>
      <c r="F470" s="14">
        <v>0</v>
      </c>
      <c r="G470" s="14">
        <v>0</v>
      </c>
      <c r="H470" s="14">
        <v>0</v>
      </c>
      <c r="I470" s="15">
        <v>0</v>
      </c>
    </row>
    <row r="471" spans="1:9" ht="15">
      <c r="A471" s="497" t="s">
        <v>1165</v>
      </c>
      <c r="B471" t="s">
        <v>1166</v>
      </c>
      <c r="C471" s="14">
        <v>0</v>
      </c>
      <c r="D471" s="14">
        <v>0</v>
      </c>
      <c r="E471" s="14">
        <v>0</v>
      </c>
      <c r="F471" s="14">
        <v>0</v>
      </c>
      <c r="G471" s="14">
        <v>0</v>
      </c>
      <c r="H471" s="14">
        <v>0</v>
      </c>
      <c r="I471" s="15">
        <v>0</v>
      </c>
    </row>
    <row r="472" spans="1:9" ht="15">
      <c r="A472" s="497" t="s">
        <v>1167</v>
      </c>
      <c r="B472" t="s">
        <v>1168</v>
      </c>
      <c r="C472" s="14">
        <v>0</v>
      </c>
      <c r="D472" s="14">
        <v>0</v>
      </c>
      <c r="E472" s="14">
        <v>0</v>
      </c>
      <c r="F472" s="14">
        <v>0</v>
      </c>
      <c r="G472" s="14">
        <v>0</v>
      </c>
      <c r="H472" s="14">
        <v>0</v>
      </c>
      <c r="I472" s="15">
        <v>0</v>
      </c>
    </row>
    <row r="473" spans="1:233" s="507" customFormat="1" ht="15">
      <c r="A473" s="503" t="s">
        <v>1169</v>
      </c>
      <c r="B473" s="504" t="s">
        <v>1170</v>
      </c>
      <c r="C473" s="505">
        <f aca="true" t="shared" si="102" ref="C473:I473">C474</f>
        <v>0</v>
      </c>
      <c r="D473" s="505">
        <f t="shared" si="102"/>
        <v>0</v>
      </c>
      <c r="E473" s="505">
        <f t="shared" si="102"/>
        <v>0</v>
      </c>
      <c r="F473" s="505">
        <f t="shared" si="102"/>
        <v>0</v>
      </c>
      <c r="G473" s="505">
        <f t="shared" si="102"/>
        <v>0</v>
      </c>
      <c r="H473" s="505">
        <f t="shared" si="102"/>
        <v>0</v>
      </c>
      <c r="I473" s="506">
        <f t="shared" si="102"/>
        <v>0</v>
      </c>
      <c r="HY473" s="504"/>
    </row>
    <row r="474" spans="1:9" ht="15">
      <c r="A474" s="497" t="s">
        <v>1171</v>
      </c>
      <c r="B474" t="s">
        <v>1170</v>
      </c>
      <c r="C474" s="14">
        <v>0</v>
      </c>
      <c r="D474" s="14">
        <v>0</v>
      </c>
      <c r="E474" s="14">
        <v>0</v>
      </c>
      <c r="F474" s="14">
        <v>0</v>
      </c>
      <c r="G474" s="14">
        <v>0</v>
      </c>
      <c r="H474" s="14">
        <v>0</v>
      </c>
      <c r="I474" s="15">
        <v>0</v>
      </c>
    </row>
    <row r="475" spans="1:233" s="507" customFormat="1" ht="15">
      <c r="A475" s="503" t="s">
        <v>1172</v>
      </c>
      <c r="B475" s="504" t="s">
        <v>1173</v>
      </c>
      <c r="C475" s="505">
        <f aca="true" t="shared" si="103" ref="C475:I475">C476+C477</f>
        <v>0</v>
      </c>
      <c r="D475" s="505">
        <f t="shared" si="103"/>
        <v>0</v>
      </c>
      <c r="E475" s="505">
        <f t="shared" si="103"/>
        <v>0</v>
      </c>
      <c r="F475" s="505">
        <f t="shared" si="103"/>
        <v>0</v>
      </c>
      <c r="G475" s="505">
        <f t="shared" si="103"/>
        <v>0</v>
      </c>
      <c r="H475" s="505">
        <f t="shared" si="103"/>
        <v>0</v>
      </c>
      <c r="I475" s="506">
        <f t="shared" si="103"/>
        <v>0</v>
      </c>
      <c r="HY475" s="504"/>
    </row>
    <row r="476" spans="1:9" ht="15">
      <c r="A476" s="497" t="s">
        <v>1174</v>
      </c>
      <c r="B476" t="s">
        <v>1175</v>
      </c>
      <c r="C476" s="14">
        <v>0</v>
      </c>
      <c r="D476" s="14">
        <v>0</v>
      </c>
      <c r="E476" s="14">
        <v>0</v>
      </c>
      <c r="F476" s="14">
        <v>0</v>
      </c>
      <c r="G476" s="14">
        <v>0</v>
      </c>
      <c r="H476" s="14">
        <v>0</v>
      </c>
      <c r="I476" s="15">
        <v>0</v>
      </c>
    </row>
    <row r="477" spans="1:9" ht="15">
      <c r="A477" s="497" t="s">
        <v>1176</v>
      </c>
      <c r="B477" t="s">
        <v>1177</v>
      </c>
      <c r="C477" s="14">
        <v>0</v>
      </c>
      <c r="D477" s="14">
        <v>0</v>
      </c>
      <c r="E477" s="14">
        <v>0</v>
      </c>
      <c r="F477" s="14">
        <v>0</v>
      </c>
      <c r="G477" s="14">
        <v>0</v>
      </c>
      <c r="H477" s="14">
        <v>0</v>
      </c>
      <c r="I477" s="15">
        <v>0</v>
      </c>
    </row>
    <row r="478" spans="1:233" s="507" customFormat="1" ht="15">
      <c r="A478" s="503" t="s">
        <v>1178</v>
      </c>
      <c r="B478" s="504" t="s">
        <v>1179</v>
      </c>
      <c r="C478" s="505">
        <f aca="true" t="shared" si="104" ref="C478:I478">SUM(C479:C482)</f>
        <v>0</v>
      </c>
      <c r="D478" s="505">
        <f t="shared" si="104"/>
        <v>0</v>
      </c>
      <c r="E478" s="505">
        <f t="shared" si="104"/>
        <v>0</v>
      </c>
      <c r="F478" s="505">
        <f t="shared" si="104"/>
        <v>0</v>
      </c>
      <c r="G478" s="505">
        <f t="shared" si="104"/>
        <v>0</v>
      </c>
      <c r="H478" s="505">
        <f t="shared" si="104"/>
        <v>0</v>
      </c>
      <c r="I478" s="506">
        <f t="shared" si="104"/>
        <v>0</v>
      </c>
      <c r="HY478" s="504"/>
    </row>
    <row r="479" spans="1:9" ht="15">
      <c r="A479" s="497" t="s">
        <v>1180</v>
      </c>
      <c r="B479" t="s">
        <v>1181</v>
      </c>
      <c r="C479" s="14">
        <v>0</v>
      </c>
      <c r="D479" s="14">
        <v>0</v>
      </c>
      <c r="E479" s="14">
        <v>0</v>
      </c>
      <c r="F479" s="14">
        <v>0</v>
      </c>
      <c r="G479" s="14">
        <v>0</v>
      </c>
      <c r="H479" s="14">
        <v>0</v>
      </c>
      <c r="I479" s="15">
        <v>0</v>
      </c>
    </row>
    <row r="480" spans="1:9" ht="15">
      <c r="A480" s="497" t="s">
        <v>1182</v>
      </c>
      <c r="B480" t="s">
        <v>1183</v>
      </c>
      <c r="C480" s="14">
        <v>0</v>
      </c>
      <c r="D480" s="14">
        <v>0</v>
      </c>
      <c r="E480" s="14">
        <v>0</v>
      </c>
      <c r="F480" s="14">
        <v>0</v>
      </c>
      <c r="G480" s="14">
        <v>0</v>
      </c>
      <c r="H480" s="14">
        <v>0</v>
      </c>
      <c r="I480" s="15">
        <v>0</v>
      </c>
    </row>
    <row r="481" spans="1:9" ht="15">
      <c r="A481" s="497" t="s">
        <v>1184</v>
      </c>
      <c r="B481" t="s">
        <v>1185</v>
      </c>
      <c r="C481" s="14">
        <v>0</v>
      </c>
      <c r="D481" s="14">
        <v>0</v>
      </c>
      <c r="E481" s="14">
        <v>0</v>
      </c>
      <c r="F481" s="14">
        <v>0</v>
      </c>
      <c r="G481" s="14">
        <v>0</v>
      </c>
      <c r="H481" s="14">
        <v>0</v>
      </c>
      <c r="I481" s="15">
        <v>0</v>
      </c>
    </row>
    <row r="482" spans="1:9" ht="15">
      <c r="A482" s="497" t="s">
        <v>1186</v>
      </c>
      <c r="B482" t="s">
        <v>1187</v>
      </c>
      <c r="C482" s="14">
        <v>0</v>
      </c>
      <c r="D482" s="14">
        <v>0</v>
      </c>
      <c r="E482" s="14">
        <v>0</v>
      </c>
      <c r="F482" s="14">
        <v>0</v>
      </c>
      <c r="G482" s="14">
        <v>0</v>
      </c>
      <c r="H482" s="14">
        <v>0</v>
      </c>
      <c r="I482" s="15">
        <v>0</v>
      </c>
    </row>
    <row r="483" spans="1:233" s="507" customFormat="1" ht="15">
      <c r="A483" s="503" t="s">
        <v>1188</v>
      </c>
      <c r="B483" s="504" t="s">
        <v>1189</v>
      </c>
      <c r="C483" s="505">
        <f aca="true" t="shared" si="105" ref="C483:I483">C484</f>
        <v>0</v>
      </c>
      <c r="D483" s="505">
        <f t="shared" si="105"/>
        <v>0</v>
      </c>
      <c r="E483" s="505">
        <f t="shared" si="105"/>
        <v>0</v>
      </c>
      <c r="F483" s="505">
        <f t="shared" si="105"/>
        <v>0</v>
      </c>
      <c r="G483" s="505">
        <f t="shared" si="105"/>
        <v>0</v>
      </c>
      <c r="H483" s="505">
        <f t="shared" si="105"/>
        <v>0</v>
      </c>
      <c r="I483" s="506">
        <f t="shared" si="105"/>
        <v>0</v>
      </c>
      <c r="HY483" s="504"/>
    </row>
    <row r="484" spans="1:9" ht="15">
      <c r="A484" s="497" t="s">
        <v>1190</v>
      </c>
      <c r="B484" t="s">
        <v>1189</v>
      </c>
      <c r="C484" s="14">
        <v>0</v>
      </c>
      <c r="D484" s="14">
        <v>0</v>
      </c>
      <c r="E484" s="14">
        <v>0</v>
      </c>
      <c r="F484" s="14">
        <v>0</v>
      </c>
      <c r="G484" s="14">
        <v>0</v>
      </c>
      <c r="H484" s="14">
        <v>0</v>
      </c>
      <c r="I484" s="15">
        <v>0</v>
      </c>
    </row>
    <row r="485" spans="1:233" s="507" customFormat="1" ht="15">
      <c r="A485" s="503" t="s">
        <v>1191</v>
      </c>
      <c r="B485" s="504" t="s">
        <v>1192</v>
      </c>
      <c r="C485" s="505">
        <f aca="true" t="shared" si="106" ref="C485:I485">SUM(C486:C489)</f>
        <v>0</v>
      </c>
      <c r="D485" s="505">
        <f t="shared" si="106"/>
        <v>0</v>
      </c>
      <c r="E485" s="505">
        <f t="shared" si="106"/>
        <v>0</v>
      </c>
      <c r="F485" s="505">
        <f t="shared" si="106"/>
        <v>0</v>
      </c>
      <c r="G485" s="505">
        <f t="shared" si="106"/>
        <v>0</v>
      </c>
      <c r="H485" s="505">
        <f t="shared" si="106"/>
        <v>0</v>
      </c>
      <c r="I485" s="506">
        <f t="shared" si="106"/>
        <v>0</v>
      </c>
      <c r="HY485" s="504"/>
    </row>
    <row r="486" spans="1:9" ht="15">
      <c r="A486" s="497" t="s">
        <v>1193</v>
      </c>
      <c r="B486" t="s">
        <v>1194</v>
      </c>
      <c r="C486" s="14">
        <v>0</v>
      </c>
      <c r="D486" s="14">
        <v>0</v>
      </c>
      <c r="E486" s="14">
        <v>0</v>
      </c>
      <c r="F486" s="14">
        <v>0</v>
      </c>
      <c r="G486" s="14">
        <v>0</v>
      </c>
      <c r="H486" s="14">
        <v>0</v>
      </c>
      <c r="I486" s="15">
        <v>0</v>
      </c>
    </row>
    <row r="487" spans="1:9" ht="15">
      <c r="A487" s="497" t="s">
        <v>1195</v>
      </c>
      <c r="B487" t="s">
        <v>1196</v>
      </c>
      <c r="C487" s="14">
        <v>0</v>
      </c>
      <c r="D487" s="14">
        <v>0</v>
      </c>
      <c r="E487" s="14">
        <v>0</v>
      </c>
      <c r="F487" s="14">
        <v>0</v>
      </c>
      <c r="G487" s="14">
        <v>0</v>
      </c>
      <c r="H487" s="14">
        <v>0</v>
      </c>
      <c r="I487" s="15">
        <v>0</v>
      </c>
    </row>
    <row r="488" spans="1:9" ht="15">
      <c r="A488" s="497" t="s">
        <v>1197</v>
      </c>
      <c r="B488" t="s">
        <v>1198</v>
      </c>
      <c r="C488" s="14">
        <v>0</v>
      </c>
      <c r="D488" s="14">
        <v>0</v>
      </c>
      <c r="E488" s="14">
        <v>0</v>
      </c>
      <c r="F488" s="14">
        <v>0</v>
      </c>
      <c r="G488" s="14">
        <v>0</v>
      </c>
      <c r="H488" s="14">
        <v>0</v>
      </c>
      <c r="I488" s="15">
        <v>0</v>
      </c>
    </row>
    <row r="489" spans="1:9" ht="15">
      <c r="A489" s="497" t="s">
        <v>1199</v>
      </c>
      <c r="B489" t="s">
        <v>1200</v>
      </c>
      <c r="C489" s="14">
        <v>0</v>
      </c>
      <c r="D489" s="14">
        <v>0</v>
      </c>
      <c r="E489" s="14">
        <v>0</v>
      </c>
      <c r="F489" s="14">
        <v>0</v>
      </c>
      <c r="G489" s="14">
        <v>0</v>
      </c>
      <c r="H489" s="14">
        <v>0</v>
      </c>
      <c r="I489" s="15">
        <v>0</v>
      </c>
    </row>
    <row r="490" spans="1:233" s="507" customFormat="1" ht="15">
      <c r="A490" s="503" t="s">
        <v>1201</v>
      </c>
      <c r="B490" s="504" t="s">
        <v>1202</v>
      </c>
      <c r="C490" s="505">
        <f aca="true" t="shared" si="107" ref="C490:I490">C491</f>
        <v>0</v>
      </c>
      <c r="D490" s="505">
        <f t="shared" si="107"/>
        <v>0</v>
      </c>
      <c r="E490" s="505">
        <f t="shared" si="107"/>
        <v>0</v>
      </c>
      <c r="F490" s="505">
        <f t="shared" si="107"/>
        <v>0</v>
      </c>
      <c r="G490" s="505">
        <f t="shared" si="107"/>
        <v>0</v>
      </c>
      <c r="H490" s="505">
        <f t="shared" si="107"/>
        <v>0</v>
      </c>
      <c r="I490" s="506">
        <f t="shared" si="107"/>
        <v>0</v>
      </c>
      <c r="HY490" s="504"/>
    </row>
    <row r="491" spans="1:9" ht="15">
      <c r="A491" s="497" t="s">
        <v>1203</v>
      </c>
      <c r="B491" t="s">
        <v>1202</v>
      </c>
      <c r="C491" s="14">
        <v>0</v>
      </c>
      <c r="D491" s="14">
        <v>0</v>
      </c>
      <c r="E491" s="14">
        <v>0</v>
      </c>
      <c r="F491" s="14">
        <v>0</v>
      </c>
      <c r="G491" s="14">
        <v>0</v>
      </c>
      <c r="H491" s="14">
        <v>0</v>
      </c>
      <c r="I491" s="15">
        <v>0</v>
      </c>
    </row>
    <row r="492" spans="1:233" s="507" customFormat="1" ht="15">
      <c r="A492" s="503" t="s">
        <v>1204</v>
      </c>
      <c r="B492" s="504" t="s">
        <v>1205</v>
      </c>
      <c r="C492" s="505">
        <f aca="true" t="shared" si="108" ref="C492:I492">C493+C494</f>
        <v>0</v>
      </c>
      <c r="D492" s="505">
        <f t="shared" si="108"/>
        <v>0</v>
      </c>
      <c r="E492" s="505">
        <f t="shared" si="108"/>
        <v>0</v>
      </c>
      <c r="F492" s="505">
        <f t="shared" si="108"/>
        <v>0</v>
      </c>
      <c r="G492" s="505">
        <f t="shared" si="108"/>
        <v>0</v>
      </c>
      <c r="H492" s="505">
        <f t="shared" si="108"/>
        <v>0</v>
      </c>
      <c r="I492" s="506">
        <f t="shared" si="108"/>
        <v>0</v>
      </c>
      <c r="HY492" s="504"/>
    </row>
    <row r="493" spans="1:9" ht="15">
      <c r="A493" s="497" t="s">
        <v>1206</v>
      </c>
      <c r="B493" t="s">
        <v>1207</v>
      </c>
      <c r="C493" s="14">
        <v>0</v>
      </c>
      <c r="D493" s="14">
        <v>0</v>
      </c>
      <c r="E493" s="14">
        <v>0</v>
      </c>
      <c r="F493" s="14">
        <v>0</v>
      </c>
      <c r="G493" s="14">
        <v>0</v>
      </c>
      <c r="H493" s="14">
        <v>0</v>
      </c>
      <c r="I493" s="15">
        <v>0</v>
      </c>
    </row>
    <row r="494" spans="1:9" ht="15">
      <c r="A494" s="497" t="s">
        <v>1208</v>
      </c>
      <c r="B494" t="s">
        <v>1209</v>
      </c>
      <c r="C494" s="14">
        <v>0</v>
      </c>
      <c r="D494" s="14">
        <v>0</v>
      </c>
      <c r="E494" s="14">
        <v>0</v>
      </c>
      <c r="F494" s="14">
        <v>0</v>
      </c>
      <c r="G494" s="14">
        <v>0</v>
      </c>
      <c r="H494" s="14">
        <v>0</v>
      </c>
      <c r="I494" s="15">
        <v>0</v>
      </c>
    </row>
    <row r="495" spans="1:233" s="507" customFormat="1" ht="15">
      <c r="A495" s="503" t="s">
        <v>1210</v>
      </c>
      <c r="B495" s="504" t="s">
        <v>1211</v>
      </c>
      <c r="C495" s="505">
        <f aca="true" t="shared" si="109" ref="C495:I495">SUM(C496:C498)</f>
        <v>0</v>
      </c>
      <c r="D495" s="505">
        <f t="shared" si="109"/>
        <v>0</v>
      </c>
      <c r="E495" s="505">
        <f t="shared" si="109"/>
        <v>0</v>
      </c>
      <c r="F495" s="505">
        <f t="shared" si="109"/>
        <v>0</v>
      </c>
      <c r="G495" s="505">
        <f t="shared" si="109"/>
        <v>0</v>
      </c>
      <c r="H495" s="505">
        <f t="shared" si="109"/>
        <v>0</v>
      </c>
      <c r="I495" s="506">
        <f t="shared" si="109"/>
        <v>0</v>
      </c>
      <c r="HY495" s="504"/>
    </row>
    <row r="496" spans="1:9" ht="15">
      <c r="A496" s="497" t="s">
        <v>1212</v>
      </c>
      <c r="B496" t="s">
        <v>1213</v>
      </c>
      <c r="C496" s="14">
        <v>0</v>
      </c>
      <c r="D496" s="14">
        <v>0</v>
      </c>
      <c r="E496" s="14">
        <v>0</v>
      </c>
      <c r="F496" s="14">
        <v>0</v>
      </c>
      <c r="G496" s="14">
        <v>0</v>
      </c>
      <c r="H496" s="14">
        <v>0</v>
      </c>
      <c r="I496" s="15">
        <v>0</v>
      </c>
    </row>
    <row r="497" spans="1:9" ht="15">
      <c r="A497" s="497" t="s">
        <v>1214</v>
      </c>
      <c r="B497" t="s">
        <v>1215</v>
      </c>
      <c r="C497" s="14">
        <v>0</v>
      </c>
      <c r="D497" s="14">
        <v>0</v>
      </c>
      <c r="E497" s="14">
        <v>0</v>
      </c>
      <c r="F497" s="14">
        <v>0</v>
      </c>
      <c r="G497" s="14">
        <v>0</v>
      </c>
      <c r="H497" s="14">
        <v>0</v>
      </c>
      <c r="I497" s="15">
        <v>0</v>
      </c>
    </row>
    <row r="498" spans="1:9" ht="15">
      <c r="A498" s="497" t="s">
        <v>1216</v>
      </c>
      <c r="B498" t="s">
        <v>1217</v>
      </c>
      <c r="C498" s="14">
        <v>0</v>
      </c>
      <c r="D498" s="14">
        <v>0</v>
      </c>
      <c r="E498" s="14">
        <v>0</v>
      </c>
      <c r="F498" s="14">
        <v>0</v>
      </c>
      <c r="G498" s="14">
        <v>0</v>
      </c>
      <c r="H498" s="14">
        <v>0</v>
      </c>
      <c r="I498" s="15">
        <v>0</v>
      </c>
    </row>
    <row r="499" spans="1:233" s="507" customFormat="1" ht="15">
      <c r="A499" s="503" t="s">
        <v>1218</v>
      </c>
      <c r="B499" s="504" t="s">
        <v>1219</v>
      </c>
      <c r="C499" s="505">
        <f aca="true" t="shared" si="110" ref="C499:I499">C500</f>
        <v>0</v>
      </c>
      <c r="D499" s="505">
        <f t="shared" si="110"/>
        <v>0</v>
      </c>
      <c r="E499" s="505">
        <f t="shared" si="110"/>
        <v>0</v>
      </c>
      <c r="F499" s="505">
        <f t="shared" si="110"/>
        <v>0</v>
      </c>
      <c r="G499" s="505">
        <f t="shared" si="110"/>
        <v>0</v>
      </c>
      <c r="H499" s="505">
        <f t="shared" si="110"/>
        <v>0</v>
      </c>
      <c r="I499" s="506">
        <f t="shared" si="110"/>
        <v>0</v>
      </c>
      <c r="HY499" s="504"/>
    </row>
    <row r="500" spans="1:9" ht="15">
      <c r="A500" s="497" t="s">
        <v>1220</v>
      </c>
      <c r="B500" t="s">
        <v>1219</v>
      </c>
      <c r="C500" s="14">
        <v>0</v>
      </c>
      <c r="D500" s="14">
        <v>0</v>
      </c>
      <c r="E500" s="14">
        <v>0</v>
      </c>
      <c r="F500" s="14">
        <v>0</v>
      </c>
      <c r="G500" s="14">
        <v>0</v>
      </c>
      <c r="H500" s="14">
        <v>0</v>
      </c>
      <c r="I500" s="15">
        <v>0</v>
      </c>
    </row>
    <row r="501" spans="1:233" s="507" customFormat="1" ht="15">
      <c r="A501" s="503" t="s">
        <v>1221</v>
      </c>
      <c r="B501" s="504" t="s">
        <v>1222</v>
      </c>
      <c r="C501" s="505">
        <f aca="true" t="shared" si="111" ref="C501:I501">SUM(C502:C505)</f>
        <v>0</v>
      </c>
      <c r="D501" s="505">
        <f t="shared" si="111"/>
        <v>0</v>
      </c>
      <c r="E501" s="505">
        <f t="shared" si="111"/>
        <v>0</v>
      </c>
      <c r="F501" s="505">
        <f t="shared" si="111"/>
        <v>0</v>
      </c>
      <c r="G501" s="505">
        <f t="shared" si="111"/>
        <v>0</v>
      </c>
      <c r="H501" s="505">
        <f t="shared" si="111"/>
        <v>0</v>
      </c>
      <c r="I501" s="506">
        <f t="shared" si="111"/>
        <v>0</v>
      </c>
      <c r="HY501" s="504"/>
    </row>
    <row r="502" spans="1:9" ht="15">
      <c r="A502" s="497" t="s">
        <v>1223</v>
      </c>
      <c r="B502" t="s">
        <v>1224</v>
      </c>
      <c r="C502" s="14">
        <v>0</v>
      </c>
      <c r="D502" s="14">
        <v>0</v>
      </c>
      <c r="E502" s="14">
        <v>0</v>
      </c>
      <c r="F502" s="14">
        <v>0</v>
      </c>
      <c r="G502" s="14">
        <v>0</v>
      </c>
      <c r="H502" s="14">
        <v>0</v>
      </c>
      <c r="I502" s="15">
        <v>0</v>
      </c>
    </row>
    <row r="503" spans="1:9" ht="15">
      <c r="A503" s="497" t="s">
        <v>1225</v>
      </c>
      <c r="B503" t="s">
        <v>1226</v>
      </c>
      <c r="C503" s="14">
        <v>0</v>
      </c>
      <c r="D503" s="14">
        <v>0</v>
      </c>
      <c r="E503" s="14">
        <v>0</v>
      </c>
      <c r="F503" s="14">
        <v>0</v>
      </c>
      <c r="G503" s="14">
        <v>0</v>
      </c>
      <c r="H503" s="14">
        <v>0</v>
      </c>
      <c r="I503" s="15">
        <v>0</v>
      </c>
    </row>
    <row r="504" spans="1:9" ht="15">
      <c r="A504" s="497" t="s">
        <v>1227</v>
      </c>
      <c r="B504" t="s">
        <v>1228</v>
      </c>
      <c r="C504" s="14">
        <v>0</v>
      </c>
      <c r="D504" s="14">
        <v>0</v>
      </c>
      <c r="E504" s="14">
        <v>0</v>
      </c>
      <c r="F504" s="14">
        <v>0</v>
      </c>
      <c r="G504" s="14">
        <v>0</v>
      </c>
      <c r="H504" s="14">
        <v>0</v>
      </c>
      <c r="I504" s="15">
        <v>0</v>
      </c>
    </row>
    <row r="505" spans="1:9" ht="15">
      <c r="A505" s="497" t="s">
        <v>1229</v>
      </c>
      <c r="B505" t="s">
        <v>1230</v>
      </c>
      <c r="C505" s="14">
        <v>0</v>
      </c>
      <c r="D505" s="14">
        <v>0</v>
      </c>
      <c r="E505" s="14">
        <v>0</v>
      </c>
      <c r="F505" s="14">
        <v>0</v>
      </c>
      <c r="G505" s="14">
        <v>0</v>
      </c>
      <c r="H505" s="14">
        <v>0</v>
      </c>
      <c r="I505" s="15">
        <v>0</v>
      </c>
    </row>
    <row r="506" spans="1:233" s="507" customFormat="1" ht="15">
      <c r="A506" s="503" t="s">
        <v>1231</v>
      </c>
      <c r="B506" s="504" t="s">
        <v>1232</v>
      </c>
      <c r="C506" s="505">
        <f aca="true" t="shared" si="112" ref="C506:I506">C507</f>
        <v>0</v>
      </c>
      <c r="D506" s="505">
        <f t="shared" si="112"/>
        <v>0</v>
      </c>
      <c r="E506" s="505">
        <f t="shared" si="112"/>
        <v>0</v>
      </c>
      <c r="F506" s="505">
        <f t="shared" si="112"/>
        <v>0</v>
      </c>
      <c r="G506" s="505">
        <f t="shared" si="112"/>
        <v>0</v>
      </c>
      <c r="H506" s="505">
        <f t="shared" si="112"/>
        <v>0</v>
      </c>
      <c r="I506" s="506">
        <f t="shared" si="112"/>
        <v>0</v>
      </c>
      <c r="HY506" s="504"/>
    </row>
    <row r="507" spans="1:9" ht="15">
      <c r="A507" s="497" t="s">
        <v>1233</v>
      </c>
      <c r="B507" t="s">
        <v>1232</v>
      </c>
      <c r="C507" s="14">
        <v>0</v>
      </c>
      <c r="D507" s="14">
        <v>0</v>
      </c>
      <c r="E507" s="14">
        <v>0</v>
      </c>
      <c r="F507" s="14">
        <v>0</v>
      </c>
      <c r="G507" s="14">
        <v>0</v>
      </c>
      <c r="H507" s="14">
        <v>0</v>
      </c>
      <c r="I507" s="15">
        <v>0</v>
      </c>
    </row>
    <row r="508" spans="1:233" s="507" customFormat="1" ht="15">
      <c r="A508" s="503" t="s">
        <v>1234</v>
      </c>
      <c r="B508" s="504" t="s">
        <v>1235</v>
      </c>
      <c r="C508" s="505">
        <f aca="true" t="shared" si="113" ref="C508:I508">C509+C510</f>
        <v>0</v>
      </c>
      <c r="D508" s="505">
        <f t="shared" si="113"/>
        <v>0</v>
      </c>
      <c r="E508" s="505">
        <f t="shared" si="113"/>
        <v>0</v>
      </c>
      <c r="F508" s="505">
        <f t="shared" si="113"/>
        <v>0</v>
      </c>
      <c r="G508" s="505">
        <f t="shared" si="113"/>
        <v>0</v>
      </c>
      <c r="H508" s="505">
        <f t="shared" si="113"/>
        <v>0</v>
      </c>
      <c r="I508" s="506">
        <f t="shared" si="113"/>
        <v>0</v>
      </c>
      <c r="HY508" s="504"/>
    </row>
    <row r="509" spans="1:9" ht="15">
      <c r="A509" s="497" t="s">
        <v>1236</v>
      </c>
      <c r="B509" t="s">
        <v>1237</v>
      </c>
      <c r="C509" s="14">
        <v>0</v>
      </c>
      <c r="D509" s="14">
        <v>0</v>
      </c>
      <c r="E509" s="14">
        <v>0</v>
      </c>
      <c r="F509" s="14">
        <v>0</v>
      </c>
      <c r="G509" s="14">
        <v>0</v>
      </c>
      <c r="H509" s="14">
        <v>0</v>
      </c>
      <c r="I509" s="15">
        <v>0</v>
      </c>
    </row>
    <row r="510" spans="1:9" ht="15">
      <c r="A510" s="497" t="s">
        <v>1238</v>
      </c>
      <c r="B510" t="s">
        <v>1239</v>
      </c>
      <c r="C510" s="14">
        <v>0</v>
      </c>
      <c r="D510" s="14">
        <v>0</v>
      </c>
      <c r="E510" s="14">
        <v>0</v>
      </c>
      <c r="F510" s="14">
        <v>0</v>
      </c>
      <c r="G510" s="14">
        <v>0</v>
      </c>
      <c r="H510" s="14">
        <v>0</v>
      </c>
      <c r="I510" s="15">
        <v>0</v>
      </c>
    </row>
    <row r="511" spans="1:233" s="502" customFormat="1" ht="15.75">
      <c r="A511" s="498" t="s">
        <v>1240</v>
      </c>
      <c r="B511" s="499" t="s">
        <v>1241</v>
      </c>
      <c r="C511" s="500">
        <f aca="true" t="shared" si="114" ref="C511:I511">C512+C516+C518+C523+C525+C528+C530+C532</f>
        <v>0</v>
      </c>
      <c r="D511" s="500">
        <f t="shared" si="114"/>
        <v>0</v>
      </c>
      <c r="E511" s="500">
        <f t="shared" si="114"/>
        <v>0</v>
      </c>
      <c r="F511" s="500">
        <f t="shared" si="114"/>
        <v>0</v>
      </c>
      <c r="G511" s="500">
        <f t="shared" si="114"/>
        <v>0</v>
      </c>
      <c r="H511" s="500">
        <f t="shared" si="114"/>
        <v>0</v>
      </c>
      <c r="I511" s="501">
        <f t="shared" si="114"/>
        <v>0</v>
      </c>
      <c r="HY511" s="499"/>
    </row>
    <row r="512" spans="1:233" s="507" customFormat="1" ht="15">
      <c r="A512" s="503" t="s">
        <v>1242</v>
      </c>
      <c r="B512" s="504" t="s">
        <v>1243</v>
      </c>
      <c r="C512" s="505">
        <f aca="true" t="shared" si="115" ref="C512:I512">SUM(C513:C515)</f>
        <v>0</v>
      </c>
      <c r="D512" s="505">
        <f t="shared" si="115"/>
        <v>0</v>
      </c>
      <c r="E512" s="505">
        <f t="shared" si="115"/>
        <v>0</v>
      </c>
      <c r="F512" s="505">
        <f t="shared" si="115"/>
        <v>0</v>
      </c>
      <c r="G512" s="505">
        <f t="shared" si="115"/>
        <v>0</v>
      </c>
      <c r="H512" s="505">
        <f t="shared" si="115"/>
        <v>0</v>
      </c>
      <c r="I512" s="506">
        <f t="shared" si="115"/>
        <v>0</v>
      </c>
      <c r="HY512" s="504"/>
    </row>
    <row r="513" spans="1:9" ht="15">
      <c r="A513" s="497" t="s">
        <v>1244</v>
      </c>
      <c r="B513" t="s">
        <v>1245</v>
      </c>
      <c r="C513" s="14">
        <v>0</v>
      </c>
      <c r="D513" s="14">
        <v>0</v>
      </c>
      <c r="E513" s="14">
        <v>0</v>
      </c>
      <c r="F513" s="14">
        <v>0</v>
      </c>
      <c r="G513" s="14">
        <v>0</v>
      </c>
      <c r="H513" s="14">
        <v>0</v>
      </c>
      <c r="I513" s="15">
        <v>0</v>
      </c>
    </row>
    <row r="514" spans="1:9" ht="15">
      <c r="A514" s="497" t="s">
        <v>1246</v>
      </c>
      <c r="B514" t="s">
        <v>1247</v>
      </c>
      <c r="C514" s="14">
        <v>0</v>
      </c>
      <c r="D514" s="14">
        <v>0</v>
      </c>
      <c r="E514" s="14">
        <v>0</v>
      </c>
      <c r="F514" s="14">
        <v>0</v>
      </c>
      <c r="G514" s="14">
        <v>0</v>
      </c>
      <c r="H514" s="14">
        <v>0</v>
      </c>
      <c r="I514" s="15">
        <v>0</v>
      </c>
    </row>
    <row r="515" spans="1:9" ht="15">
      <c r="A515" s="497" t="s">
        <v>1248</v>
      </c>
      <c r="B515" t="s">
        <v>1249</v>
      </c>
      <c r="C515" s="14">
        <v>0</v>
      </c>
      <c r="D515" s="14">
        <v>0</v>
      </c>
      <c r="E515" s="14">
        <v>0</v>
      </c>
      <c r="F515" s="14">
        <v>0</v>
      </c>
      <c r="G515" s="14">
        <v>0</v>
      </c>
      <c r="H515" s="14">
        <v>0</v>
      </c>
      <c r="I515" s="15">
        <v>0</v>
      </c>
    </row>
    <row r="516" spans="1:233" s="507" customFormat="1" ht="15">
      <c r="A516" s="503" t="s">
        <v>1250</v>
      </c>
      <c r="B516" s="504" t="s">
        <v>1251</v>
      </c>
      <c r="C516" s="505">
        <f aca="true" t="shared" si="116" ref="C516:I516">C517</f>
        <v>0</v>
      </c>
      <c r="D516" s="505">
        <f t="shared" si="116"/>
        <v>0</v>
      </c>
      <c r="E516" s="505">
        <f t="shared" si="116"/>
        <v>0</v>
      </c>
      <c r="F516" s="505">
        <f t="shared" si="116"/>
        <v>0</v>
      </c>
      <c r="G516" s="505">
        <f t="shared" si="116"/>
        <v>0</v>
      </c>
      <c r="H516" s="505">
        <f t="shared" si="116"/>
        <v>0</v>
      </c>
      <c r="I516" s="506">
        <f t="shared" si="116"/>
        <v>0</v>
      </c>
      <c r="HY516" s="504"/>
    </row>
    <row r="517" spans="1:9" ht="15">
      <c r="A517" s="497" t="s">
        <v>1252</v>
      </c>
      <c r="B517" t="s">
        <v>1251</v>
      </c>
      <c r="C517" s="14">
        <v>0</v>
      </c>
      <c r="D517" s="14">
        <v>0</v>
      </c>
      <c r="E517" s="14">
        <v>0</v>
      </c>
      <c r="F517" s="14">
        <v>0</v>
      </c>
      <c r="G517" s="14">
        <v>0</v>
      </c>
      <c r="H517" s="14">
        <v>0</v>
      </c>
      <c r="I517" s="15">
        <v>0</v>
      </c>
    </row>
    <row r="518" spans="1:233" s="507" customFormat="1" ht="15">
      <c r="A518" s="503" t="s">
        <v>1253</v>
      </c>
      <c r="B518" s="504" t="s">
        <v>1254</v>
      </c>
      <c r="C518" s="505">
        <f aca="true" t="shared" si="117" ref="C518:I518">SUM(C519:C522)</f>
        <v>0</v>
      </c>
      <c r="D518" s="505">
        <f t="shared" si="117"/>
        <v>0</v>
      </c>
      <c r="E518" s="505">
        <f t="shared" si="117"/>
        <v>0</v>
      </c>
      <c r="F518" s="505">
        <f t="shared" si="117"/>
        <v>0</v>
      </c>
      <c r="G518" s="505">
        <f t="shared" si="117"/>
        <v>0</v>
      </c>
      <c r="H518" s="505">
        <f t="shared" si="117"/>
        <v>0</v>
      </c>
      <c r="I518" s="506">
        <f t="shared" si="117"/>
        <v>0</v>
      </c>
      <c r="HY518" s="504"/>
    </row>
    <row r="519" spans="1:9" ht="15">
      <c r="A519" s="497" t="s">
        <v>1255</v>
      </c>
      <c r="B519" t="s">
        <v>1256</v>
      </c>
      <c r="C519" s="14">
        <v>0</v>
      </c>
      <c r="D519" s="14">
        <v>0</v>
      </c>
      <c r="E519" s="14">
        <v>0</v>
      </c>
      <c r="F519" s="14">
        <v>0</v>
      </c>
      <c r="G519" s="14">
        <v>0</v>
      </c>
      <c r="H519" s="14">
        <v>0</v>
      </c>
      <c r="I519" s="15">
        <v>0</v>
      </c>
    </row>
    <row r="520" spans="1:9" ht="15">
      <c r="A520" s="497" t="s">
        <v>1257</v>
      </c>
      <c r="B520" t="s">
        <v>1258</v>
      </c>
      <c r="C520" s="14">
        <v>0</v>
      </c>
      <c r="D520" s="14">
        <v>0</v>
      </c>
      <c r="E520" s="14">
        <v>0</v>
      </c>
      <c r="F520" s="14">
        <v>0</v>
      </c>
      <c r="G520" s="14">
        <v>0</v>
      </c>
      <c r="H520" s="14">
        <v>0</v>
      </c>
      <c r="I520" s="15">
        <v>0</v>
      </c>
    </row>
    <row r="521" spans="1:9" ht="15">
      <c r="A521" s="497" t="s">
        <v>1259</v>
      </c>
      <c r="B521" t="s">
        <v>1260</v>
      </c>
      <c r="C521" s="14">
        <v>0</v>
      </c>
      <c r="D521" s="14">
        <v>0</v>
      </c>
      <c r="E521" s="14">
        <v>0</v>
      </c>
      <c r="F521" s="14">
        <v>0</v>
      </c>
      <c r="G521" s="14">
        <v>0</v>
      </c>
      <c r="H521" s="14">
        <v>0</v>
      </c>
      <c r="I521" s="15">
        <v>0</v>
      </c>
    </row>
    <row r="522" spans="1:9" ht="15">
      <c r="A522" s="497" t="s">
        <v>1261</v>
      </c>
      <c r="B522" t="s">
        <v>1262</v>
      </c>
      <c r="C522" s="14">
        <v>0</v>
      </c>
      <c r="D522" s="14">
        <v>0</v>
      </c>
      <c r="E522" s="14">
        <v>0</v>
      </c>
      <c r="F522" s="14">
        <v>0</v>
      </c>
      <c r="G522" s="14">
        <v>0</v>
      </c>
      <c r="H522" s="14">
        <v>0</v>
      </c>
      <c r="I522" s="15">
        <v>0</v>
      </c>
    </row>
    <row r="523" spans="1:233" s="507" customFormat="1" ht="15">
      <c r="A523" s="503" t="s">
        <v>1263</v>
      </c>
      <c r="B523" s="504" t="s">
        <v>1264</v>
      </c>
      <c r="C523" s="505">
        <f aca="true" t="shared" si="118" ref="C523:I523">C524</f>
        <v>0</v>
      </c>
      <c r="D523" s="505">
        <f t="shared" si="118"/>
        <v>0</v>
      </c>
      <c r="E523" s="505">
        <f t="shared" si="118"/>
        <v>0</v>
      </c>
      <c r="F523" s="505">
        <f t="shared" si="118"/>
        <v>0</v>
      </c>
      <c r="G523" s="505">
        <f t="shared" si="118"/>
        <v>0</v>
      </c>
      <c r="H523" s="505">
        <f t="shared" si="118"/>
        <v>0</v>
      </c>
      <c r="I523" s="506">
        <f t="shared" si="118"/>
        <v>0</v>
      </c>
      <c r="HY523" s="504"/>
    </row>
    <row r="524" spans="1:9" ht="15">
      <c r="A524" s="497" t="s">
        <v>1265</v>
      </c>
      <c r="B524" t="s">
        <v>1264</v>
      </c>
      <c r="C524" s="14">
        <v>0</v>
      </c>
      <c r="D524" s="14">
        <v>0</v>
      </c>
      <c r="E524" s="14">
        <v>0</v>
      </c>
      <c r="F524" s="14">
        <v>0</v>
      </c>
      <c r="G524" s="14">
        <v>0</v>
      </c>
      <c r="H524" s="14">
        <v>0</v>
      </c>
      <c r="I524" s="15">
        <v>0</v>
      </c>
    </row>
    <row r="525" spans="1:233" s="507" customFormat="1" ht="15">
      <c r="A525" s="503" t="s">
        <v>1266</v>
      </c>
      <c r="B525" s="504" t="s">
        <v>1267</v>
      </c>
      <c r="C525" s="505">
        <f aca="true" t="shared" si="119" ref="C525:I525">C526+C527</f>
        <v>0</v>
      </c>
      <c r="D525" s="505">
        <f t="shared" si="119"/>
        <v>0</v>
      </c>
      <c r="E525" s="505">
        <f t="shared" si="119"/>
        <v>0</v>
      </c>
      <c r="F525" s="505">
        <f t="shared" si="119"/>
        <v>0</v>
      </c>
      <c r="G525" s="505">
        <f t="shared" si="119"/>
        <v>0</v>
      </c>
      <c r="H525" s="505">
        <f t="shared" si="119"/>
        <v>0</v>
      </c>
      <c r="I525" s="506">
        <f t="shared" si="119"/>
        <v>0</v>
      </c>
      <c r="HY525" s="504"/>
    </row>
    <row r="526" spans="1:9" ht="15">
      <c r="A526" s="497" t="s">
        <v>1268</v>
      </c>
      <c r="B526" t="s">
        <v>1269</v>
      </c>
      <c r="C526" s="14">
        <v>0</v>
      </c>
      <c r="D526" s="14">
        <v>0</v>
      </c>
      <c r="E526" s="14">
        <v>0</v>
      </c>
      <c r="F526" s="14">
        <v>0</v>
      </c>
      <c r="G526" s="14">
        <v>0</v>
      </c>
      <c r="H526" s="14">
        <v>0</v>
      </c>
      <c r="I526" s="15">
        <v>0</v>
      </c>
    </row>
    <row r="527" spans="1:9" ht="15">
      <c r="A527" s="497" t="s">
        <v>1270</v>
      </c>
      <c r="B527" t="s">
        <v>1271</v>
      </c>
      <c r="C527" s="14">
        <v>0</v>
      </c>
      <c r="D527" s="14">
        <v>0</v>
      </c>
      <c r="E527" s="14">
        <v>0</v>
      </c>
      <c r="F527" s="14">
        <v>0</v>
      </c>
      <c r="G527" s="14">
        <v>0</v>
      </c>
      <c r="H527" s="14">
        <v>0</v>
      </c>
      <c r="I527" s="15">
        <v>0</v>
      </c>
    </row>
    <row r="528" spans="1:233" s="507" customFormat="1" ht="15">
      <c r="A528" s="503" t="s">
        <v>1272</v>
      </c>
      <c r="B528" s="504" t="s">
        <v>1273</v>
      </c>
      <c r="C528" s="505">
        <f aca="true" t="shared" si="120" ref="C528:I528">C529</f>
        <v>0</v>
      </c>
      <c r="D528" s="505">
        <f t="shared" si="120"/>
        <v>0</v>
      </c>
      <c r="E528" s="505">
        <f t="shared" si="120"/>
        <v>0</v>
      </c>
      <c r="F528" s="505">
        <f t="shared" si="120"/>
        <v>0</v>
      </c>
      <c r="G528" s="505">
        <f t="shared" si="120"/>
        <v>0</v>
      </c>
      <c r="H528" s="505">
        <f t="shared" si="120"/>
        <v>0</v>
      </c>
      <c r="I528" s="506">
        <f t="shared" si="120"/>
        <v>0</v>
      </c>
      <c r="HY528" s="504"/>
    </row>
    <row r="529" spans="1:9" ht="15">
      <c r="A529" s="497" t="s">
        <v>1274</v>
      </c>
      <c r="B529" t="s">
        <v>1273</v>
      </c>
      <c r="C529" s="14">
        <v>0</v>
      </c>
      <c r="D529" s="14">
        <v>0</v>
      </c>
      <c r="E529" s="14">
        <v>0</v>
      </c>
      <c r="F529" s="14">
        <v>0</v>
      </c>
      <c r="G529" s="14">
        <v>0</v>
      </c>
      <c r="H529" s="14">
        <v>0</v>
      </c>
      <c r="I529" s="15">
        <v>0</v>
      </c>
    </row>
    <row r="530" spans="1:233" s="507" customFormat="1" ht="15">
      <c r="A530" s="503" t="s">
        <v>1275</v>
      </c>
      <c r="B530" s="504" t="s">
        <v>1276</v>
      </c>
      <c r="C530" s="505">
        <f aca="true" t="shared" si="121" ref="C530:I530">C531</f>
        <v>0</v>
      </c>
      <c r="D530" s="505">
        <f t="shared" si="121"/>
        <v>0</v>
      </c>
      <c r="E530" s="505">
        <f t="shared" si="121"/>
        <v>0</v>
      </c>
      <c r="F530" s="505">
        <f t="shared" si="121"/>
        <v>0</v>
      </c>
      <c r="G530" s="505">
        <f t="shared" si="121"/>
        <v>0</v>
      </c>
      <c r="H530" s="505">
        <f t="shared" si="121"/>
        <v>0</v>
      </c>
      <c r="I530" s="506">
        <f t="shared" si="121"/>
        <v>0</v>
      </c>
      <c r="HY530" s="504"/>
    </row>
    <row r="531" spans="1:9" ht="15">
      <c r="A531" s="497" t="s">
        <v>1277</v>
      </c>
      <c r="B531" t="s">
        <v>1276</v>
      </c>
      <c r="C531" s="14">
        <v>0</v>
      </c>
      <c r="D531" s="14">
        <v>0</v>
      </c>
      <c r="E531" s="14">
        <v>0</v>
      </c>
      <c r="F531" s="14">
        <v>0</v>
      </c>
      <c r="G531" s="14">
        <v>0</v>
      </c>
      <c r="H531" s="14">
        <v>0</v>
      </c>
      <c r="I531" s="15">
        <v>0</v>
      </c>
    </row>
    <row r="532" spans="1:233" s="507" customFormat="1" ht="15">
      <c r="A532" s="503" t="s">
        <v>1278</v>
      </c>
      <c r="B532" s="504" t="s">
        <v>1279</v>
      </c>
      <c r="C532" s="505">
        <f aca="true" t="shared" si="122" ref="C532:I532">C533</f>
        <v>0</v>
      </c>
      <c r="D532" s="505">
        <f t="shared" si="122"/>
        <v>0</v>
      </c>
      <c r="E532" s="505">
        <f t="shared" si="122"/>
        <v>0</v>
      </c>
      <c r="F532" s="505">
        <f t="shared" si="122"/>
        <v>0</v>
      </c>
      <c r="G532" s="505">
        <f t="shared" si="122"/>
        <v>0</v>
      </c>
      <c r="H532" s="505">
        <f t="shared" si="122"/>
        <v>0</v>
      </c>
      <c r="I532" s="506">
        <f t="shared" si="122"/>
        <v>0</v>
      </c>
      <c r="HY532" s="504"/>
    </row>
    <row r="533" spans="1:9" ht="15">
      <c r="A533" s="497" t="s">
        <v>1280</v>
      </c>
      <c r="B533" t="s">
        <v>1279</v>
      </c>
      <c r="C533" s="14">
        <v>0</v>
      </c>
      <c r="D533" s="14">
        <v>0</v>
      </c>
      <c r="E533" s="14">
        <v>0</v>
      </c>
      <c r="F533" s="14">
        <v>0</v>
      </c>
      <c r="G533" s="14">
        <v>0</v>
      </c>
      <c r="H533" s="14">
        <v>0</v>
      </c>
      <c r="I533" s="15">
        <v>0</v>
      </c>
    </row>
    <row r="534" spans="1:9" ht="15">
      <c r="A534" s="497"/>
      <c r="B534"/>
      <c r="C534" s="14"/>
      <c r="D534" s="14"/>
      <c r="E534" s="14"/>
      <c r="F534" s="14"/>
      <c r="G534" s="14"/>
      <c r="H534" s="14"/>
      <c r="I534" s="15"/>
    </row>
    <row r="535" spans="1:233" s="502" customFormat="1" ht="15.75">
      <c r="A535" s="498" t="s">
        <v>1281</v>
      </c>
      <c r="B535" s="499" t="s">
        <v>1282</v>
      </c>
      <c r="C535" s="500">
        <f aca="true" t="shared" si="123" ref="C535:I535">C536+C543+C553+C569+C579</f>
        <v>36865.55</v>
      </c>
      <c r="D535" s="500">
        <f t="shared" si="123"/>
        <v>150000</v>
      </c>
      <c r="E535" s="500">
        <f t="shared" si="123"/>
        <v>623550</v>
      </c>
      <c r="F535" s="500">
        <f t="shared" si="123"/>
        <v>390000</v>
      </c>
      <c r="G535" s="500">
        <f t="shared" si="123"/>
        <v>0</v>
      </c>
      <c r="H535" s="500">
        <f t="shared" si="123"/>
        <v>0</v>
      </c>
      <c r="I535" s="501">
        <f t="shared" si="123"/>
        <v>426865.55</v>
      </c>
      <c r="HY535" s="499"/>
    </row>
    <row r="536" spans="1:233" s="502" customFormat="1" ht="15.75">
      <c r="A536" s="498" t="s">
        <v>1283</v>
      </c>
      <c r="B536" s="499" t="s">
        <v>1284</v>
      </c>
      <c r="C536" s="500">
        <f aca="true" t="shared" si="124" ref="C536:I536">C537+C540</f>
        <v>0</v>
      </c>
      <c r="D536" s="500">
        <f t="shared" si="124"/>
        <v>0</v>
      </c>
      <c r="E536" s="500">
        <f t="shared" si="124"/>
        <v>0</v>
      </c>
      <c r="F536" s="500">
        <f t="shared" si="124"/>
        <v>0</v>
      </c>
      <c r="G536" s="500">
        <f t="shared" si="124"/>
        <v>0</v>
      </c>
      <c r="H536" s="500">
        <f t="shared" si="124"/>
        <v>0</v>
      </c>
      <c r="I536" s="501">
        <f t="shared" si="124"/>
        <v>0</v>
      </c>
      <c r="HY536" s="499"/>
    </row>
    <row r="537" spans="1:233" s="507" customFormat="1" ht="15">
      <c r="A537" s="503" t="s">
        <v>1285</v>
      </c>
      <c r="B537" s="504" t="s">
        <v>1286</v>
      </c>
      <c r="C537" s="505">
        <f aca="true" t="shared" si="125" ref="C537:I537">SUM(C538:C539)</f>
        <v>0</v>
      </c>
      <c r="D537" s="505">
        <f t="shared" si="125"/>
        <v>0</v>
      </c>
      <c r="E537" s="505">
        <f t="shared" si="125"/>
        <v>0</v>
      </c>
      <c r="F537" s="505">
        <f t="shared" si="125"/>
        <v>0</v>
      </c>
      <c r="G537" s="505">
        <f t="shared" si="125"/>
        <v>0</v>
      </c>
      <c r="H537" s="505">
        <f t="shared" si="125"/>
        <v>0</v>
      </c>
      <c r="I537" s="506">
        <f t="shared" si="125"/>
        <v>0</v>
      </c>
      <c r="HY537" s="504"/>
    </row>
    <row r="538" spans="1:9" ht="15">
      <c r="A538" s="497" t="s">
        <v>1287</v>
      </c>
      <c r="B538" t="s">
        <v>1288</v>
      </c>
      <c r="C538" s="14">
        <v>0</v>
      </c>
      <c r="D538" s="14">
        <v>0</v>
      </c>
      <c r="E538" s="14">
        <v>0</v>
      </c>
      <c r="F538" s="14">
        <v>0</v>
      </c>
      <c r="G538" s="14">
        <v>0</v>
      </c>
      <c r="H538" s="14">
        <v>0</v>
      </c>
      <c r="I538" s="15">
        <v>0</v>
      </c>
    </row>
    <row r="539" spans="1:9" ht="15">
      <c r="A539" s="497" t="s">
        <v>1289</v>
      </c>
      <c r="B539" t="s">
        <v>1290</v>
      </c>
      <c r="C539" s="14">
        <v>0</v>
      </c>
      <c r="D539" s="14">
        <v>0</v>
      </c>
      <c r="E539" s="14">
        <v>0</v>
      </c>
      <c r="F539" s="14">
        <v>0</v>
      </c>
      <c r="G539" s="14">
        <v>0</v>
      </c>
      <c r="H539" s="14">
        <v>0</v>
      </c>
      <c r="I539" s="15">
        <v>0</v>
      </c>
    </row>
    <row r="540" spans="1:233" s="507" customFormat="1" ht="15">
      <c r="A540" s="503" t="s">
        <v>1291</v>
      </c>
      <c r="B540" s="504" t="s">
        <v>1292</v>
      </c>
      <c r="C540" s="505">
        <f aca="true" t="shared" si="126" ref="C540:I540">SUM(C541:C542)</f>
        <v>0</v>
      </c>
      <c r="D540" s="505">
        <f t="shared" si="126"/>
        <v>0</v>
      </c>
      <c r="E540" s="505">
        <f t="shared" si="126"/>
        <v>0</v>
      </c>
      <c r="F540" s="505">
        <f t="shared" si="126"/>
        <v>0</v>
      </c>
      <c r="G540" s="505">
        <f t="shared" si="126"/>
        <v>0</v>
      </c>
      <c r="H540" s="505">
        <f t="shared" si="126"/>
        <v>0</v>
      </c>
      <c r="I540" s="506">
        <f t="shared" si="126"/>
        <v>0</v>
      </c>
      <c r="HY540" s="504"/>
    </row>
    <row r="541" spans="1:9" ht="15">
      <c r="A541" s="497" t="s">
        <v>1293</v>
      </c>
      <c r="B541" t="s">
        <v>1294</v>
      </c>
      <c r="C541" s="14">
        <v>0</v>
      </c>
      <c r="D541" s="14">
        <v>0</v>
      </c>
      <c r="E541" s="14">
        <v>0</v>
      </c>
      <c r="F541" s="14">
        <v>0</v>
      </c>
      <c r="G541" s="14">
        <v>0</v>
      </c>
      <c r="H541" s="14">
        <v>0</v>
      </c>
      <c r="I541" s="15">
        <v>0</v>
      </c>
    </row>
    <row r="542" spans="1:9" ht="15">
      <c r="A542" s="497" t="s">
        <v>1295</v>
      </c>
      <c r="B542" t="s">
        <v>1296</v>
      </c>
      <c r="C542" s="14">
        <v>0</v>
      </c>
      <c r="D542" s="14">
        <v>0</v>
      </c>
      <c r="E542" s="14">
        <v>0</v>
      </c>
      <c r="F542" s="14">
        <v>0</v>
      </c>
      <c r="G542" s="14">
        <v>0</v>
      </c>
      <c r="H542" s="14">
        <v>0</v>
      </c>
      <c r="I542" s="15">
        <v>0</v>
      </c>
    </row>
    <row r="543" spans="1:233" s="502" customFormat="1" ht="15.75">
      <c r="A543" s="498" t="s">
        <v>1297</v>
      </c>
      <c r="B543" s="499" t="s">
        <v>1298</v>
      </c>
      <c r="C543" s="500">
        <f aca="true" t="shared" si="127" ref="C543:I543">C544+C550</f>
        <v>0</v>
      </c>
      <c r="D543" s="500">
        <f t="shared" si="127"/>
        <v>0</v>
      </c>
      <c r="E543" s="500">
        <f t="shared" si="127"/>
        <v>0</v>
      </c>
      <c r="F543" s="500">
        <f t="shared" si="127"/>
        <v>0</v>
      </c>
      <c r="G543" s="500">
        <f t="shared" si="127"/>
        <v>0</v>
      </c>
      <c r="H543" s="500">
        <f t="shared" si="127"/>
        <v>0</v>
      </c>
      <c r="I543" s="501">
        <f t="shared" si="127"/>
        <v>0</v>
      </c>
      <c r="HY543" s="499"/>
    </row>
    <row r="544" spans="1:233" s="507" customFormat="1" ht="15">
      <c r="A544" s="503" t="s">
        <v>1299</v>
      </c>
      <c r="B544" s="504" t="s">
        <v>1300</v>
      </c>
      <c r="C544" s="505">
        <f aca="true" t="shared" si="128" ref="C544:I544">SUM(C545:C549)</f>
        <v>0</v>
      </c>
      <c r="D544" s="505">
        <f t="shared" si="128"/>
        <v>0</v>
      </c>
      <c r="E544" s="505">
        <f t="shared" si="128"/>
        <v>0</v>
      </c>
      <c r="F544" s="505">
        <f t="shared" si="128"/>
        <v>0</v>
      </c>
      <c r="G544" s="505">
        <f t="shared" si="128"/>
        <v>0</v>
      </c>
      <c r="H544" s="505">
        <f t="shared" si="128"/>
        <v>0</v>
      </c>
      <c r="I544" s="506">
        <f t="shared" si="128"/>
        <v>0</v>
      </c>
      <c r="HY544" s="504"/>
    </row>
    <row r="545" spans="1:9" ht="15">
      <c r="A545" s="497" t="s">
        <v>1301</v>
      </c>
      <c r="B545" t="s">
        <v>1302</v>
      </c>
      <c r="C545" s="14">
        <v>0</v>
      </c>
      <c r="D545" s="14">
        <v>0</v>
      </c>
      <c r="E545" s="14">
        <v>0</v>
      </c>
      <c r="F545" s="14">
        <v>0</v>
      </c>
      <c r="G545" s="14">
        <v>0</v>
      </c>
      <c r="H545" s="14">
        <v>0</v>
      </c>
      <c r="I545" s="15">
        <v>0</v>
      </c>
    </row>
    <row r="546" spans="1:9" ht="15">
      <c r="A546" s="497" t="s">
        <v>1303</v>
      </c>
      <c r="B546" t="s">
        <v>1304</v>
      </c>
      <c r="C546" s="14">
        <v>0</v>
      </c>
      <c r="D546" s="14">
        <v>0</v>
      </c>
      <c r="E546" s="14">
        <v>0</v>
      </c>
      <c r="F546" s="14">
        <v>0</v>
      </c>
      <c r="G546" s="14">
        <v>0</v>
      </c>
      <c r="H546" s="14">
        <v>0</v>
      </c>
      <c r="I546" s="15">
        <v>0</v>
      </c>
    </row>
    <row r="547" spans="1:9" ht="15">
      <c r="A547" s="497" t="s">
        <v>1305</v>
      </c>
      <c r="B547" t="s">
        <v>1306</v>
      </c>
      <c r="C547" s="14">
        <v>0</v>
      </c>
      <c r="D547" s="14">
        <v>0</v>
      </c>
      <c r="E547" s="14">
        <v>0</v>
      </c>
      <c r="F547" s="14">
        <v>0</v>
      </c>
      <c r="G547" s="14">
        <v>0</v>
      </c>
      <c r="H547" s="14">
        <v>0</v>
      </c>
      <c r="I547" s="15">
        <v>0</v>
      </c>
    </row>
    <row r="548" spans="1:9" ht="15">
      <c r="A548" s="497" t="s">
        <v>1307</v>
      </c>
      <c r="B548" t="s">
        <v>1308</v>
      </c>
      <c r="C548" s="14">
        <v>0</v>
      </c>
      <c r="D548" s="14">
        <v>0</v>
      </c>
      <c r="E548" s="14">
        <v>0</v>
      </c>
      <c r="F548" s="14">
        <v>0</v>
      </c>
      <c r="G548" s="14">
        <v>0</v>
      </c>
      <c r="H548" s="14">
        <v>0</v>
      </c>
      <c r="I548" s="15">
        <v>0</v>
      </c>
    </row>
    <row r="549" spans="1:9" ht="15">
      <c r="A549" s="497" t="s">
        <v>1309</v>
      </c>
      <c r="B549" t="s">
        <v>1310</v>
      </c>
      <c r="C549" s="14">
        <v>0</v>
      </c>
      <c r="D549" s="14">
        <v>0</v>
      </c>
      <c r="E549" s="14">
        <v>0</v>
      </c>
      <c r="F549" s="14">
        <v>0</v>
      </c>
      <c r="G549" s="14">
        <v>0</v>
      </c>
      <c r="H549" s="14">
        <v>0</v>
      </c>
      <c r="I549" s="15">
        <v>0</v>
      </c>
    </row>
    <row r="550" spans="1:233" s="507" customFormat="1" ht="15">
      <c r="A550" s="503" t="s">
        <v>1311</v>
      </c>
      <c r="B550" s="504" t="s">
        <v>1312</v>
      </c>
      <c r="C550" s="505">
        <f aca="true" t="shared" si="129" ref="C550:I550">C551+C552</f>
        <v>0</v>
      </c>
      <c r="D550" s="505">
        <f t="shared" si="129"/>
        <v>0</v>
      </c>
      <c r="E550" s="505">
        <f t="shared" si="129"/>
        <v>0</v>
      </c>
      <c r="F550" s="505">
        <f t="shared" si="129"/>
        <v>0</v>
      </c>
      <c r="G550" s="505">
        <f t="shared" si="129"/>
        <v>0</v>
      </c>
      <c r="H550" s="505">
        <f t="shared" si="129"/>
        <v>0</v>
      </c>
      <c r="I550" s="506">
        <f t="shared" si="129"/>
        <v>0</v>
      </c>
      <c r="HY550" s="504"/>
    </row>
    <row r="551" spans="1:9" ht="15">
      <c r="A551" s="497" t="s">
        <v>1313</v>
      </c>
      <c r="B551" t="s">
        <v>1314</v>
      </c>
      <c r="C551" s="14">
        <v>0</v>
      </c>
      <c r="D551" s="14">
        <v>0</v>
      </c>
      <c r="E551" s="14">
        <v>0</v>
      </c>
      <c r="F551" s="14">
        <v>0</v>
      </c>
      <c r="G551" s="14">
        <v>0</v>
      </c>
      <c r="H551" s="14">
        <v>0</v>
      </c>
      <c r="I551" s="15">
        <v>0</v>
      </c>
    </row>
    <row r="552" spans="1:9" ht="15">
      <c r="A552" s="497" t="s">
        <v>1315</v>
      </c>
      <c r="B552" t="s">
        <v>1316</v>
      </c>
      <c r="C552" s="14">
        <v>0</v>
      </c>
      <c r="D552" s="14">
        <v>0</v>
      </c>
      <c r="E552" s="14">
        <v>0</v>
      </c>
      <c r="F552" s="14">
        <v>0</v>
      </c>
      <c r="G552" s="14">
        <v>0</v>
      </c>
      <c r="H552" s="14">
        <v>0</v>
      </c>
      <c r="I552" s="15">
        <v>0</v>
      </c>
    </row>
    <row r="553" spans="1:233" s="502" customFormat="1" ht="15.75">
      <c r="A553" s="498" t="s">
        <v>1317</v>
      </c>
      <c r="B553" s="499" t="s">
        <v>1318</v>
      </c>
      <c r="C553" s="500">
        <f aca="true" t="shared" si="130" ref="C553:I553">C554+C561+C563</f>
        <v>36865.55</v>
      </c>
      <c r="D553" s="500">
        <f t="shared" si="130"/>
        <v>150000</v>
      </c>
      <c r="E553" s="500">
        <f t="shared" si="130"/>
        <v>623550</v>
      </c>
      <c r="F553" s="500">
        <f t="shared" si="130"/>
        <v>390000</v>
      </c>
      <c r="G553" s="500">
        <f t="shared" si="130"/>
        <v>0</v>
      </c>
      <c r="H553" s="500">
        <f t="shared" si="130"/>
        <v>0</v>
      </c>
      <c r="I553" s="501">
        <f t="shared" si="130"/>
        <v>426865.55</v>
      </c>
      <c r="HY553" s="499"/>
    </row>
    <row r="554" spans="1:233" s="507" customFormat="1" ht="15">
      <c r="A554" s="503" t="s">
        <v>1319</v>
      </c>
      <c r="B554" s="504" t="s">
        <v>1320</v>
      </c>
      <c r="C554" s="505">
        <f aca="true" t="shared" si="131" ref="C554:I554">SUM(C555:C560)</f>
        <v>36865.55</v>
      </c>
      <c r="D554" s="505">
        <f t="shared" si="131"/>
        <v>150000</v>
      </c>
      <c r="E554" s="505">
        <f t="shared" si="131"/>
        <v>623550</v>
      </c>
      <c r="F554" s="505">
        <f t="shared" si="131"/>
        <v>390000</v>
      </c>
      <c r="G554" s="505">
        <f t="shared" si="131"/>
        <v>0</v>
      </c>
      <c r="H554" s="505">
        <f t="shared" si="131"/>
        <v>0</v>
      </c>
      <c r="I554" s="506">
        <f t="shared" si="131"/>
        <v>426865.55</v>
      </c>
      <c r="HY554" s="504"/>
    </row>
    <row r="555" spans="1:9" ht="15">
      <c r="A555" s="497" t="s">
        <v>1321</v>
      </c>
      <c r="B555" t="s">
        <v>1322</v>
      </c>
      <c r="C555" s="14">
        <v>0</v>
      </c>
      <c r="D555" s="14">
        <v>0</v>
      </c>
      <c r="E555" s="14">
        <v>0</v>
      </c>
      <c r="F555" s="14">
        <v>0</v>
      </c>
      <c r="G555" s="14">
        <v>0</v>
      </c>
      <c r="H555" s="14">
        <v>0</v>
      </c>
      <c r="I555" s="15">
        <v>0</v>
      </c>
    </row>
    <row r="556" spans="1:9" ht="15">
      <c r="A556" s="497" t="s">
        <v>1323</v>
      </c>
      <c r="B556" t="s">
        <v>1324</v>
      </c>
      <c r="C556" s="14">
        <v>0</v>
      </c>
      <c r="D556" s="14">
        <v>0</v>
      </c>
      <c r="E556" s="14">
        <v>0</v>
      </c>
      <c r="F556" s="14">
        <v>0</v>
      </c>
      <c r="G556" s="14">
        <v>0</v>
      </c>
      <c r="H556" s="14">
        <v>0</v>
      </c>
      <c r="I556" s="15">
        <v>0</v>
      </c>
    </row>
    <row r="557" spans="1:9" ht="15">
      <c r="A557" s="497" t="s">
        <v>1325</v>
      </c>
      <c r="B557" t="s">
        <v>1326</v>
      </c>
      <c r="C557" s="14">
        <v>0</v>
      </c>
      <c r="D557" s="14">
        <v>0</v>
      </c>
      <c r="E557" s="14">
        <v>0</v>
      </c>
      <c r="F557" s="14">
        <v>0</v>
      </c>
      <c r="G557" s="14">
        <v>0</v>
      </c>
      <c r="H557" s="14">
        <v>0</v>
      </c>
      <c r="I557" s="15">
        <v>0</v>
      </c>
    </row>
    <row r="558" spans="1:9" ht="15">
      <c r="A558" s="497" t="s">
        <v>1327</v>
      </c>
      <c r="B558" t="s">
        <v>1328</v>
      </c>
      <c r="C558" s="14">
        <v>36865.55</v>
      </c>
      <c r="D558" s="14">
        <v>150000</v>
      </c>
      <c r="E558" s="14">
        <v>623550</v>
      </c>
      <c r="F558" s="14">
        <v>390000</v>
      </c>
      <c r="G558" s="14">
        <v>0</v>
      </c>
      <c r="H558" s="14">
        <v>0</v>
      </c>
      <c r="I558" s="15">
        <v>426865.55</v>
      </c>
    </row>
    <row r="559" spans="1:9" ht="15">
      <c r="A559" s="497" t="s">
        <v>1329</v>
      </c>
      <c r="B559" t="s">
        <v>1330</v>
      </c>
      <c r="C559" s="14">
        <v>0</v>
      </c>
      <c r="D559" s="14">
        <v>0</v>
      </c>
      <c r="E559" s="14">
        <v>0</v>
      </c>
      <c r="F559" s="14">
        <v>0</v>
      </c>
      <c r="G559" s="14">
        <v>0</v>
      </c>
      <c r="H559" s="14">
        <v>0</v>
      </c>
      <c r="I559" s="15">
        <v>0</v>
      </c>
    </row>
    <row r="560" spans="1:9" ht="15">
      <c r="A560" s="497" t="s">
        <v>1331</v>
      </c>
      <c r="B560" t="s">
        <v>1332</v>
      </c>
      <c r="C560" s="14">
        <v>0</v>
      </c>
      <c r="D560" s="14">
        <v>0</v>
      </c>
      <c r="E560" s="14">
        <v>0</v>
      </c>
      <c r="F560" s="14">
        <v>0</v>
      </c>
      <c r="G560" s="14">
        <v>0</v>
      </c>
      <c r="H560" s="14">
        <v>0</v>
      </c>
      <c r="I560" s="15">
        <v>0</v>
      </c>
    </row>
    <row r="561" spans="1:233" s="507" customFormat="1" ht="15">
      <c r="A561" s="503" t="s">
        <v>1333</v>
      </c>
      <c r="B561" s="504" t="s">
        <v>1334</v>
      </c>
      <c r="C561" s="505">
        <f aca="true" t="shared" si="132" ref="C561:I561">C562</f>
        <v>0</v>
      </c>
      <c r="D561" s="505">
        <f t="shared" si="132"/>
        <v>0</v>
      </c>
      <c r="E561" s="505">
        <f t="shared" si="132"/>
        <v>0</v>
      </c>
      <c r="F561" s="505">
        <f t="shared" si="132"/>
        <v>0</v>
      </c>
      <c r="G561" s="505">
        <f t="shared" si="132"/>
        <v>0</v>
      </c>
      <c r="H561" s="505">
        <f t="shared" si="132"/>
        <v>0</v>
      </c>
      <c r="I561" s="506">
        <f t="shared" si="132"/>
        <v>0</v>
      </c>
      <c r="HY561" s="504"/>
    </row>
    <row r="562" spans="1:9" ht="15">
      <c r="A562" s="497" t="s">
        <v>1335</v>
      </c>
      <c r="B562" t="s">
        <v>1334</v>
      </c>
      <c r="C562" s="14">
        <v>0</v>
      </c>
      <c r="D562" s="14">
        <v>0</v>
      </c>
      <c r="E562" s="14">
        <v>0</v>
      </c>
      <c r="F562" s="14">
        <v>0</v>
      </c>
      <c r="G562" s="14">
        <v>0</v>
      </c>
      <c r="H562" s="14">
        <v>0</v>
      </c>
      <c r="I562" s="15">
        <v>0</v>
      </c>
    </row>
    <row r="563" spans="1:233" s="507" customFormat="1" ht="15">
      <c r="A563" s="503" t="s">
        <v>1336</v>
      </c>
      <c r="B563" s="504" t="s">
        <v>1337</v>
      </c>
      <c r="C563" s="505">
        <f aca="true" t="shared" si="133" ref="C563:I563">SUM(C564:C568)</f>
        <v>0</v>
      </c>
      <c r="D563" s="505">
        <f t="shared" si="133"/>
        <v>0</v>
      </c>
      <c r="E563" s="505">
        <f t="shared" si="133"/>
        <v>0</v>
      </c>
      <c r="F563" s="505">
        <f t="shared" si="133"/>
        <v>0</v>
      </c>
      <c r="G563" s="505">
        <f t="shared" si="133"/>
        <v>0</v>
      </c>
      <c r="H563" s="505">
        <f t="shared" si="133"/>
        <v>0</v>
      </c>
      <c r="I563" s="506">
        <f t="shared" si="133"/>
        <v>0</v>
      </c>
      <c r="HY563" s="504"/>
    </row>
    <row r="564" spans="1:9" ht="15">
      <c r="A564" s="497" t="s">
        <v>1338</v>
      </c>
      <c r="B564" t="s">
        <v>1339</v>
      </c>
      <c r="C564" s="14">
        <v>0</v>
      </c>
      <c r="D564" s="14">
        <v>0</v>
      </c>
      <c r="E564" s="14">
        <v>0</v>
      </c>
      <c r="F564" s="14">
        <v>0</v>
      </c>
      <c r="G564" s="14">
        <v>0</v>
      </c>
      <c r="H564" s="14">
        <v>0</v>
      </c>
      <c r="I564" s="15">
        <v>0</v>
      </c>
    </row>
    <row r="565" spans="1:9" ht="15">
      <c r="A565" s="497" t="s">
        <v>1340</v>
      </c>
      <c r="B565" t="s">
        <v>1341</v>
      </c>
      <c r="C565" s="14">
        <v>0</v>
      </c>
      <c r="D565" s="14">
        <v>0</v>
      </c>
      <c r="E565" s="14">
        <v>0</v>
      </c>
      <c r="F565" s="14">
        <v>0</v>
      </c>
      <c r="G565" s="14">
        <v>0</v>
      </c>
      <c r="H565" s="14">
        <v>0</v>
      </c>
      <c r="I565" s="15">
        <v>0</v>
      </c>
    </row>
    <row r="566" spans="1:9" ht="15">
      <c r="A566" s="497" t="s">
        <v>1342</v>
      </c>
      <c r="B566" t="s">
        <v>1343</v>
      </c>
      <c r="C566" s="14">
        <v>0</v>
      </c>
      <c r="D566" s="14">
        <v>0</v>
      </c>
      <c r="E566" s="14">
        <v>0</v>
      </c>
      <c r="F566" s="14">
        <v>0</v>
      </c>
      <c r="G566" s="14">
        <v>0</v>
      </c>
      <c r="H566" s="14">
        <v>0</v>
      </c>
      <c r="I566" s="15">
        <v>0</v>
      </c>
    </row>
    <row r="567" spans="1:9" ht="15">
      <c r="A567" s="497" t="s">
        <v>1344</v>
      </c>
      <c r="B567" t="s">
        <v>1345</v>
      </c>
      <c r="C567" s="14">
        <v>0</v>
      </c>
      <c r="D567" s="14">
        <v>0</v>
      </c>
      <c r="E567" s="14">
        <v>0</v>
      </c>
      <c r="F567" s="14">
        <v>0</v>
      </c>
      <c r="G567" s="14">
        <v>0</v>
      </c>
      <c r="H567" s="14">
        <v>0</v>
      </c>
      <c r="I567" s="15">
        <v>0</v>
      </c>
    </row>
    <row r="568" spans="1:9" ht="15">
      <c r="A568" s="497" t="s">
        <v>1346</v>
      </c>
      <c r="B568" t="s">
        <v>1347</v>
      </c>
      <c r="C568" s="14">
        <v>0</v>
      </c>
      <c r="D568" s="14">
        <v>0</v>
      </c>
      <c r="E568" s="14">
        <v>0</v>
      </c>
      <c r="F568" s="14">
        <v>0</v>
      </c>
      <c r="G568" s="14">
        <v>0</v>
      </c>
      <c r="H568" s="14">
        <v>0</v>
      </c>
      <c r="I568" s="15">
        <v>0</v>
      </c>
    </row>
    <row r="569" spans="1:233" s="502" customFormat="1" ht="15.75">
      <c r="A569" s="498" t="s">
        <v>1348</v>
      </c>
      <c r="B569" s="499" t="s">
        <v>1349</v>
      </c>
      <c r="C569" s="500">
        <f aca="true" t="shared" si="134" ref="C569:I569">C570+C572+C574+C577</f>
        <v>0</v>
      </c>
      <c r="D569" s="500">
        <f t="shared" si="134"/>
        <v>0</v>
      </c>
      <c r="E569" s="500">
        <f t="shared" si="134"/>
        <v>0</v>
      </c>
      <c r="F569" s="500">
        <f t="shared" si="134"/>
        <v>0</v>
      </c>
      <c r="G569" s="500">
        <f t="shared" si="134"/>
        <v>0</v>
      </c>
      <c r="H569" s="500">
        <f t="shared" si="134"/>
        <v>0</v>
      </c>
      <c r="I569" s="501">
        <f t="shared" si="134"/>
        <v>0</v>
      </c>
      <c r="HY569" s="499"/>
    </row>
    <row r="570" spans="1:233" s="507" customFormat="1" ht="15">
      <c r="A570" s="503" t="s">
        <v>1350</v>
      </c>
      <c r="B570" s="504" t="s">
        <v>1351</v>
      </c>
      <c r="C570" s="505">
        <f aca="true" t="shared" si="135" ref="C570:I570">C571</f>
        <v>0</v>
      </c>
      <c r="D570" s="505">
        <f t="shared" si="135"/>
        <v>0</v>
      </c>
      <c r="E570" s="505">
        <f t="shared" si="135"/>
        <v>0</v>
      </c>
      <c r="F570" s="505">
        <f t="shared" si="135"/>
        <v>0</v>
      </c>
      <c r="G570" s="505">
        <f t="shared" si="135"/>
        <v>0</v>
      </c>
      <c r="H570" s="505">
        <f t="shared" si="135"/>
        <v>0</v>
      </c>
      <c r="I570" s="506">
        <f t="shared" si="135"/>
        <v>0</v>
      </c>
      <c r="HY570" s="504"/>
    </row>
    <row r="571" spans="1:9" ht="15">
      <c r="A571" s="497" t="s">
        <v>1352</v>
      </c>
      <c r="B571" t="s">
        <v>1351</v>
      </c>
      <c r="C571" s="14">
        <v>0</v>
      </c>
      <c r="D571" s="14">
        <v>0</v>
      </c>
      <c r="E571" s="14">
        <v>0</v>
      </c>
      <c r="F571" s="14">
        <v>0</v>
      </c>
      <c r="G571" s="14">
        <v>0</v>
      </c>
      <c r="H571" s="14">
        <v>0</v>
      </c>
      <c r="I571" s="15">
        <v>0</v>
      </c>
    </row>
    <row r="572" spans="1:233" s="507" customFormat="1" ht="15">
      <c r="A572" s="503" t="s">
        <v>1353</v>
      </c>
      <c r="B572" s="504" t="s">
        <v>1354</v>
      </c>
      <c r="C572" s="505">
        <f aca="true" t="shared" si="136" ref="C572:I572">C573</f>
        <v>0</v>
      </c>
      <c r="D572" s="505">
        <f t="shared" si="136"/>
        <v>0</v>
      </c>
      <c r="E572" s="505">
        <f t="shared" si="136"/>
        <v>0</v>
      </c>
      <c r="F572" s="505">
        <f t="shared" si="136"/>
        <v>0</v>
      </c>
      <c r="G572" s="505">
        <f t="shared" si="136"/>
        <v>0</v>
      </c>
      <c r="H572" s="505">
        <f t="shared" si="136"/>
        <v>0</v>
      </c>
      <c r="I572" s="506">
        <f t="shared" si="136"/>
        <v>0</v>
      </c>
      <c r="HY572" s="504"/>
    </row>
    <row r="573" spans="1:9" ht="15">
      <c r="A573" s="497" t="s">
        <v>1355</v>
      </c>
      <c r="B573" t="s">
        <v>1354</v>
      </c>
      <c r="C573" s="14">
        <v>0</v>
      </c>
      <c r="D573" s="14">
        <v>0</v>
      </c>
      <c r="E573" s="14">
        <v>0</v>
      </c>
      <c r="F573" s="14">
        <v>0</v>
      </c>
      <c r="G573" s="14">
        <v>0</v>
      </c>
      <c r="H573" s="14">
        <v>0</v>
      </c>
      <c r="I573" s="15">
        <v>0</v>
      </c>
    </row>
    <row r="574" spans="1:233" s="507" customFormat="1" ht="15">
      <c r="A574" s="503" t="s">
        <v>1356</v>
      </c>
      <c r="B574" s="504" t="s">
        <v>1357</v>
      </c>
      <c r="C574" s="505">
        <f aca="true" t="shared" si="137" ref="C574:I574">C575+C576</f>
        <v>0</v>
      </c>
      <c r="D574" s="505">
        <f t="shared" si="137"/>
        <v>0</v>
      </c>
      <c r="E574" s="505">
        <f t="shared" si="137"/>
        <v>0</v>
      </c>
      <c r="F574" s="505">
        <f t="shared" si="137"/>
        <v>0</v>
      </c>
      <c r="G574" s="505">
        <f t="shared" si="137"/>
        <v>0</v>
      </c>
      <c r="H574" s="505">
        <f t="shared" si="137"/>
        <v>0</v>
      </c>
      <c r="I574" s="506">
        <f t="shared" si="137"/>
        <v>0</v>
      </c>
      <c r="HY574" s="504"/>
    </row>
    <row r="575" spans="1:9" ht="15">
      <c r="A575" s="497" t="s">
        <v>1358</v>
      </c>
      <c r="B575" t="s">
        <v>1359</v>
      </c>
      <c r="C575" s="14">
        <v>0</v>
      </c>
      <c r="D575" s="14">
        <v>0</v>
      </c>
      <c r="E575" s="14">
        <v>0</v>
      </c>
      <c r="F575" s="14">
        <v>0</v>
      </c>
      <c r="G575" s="14">
        <v>0</v>
      </c>
      <c r="H575" s="14">
        <v>0</v>
      </c>
      <c r="I575" s="15">
        <v>0</v>
      </c>
    </row>
    <row r="576" spans="1:9" ht="15">
      <c r="A576" s="497" t="s">
        <v>1360</v>
      </c>
      <c r="B576" t="s">
        <v>1361</v>
      </c>
      <c r="C576" s="14">
        <v>0</v>
      </c>
      <c r="D576" s="14">
        <v>0</v>
      </c>
      <c r="E576" s="14">
        <v>0</v>
      </c>
      <c r="F576" s="14">
        <v>0</v>
      </c>
      <c r="G576" s="14">
        <v>0</v>
      </c>
      <c r="H576" s="14">
        <v>0</v>
      </c>
      <c r="I576" s="15">
        <v>0</v>
      </c>
    </row>
    <row r="577" spans="1:233" s="507" customFormat="1" ht="15">
      <c r="A577" s="503" t="s">
        <v>1362</v>
      </c>
      <c r="B577" s="504" t="s">
        <v>1363</v>
      </c>
      <c r="C577" s="505">
        <f aca="true" t="shared" si="138" ref="C577:I577">C578</f>
        <v>0</v>
      </c>
      <c r="D577" s="505">
        <f t="shared" si="138"/>
        <v>0</v>
      </c>
      <c r="E577" s="505">
        <f t="shared" si="138"/>
        <v>0</v>
      </c>
      <c r="F577" s="505">
        <f t="shared" si="138"/>
        <v>0</v>
      </c>
      <c r="G577" s="505">
        <f t="shared" si="138"/>
        <v>0</v>
      </c>
      <c r="H577" s="505">
        <f t="shared" si="138"/>
        <v>0</v>
      </c>
      <c r="I577" s="506">
        <f t="shared" si="138"/>
        <v>0</v>
      </c>
      <c r="HY577" s="504"/>
    </row>
    <row r="578" spans="1:9" ht="15">
      <c r="A578" s="497" t="s">
        <v>1364</v>
      </c>
      <c r="B578" t="s">
        <v>1363</v>
      </c>
      <c r="C578" s="14">
        <v>0</v>
      </c>
      <c r="D578" s="14">
        <v>0</v>
      </c>
      <c r="E578" s="14">
        <v>0</v>
      </c>
      <c r="F578" s="14">
        <v>0</v>
      </c>
      <c r="G578" s="14">
        <v>0</v>
      </c>
      <c r="H578" s="14">
        <v>0</v>
      </c>
      <c r="I578" s="15">
        <v>0</v>
      </c>
    </row>
    <row r="579" spans="1:233" s="502" customFormat="1" ht="15.75">
      <c r="A579" s="498" t="s">
        <v>1365</v>
      </c>
      <c r="B579" s="499" t="s">
        <v>1366</v>
      </c>
      <c r="C579" s="500">
        <f aca="true" t="shared" si="139" ref="C579:I579">C580+C582</f>
        <v>0</v>
      </c>
      <c r="D579" s="500">
        <f t="shared" si="139"/>
        <v>0</v>
      </c>
      <c r="E579" s="500">
        <f t="shared" si="139"/>
        <v>0</v>
      </c>
      <c r="F579" s="500">
        <f t="shared" si="139"/>
        <v>0</v>
      </c>
      <c r="G579" s="500">
        <f t="shared" si="139"/>
        <v>0</v>
      </c>
      <c r="H579" s="500">
        <f t="shared" si="139"/>
        <v>0</v>
      </c>
      <c r="I579" s="501">
        <f t="shared" si="139"/>
        <v>0</v>
      </c>
      <c r="HY579" s="499"/>
    </row>
    <row r="580" spans="1:233" s="507" customFormat="1" ht="15">
      <c r="A580" s="503" t="s">
        <v>1367</v>
      </c>
      <c r="B580" s="504" t="s">
        <v>1368</v>
      </c>
      <c r="C580" s="505">
        <f aca="true" t="shared" si="140" ref="C580:I580">C581</f>
        <v>0</v>
      </c>
      <c r="D580" s="505">
        <f t="shared" si="140"/>
        <v>0</v>
      </c>
      <c r="E580" s="505">
        <f t="shared" si="140"/>
        <v>0</v>
      </c>
      <c r="F580" s="505">
        <f t="shared" si="140"/>
        <v>0</v>
      </c>
      <c r="G580" s="505">
        <f t="shared" si="140"/>
        <v>0</v>
      </c>
      <c r="H580" s="505">
        <f t="shared" si="140"/>
        <v>0</v>
      </c>
      <c r="I580" s="506">
        <f t="shared" si="140"/>
        <v>0</v>
      </c>
      <c r="HY580" s="504"/>
    </row>
    <row r="581" spans="1:9" ht="15">
      <c r="A581" s="497" t="s">
        <v>1369</v>
      </c>
      <c r="B581" t="s">
        <v>1368</v>
      </c>
      <c r="C581" s="14">
        <v>0</v>
      </c>
      <c r="D581" s="14">
        <v>0</v>
      </c>
      <c r="E581" s="14">
        <v>0</v>
      </c>
      <c r="F581" s="14">
        <v>0</v>
      </c>
      <c r="G581" s="14">
        <v>0</v>
      </c>
      <c r="H581" s="14">
        <v>0</v>
      </c>
      <c r="I581" s="15">
        <v>0</v>
      </c>
    </row>
    <row r="582" spans="1:233" s="507" customFormat="1" ht="15">
      <c r="A582" s="503" t="s">
        <v>1370</v>
      </c>
      <c r="B582" s="504" t="s">
        <v>1371</v>
      </c>
      <c r="C582" s="505">
        <f aca="true" t="shared" si="141" ref="C582:I582">C583</f>
        <v>0</v>
      </c>
      <c r="D582" s="505">
        <f t="shared" si="141"/>
        <v>0</v>
      </c>
      <c r="E582" s="505">
        <f t="shared" si="141"/>
        <v>0</v>
      </c>
      <c r="F582" s="505">
        <f t="shared" si="141"/>
        <v>0</v>
      </c>
      <c r="G582" s="505">
        <f t="shared" si="141"/>
        <v>0</v>
      </c>
      <c r="H582" s="505">
        <f t="shared" si="141"/>
        <v>0</v>
      </c>
      <c r="I582" s="506">
        <f t="shared" si="141"/>
        <v>0</v>
      </c>
      <c r="HY582" s="504"/>
    </row>
    <row r="583" spans="1:9" ht="15">
      <c r="A583" s="497" t="s">
        <v>1372</v>
      </c>
      <c r="B583" t="s">
        <v>1371</v>
      </c>
      <c r="C583" s="14">
        <v>0</v>
      </c>
      <c r="D583" s="14">
        <v>0</v>
      </c>
      <c r="E583" s="14">
        <v>0</v>
      </c>
      <c r="F583" s="14">
        <v>0</v>
      </c>
      <c r="G583" s="14">
        <v>0</v>
      </c>
      <c r="H583" s="14">
        <v>0</v>
      </c>
      <c r="I583" s="15">
        <v>0</v>
      </c>
    </row>
    <row r="584" spans="1:9" ht="15">
      <c r="A584" s="497"/>
      <c r="B584"/>
      <c r="C584" s="14"/>
      <c r="D584" s="14"/>
      <c r="E584" s="14"/>
      <c r="F584" s="14"/>
      <c r="G584" s="14"/>
      <c r="H584" s="14"/>
      <c r="I584" s="15"/>
    </row>
    <row r="585" spans="1:233" s="502" customFormat="1" ht="15.75">
      <c r="A585" s="498" t="s">
        <v>1373</v>
      </c>
      <c r="B585" s="499" t="s">
        <v>24</v>
      </c>
      <c r="C585" s="500">
        <f aca="true" t="shared" si="142" ref="C585:I587">C586</f>
        <v>0</v>
      </c>
      <c r="D585" s="500">
        <f t="shared" si="142"/>
        <v>150000</v>
      </c>
      <c r="E585" s="500">
        <f t="shared" si="142"/>
        <v>150000</v>
      </c>
      <c r="F585" s="500">
        <f t="shared" si="142"/>
        <v>150000</v>
      </c>
      <c r="G585" s="500">
        <f t="shared" si="142"/>
        <v>150000</v>
      </c>
      <c r="H585" s="500">
        <f t="shared" si="142"/>
        <v>150000</v>
      </c>
      <c r="I585" s="501">
        <f t="shared" si="142"/>
        <v>150000</v>
      </c>
      <c r="HY585" s="499"/>
    </row>
    <row r="586" spans="1:233" s="502" customFormat="1" ht="15.75">
      <c r="A586" s="498" t="s">
        <v>1374</v>
      </c>
      <c r="B586" s="499" t="s">
        <v>24</v>
      </c>
      <c r="C586" s="500">
        <f t="shared" si="142"/>
        <v>0</v>
      </c>
      <c r="D586" s="500">
        <f t="shared" si="142"/>
        <v>150000</v>
      </c>
      <c r="E586" s="500">
        <f t="shared" si="142"/>
        <v>150000</v>
      </c>
      <c r="F586" s="500">
        <f t="shared" si="142"/>
        <v>150000</v>
      </c>
      <c r="G586" s="500">
        <f t="shared" si="142"/>
        <v>150000</v>
      </c>
      <c r="H586" s="500">
        <f t="shared" si="142"/>
        <v>150000</v>
      </c>
      <c r="I586" s="501">
        <f t="shared" si="142"/>
        <v>150000</v>
      </c>
      <c r="HY586" s="499"/>
    </row>
    <row r="587" spans="1:233" s="507" customFormat="1" ht="15">
      <c r="A587" s="503" t="s">
        <v>1375</v>
      </c>
      <c r="B587" s="504" t="s">
        <v>24</v>
      </c>
      <c r="C587" s="505">
        <f t="shared" si="142"/>
        <v>0</v>
      </c>
      <c r="D587" s="505">
        <f t="shared" si="142"/>
        <v>150000</v>
      </c>
      <c r="E587" s="505">
        <f t="shared" si="142"/>
        <v>150000</v>
      </c>
      <c r="F587" s="505">
        <f t="shared" si="142"/>
        <v>150000</v>
      </c>
      <c r="G587" s="505">
        <f t="shared" si="142"/>
        <v>150000</v>
      </c>
      <c r="H587" s="505">
        <f t="shared" si="142"/>
        <v>150000</v>
      </c>
      <c r="I587" s="506">
        <f t="shared" si="142"/>
        <v>150000</v>
      </c>
      <c r="HY587" s="504"/>
    </row>
    <row r="588" spans="1:9" ht="15">
      <c r="A588" s="497" t="s">
        <v>1376</v>
      </c>
      <c r="B588" t="s">
        <v>24</v>
      </c>
      <c r="C588" s="14">
        <v>0</v>
      </c>
      <c r="D588" s="14">
        <v>150000</v>
      </c>
      <c r="E588" s="14">
        <v>150000</v>
      </c>
      <c r="F588" s="14">
        <v>150000</v>
      </c>
      <c r="G588" s="14">
        <v>150000</v>
      </c>
      <c r="H588" s="14">
        <v>150000</v>
      </c>
      <c r="I588" s="15">
        <v>150000</v>
      </c>
    </row>
    <row r="589" spans="1:9" ht="15">
      <c r="A589" s="497"/>
      <c r="B589"/>
      <c r="C589" s="14"/>
      <c r="D589" s="14"/>
      <c r="E589" s="14"/>
      <c r="F589" s="14"/>
      <c r="G589" s="14"/>
      <c r="H589" s="14"/>
      <c r="I589" s="15"/>
    </row>
    <row r="590" spans="1:233" s="502" customFormat="1" ht="15.75">
      <c r="A590" s="498" t="s">
        <v>1377</v>
      </c>
      <c r="B590" s="499" t="s">
        <v>1378</v>
      </c>
      <c r="C590" s="500">
        <f aca="true" t="shared" si="143" ref="C590:I592">C591</f>
        <v>0</v>
      </c>
      <c r="D590" s="500">
        <f t="shared" si="143"/>
        <v>0</v>
      </c>
      <c r="E590" s="500">
        <f t="shared" si="143"/>
        <v>0</v>
      </c>
      <c r="F590" s="500">
        <f t="shared" si="143"/>
        <v>0</v>
      </c>
      <c r="G590" s="500">
        <f t="shared" si="143"/>
        <v>0</v>
      </c>
      <c r="H590" s="500">
        <f t="shared" si="143"/>
        <v>0</v>
      </c>
      <c r="I590" s="501">
        <f t="shared" si="143"/>
        <v>0</v>
      </c>
      <c r="HY590" s="499"/>
    </row>
    <row r="591" spans="1:233" s="502" customFormat="1" ht="15.75">
      <c r="A591" s="498" t="s">
        <v>1379</v>
      </c>
      <c r="B591" s="499" t="s">
        <v>1378</v>
      </c>
      <c r="C591" s="500">
        <f t="shared" si="143"/>
        <v>0</v>
      </c>
      <c r="D591" s="500">
        <f t="shared" si="143"/>
        <v>0</v>
      </c>
      <c r="E591" s="500">
        <f t="shared" si="143"/>
        <v>0</v>
      </c>
      <c r="F591" s="500">
        <f t="shared" si="143"/>
        <v>0</v>
      </c>
      <c r="G591" s="500">
        <f t="shared" si="143"/>
        <v>0</v>
      </c>
      <c r="H591" s="500">
        <f t="shared" si="143"/>
        <v>0</v>
      </c>
      <c r="I591" s="501">
        <f t="shared" si="143"/>
        <v>0</v>
      </c>
      <c r="HY591" s="499"/>
    </row>
    <row r="592" spans="1:233" s="507" customFormat="1" ht="15">
      <c r="A592" s="503" t="s">
        <v>1380</v>
      </c>
      <c r="B592" s="504" t="s">
        <v>1378</v>
      </c>
      <c r="C592" s="505">
        <f t="shared" si="143"/>
        <v>0</v>
      </c>
      <c r="D592" s="505">
        <f t="shared" si="143"/>
        <v>0</v>
      </c>
      <c r="E592" s="505">
        <f t="shared" si="143"/>
        <v>0</v>
      </c>
      <c r="F592" s="505">
        <f t="shared" si="143"/>
        <v>0</v>
      </c>
      <c r="G592" s="505">
        <f t="shared" si="143"/>
        <v>0</v>
      </c>
      <c r="H592" s="505">
        <f t="shared" si="143"/>
        <v>0</v>
      </c>
      <c r="I592" s="506">
        <f t="shared" si="143"/>
        <v>0</v>
      </c>
      <c r="HY592" s="504"/>
    </row>
    <row r="593" spans="1:9" ht="15">
      <c r="A593" s="497" t="s">
        <v>1381</v>
      </c>
      <c r="B593" t="s">
        <v>1378</v>
      </c>
      <c r="C593" s="14">
        <v>0</v>
      </c>
      <c r="D593" s="14">
        <v>0</v>
      </c>
      <c r="E593" s="14">
        <v>0</v>
      </c>
      <c r="F593" s="14">
        <v>0</v>
      </c>
      <c r="G593" s="14">
        <v>0</v>
      </c>
      <c r="H593" s="14">
        <v>0</v>
      </c>
      <c r="I593" s="15">
        <v>0</v>
      </c>
    </row>
    <row r="594" spans="1:9" ht="15">
      <c r="A594" s="497"/>
      <c r="B594"/>
      <c r="C594" s="14"/>
      <c r="D594" s="14"/>
      <c r="E594" s="14"/>
      <c r="F594" s="14"/>
      <c r="G594" s="14"/>
      <c r="H594" s="14"/>
      <c r="I594" s="15"/>
    </row>
    <row r="595" spans="1:233" s="502" customFormat="1" ht="15.75">
      <c r="A595" s="498" t="s">
        <v>1382</v>
      </c>
      <c r="B595" s="499" t="s">
        <v>25</v>
      </c>
      <c r="C595" s="500">
        <f aca="true" t="shared" si="144" ref="C595:I595">C596+C622</f>
        <v>11599.820000000002</v>
      </c>
      <c r="D595" s="500">
        <f t="shared" si="144"/>
        <v>785000</v>
      </c>
      <c r="E595" s="500">
        <f t="shared" si="144"/>
        <v>795409.3999999999</v>
      </c>
      <c r="F595" s="500">
        <f t="shared" si="144"/>
        <v>545000</v>
      </c>
      <c r="G595" s="500">
        <f t="shared" si="144"/>
        <v>545000</v>
      </c>
      <c r="H595" s="500">
        <f t="shared" si="144"/>
        <v>545000</v>
      </c>
      <c r="I595" s="501">
        <f t="shared" si="144"/>
        <v>556599.8200000001</v>
      </c>
      <c r="HY595" s="499"/>
    </row>
    <row r="596" spans="1:233" s="502" customFormat="1" ht="15.75">
      <c r="A596" s="498" t="s">
        <v>1383</v>
      </c>
      <c r="B596" s="499" t="s">
        <v>1384</v>
      </c>
      <c r="C596" s="500">
        <f aca="true" t="shared" si="145" ref="C596:I596">C597+C601+C605+C609+C613</f>
        <v>10164.400000000001</v>
      </c>
      <c r="D596" s="500">
        <f t="shared" si="145"/>
        <v>725000</v>
      </c>
      <c r="E596" s="500">
        <f t="shared" si="145"/>
        <v>735164.3999999999</v>
      </c>
      <c r="F596" s="500">
        <f t="shared" si="145"/>
        <v>518000</v>
      </c>
      <c r="G596" s="500">
        <f t="shared" si="145"/>
        <v>518000</v>
      </c>
      <c r="H596" s="500">
        <f t="shared" si="145"/>
        <v>518000</v>
      </c>
      <c r="I596" s="501">
        <f t="shared" si="145"/>
        <v>528164.4</v>
      </c>
      <c r="HY596" s="499"/>
    </row>
    <row r="597" spans="1:233" s="507" customFormat="1" ht="15">
      <c r="A597" s="503" t="s">
        <v>1385</v>
      </c>
      <c r="B597" s="504" t="s">
        <v>1386</v>
      </c>
      <c r="C597" s="505">
        <f aca="true" t="shared" si="146" ref="C597:I597">SUM(C598:C600)</f>
        <v>5812.8</v>
      </c>
      <c r="D597" s="505">
        <f t="shared" si="146"/>
        <v>20000</v>
      </c>
      <c r="E597" s="505">
        <f t="shared" si="146"/>
        <v>25812.8</v>
      </c>
      <c r="F597" s="505">
        <f t="shared" si="146"/>
        <v>15000</v>
      </c>
      <c r="G597" s="505">
        <f t="shared" si="146"/>
        <v>15000</v>
      </c>
      <c r="H597" s="505">
        <f t="shared" si="146"/>
        <v>15000</v>
      </c>
      <c r="I597" s="506">
        <f t="shared" si="146"/>
        <v>20812.8</v>
      </c>
      <c r="HY597" s="504"/>
    </row>
    <row r="598" spans="1:9" ht="15">
      <c r="A598" s="497" t="s">
        <v>1387</v>
      </c>
      <c r="B598" t="s">
        <v>1388</v>
      </c>
      <c r="C598" s="14">
        <v>5812.8</v>
      </c>
      <c r="D598" s="14">
        <v>10000</v>
      </c>
      <c r="E598" s="14">
        <v>15812.8</v>
      </c>
      <c r="F598" s="14">
        <v>15000</v>
      </c>
      <c r="G598" s="14">
        <v>15000</v>
      </c>
      <c r="H598" s="14">
        <v>15000</v>
      </c>
      <c r="I598" s="15">
        <v>20812.8</v>
      </c>
    </row>
    <row r="599" spans="1:9" ht="15">
      <c r="A599" s="497" t="s">
        <v>1389</v>
      </c>
      <c r="B599" t="s">
        <v>1390</v>
      </c>
      <c r="C599" s="14">
        <v>0</v>
      </c>
      <c r="D599" s="14">
        <v>0</v>
      </c>
      <c r="E599" s="14">
        <v>0</v>
      </c>
      <c r="F599" s="14">
        <v>0</v>
      </c>
      <c r="G599" s="14">
        <v>0</v>
      </c>
      <c r="H599" s="14">
        <v>0</v>
      </c>
      <c r="I599" s="15">
        <v>0</v>
      </c>
    </row>
    <row r="600" spans="1:9" ht="15">
      <c r="A600" s="497" t="s">
        <v>1391</v>
      </c>
      <c r="B600" t="s">
        <v>495</v>
      </c>
      <c r="C600" s="14">
        <v>0</v>
      </c>
      <c r="D600" s="14">
        <v>10000</v>
      </c>
      <c r="E600" s="14">
        <v>10000</v>
      </c>
      <c r="F600" s="14">
        <v>0</v>
      </c>
      <c r="G600" s="14">
        <v>0</v>
      </c>
      <c r="H600" s="14">
        <v>0</v>
      </c>
      <c r="I600" s="15">
        <v>0</v>
      </c>
    </row>
    <row r="601" spans="1:233" s="507" customFormat="1" ht="15">
      <c r="A601" s="503" t="s">
        <v>1392</v>
      </c>
      <c r="B601" s="504" t="s">
        <v>1393</v>
      </c>
      <c r="C601" s="505">
        <f aca="true" t="shared" si="147" ref="C601:I601">SUM(C602:C604)</f>
        <v>0</v>
      </c>
      <c r="D601" s="505">
        <f t="shared" si="147"/>
        <v>110000</v>
      </c>
      <c r="E601" s="505">
        <f t="shared" si="147"/>
        <v>110000</v>
      </c>
      <c r="F601" s="505">
        <f t="shared" si="147"/>
        <v>68000</v>
      </c>
      <c r="G601" s="505">
        <f t="shared" si="147"/>
        <v>68000</v>
      </c>
      <c r="H601" s="505">
        <f t="shared" si="147"/>
        <v>68000</v>
      </c>
      <c r="I601" s="506">
        <f t="shared" si="147"/>
        <v>68000</v>
      </c>
      <c r="HY601" s="504"/>
    </row>
    <row r="602" spans="1:9" ht="15">
      <c r="A602" s="497" t="s">
        <v>1394</v>
      </c>
      <c r="B602" t="s">
        <v>1395</v>
      </c>
      <c r="C602" s="14">
        <v>0</v>
      </c>
      <c r="D602" s="14">
        <v>60000</v>
      </c>
      <c r="E602" s="14">
        <v>60000</v>
      </c>
      <c r="F602" s="14">
        <v>40000</v>
      </c>
      <c r="G602" s="14">
        <v>40000</v>
      </c>
      <c r="H602" s="14">
        <v>40000</v>
      </c>
      <c r="I602" s="15">
        <v>40000</v>
      </c>
    </row>
    <row r="603" spans="1:9" ht="15">
      <c r="A603" s="497" t="s">
        <v>1396</v>
      </c>
      <c r="B603" t="s">
        <v>1397</v>
      </c>
      <c r="C603" s="14">
        <v>0</v>
      </c>
      <c r="D603" s="14">
        <v>40000</v>
      </c>
      <c r="E603" s="14">
        <v>40000</v>
      </c>
      <c r="F603" s="14">
        <v>25000</v>
      </c>
      <c r="G603" s="14">
        <v>25000</v>
      </c>
      <c r="H603" s="14">
        <v>25000</v>
      </c>
      <c r="I603" s="15">
        <v>25000</v>
      </c>
    </row>
    <row r="604" spans="1:9" ht="15">
      <c r="A604" s="497" t="s">
        <v>1398</v>
      </c>
      <c r="B604" t="s">
        <v>1399</v>
      </c>
      <c r="C604" s="14">
        <v>0</v>
      </c>
      <c r="D604" s="14">
        <v>10000</v>
      </c>
      <c r="E604" s="14">
        <v>10000</v>
      </c>
      <c r="F604" s="14">
        <v>3000</v>
      </c>
      <c r="G604" s="14">
        <v>3000</v>
      </c>
      <c r="H604" s="14">
        <v>3000</v>
      </c>
      <c r="I604" s="15">
        <v>3000</v>
      </c>
    </row>
    <row r="605" spans="1:233" s="507" customFormat="1" ht="15">
      <c r="A605" s="503" t="s">
        <v>1400</v>
      </c>
      <c r="B605" s="504" t="s">
        <v>1401</v>
      </c>
      <c r="C605" s="505">
        <f aca="true" t="shared" si="148" ref="C605:I605">SUM(C606:C608)</f>
        <v>100</v>
      </c>
      <c r="D605" s="505">
        <f t="shared" si="148"/>
        <v>40000</v>
      </c>
      <c r="E605" s="505">
        <f t="shared" si="148"/>
        <v>40100</v>
      </c>
      <c r="F605" s="505">
        <f t="shared" si="148"/>
        <v>30000</v>
      </c>
      <c r="G605" s="505">
        <f t="shared" si="148"/>
        <v>30000</v>
      </c>
      <c r="H605" s="505">
        <f t="shared" si="148"/>
        <v>30000</v>
      </c>
      <c r="I605" s="506">
        <f t="shared" si="148"/>
        <v>30100</v>
      </c>
      <c r="HY605" s="504"/>
    </row>
    <row r="606" spans="1:9" ht="15">
      <c r="A606" s="497" t="s">
        <v>1402</v>
      </c>
      <c r="B606" t="s">
        <v>1403</v>
      </c>
      <c r="C606" s="14">
        <v>100</v>
      </c>
      <c r="D606" s="14">
        <v>40000</v>
      </c>
      <c r="E606" s="14">
        <v>40100</v>
      </c>
      <c r="F606" s="14">
        <v>30000</v>
      </c>
      <c r="G606" s="14">
        <v>30000</v>
      </c>
      <c r="H606" s="14">
        <v>30000</v>
      </c>
      <c r="I606" s="15">
        <v>30100</v>
      </c>
    </row>
    <row r="607" spans="1:9" ht="15">
      <c r="A607" s="497" t="s">
        <v>1404</v>
      </c>
      <c r="B607" t="s">
        <v>1405</v>
      </c>
      <c r="C607" s="14">
        <v>0</v>
      </c>
      <c r="D607" s="14">
        <v>0</v>
      </c>
      <c r="E607" s="14">
        <v>0</v>
      </c>
      <c r="F607" s="14">
        <v>0</v>
      </c>
      <c r="G607" s="14">
        <v>0</v>
      </c>
      <c r="H607" s="14">
        <v>0</v>
      </c>
      <c r="I607" s="15">
        <v>0</v>
      </c>
    </row>
    <row r="608" spans="1:9" ht="15">
      <c r="A608" s="497" t="s">
        <v>1406</v>
      </c>
      <c r="B608" t="s">
        <v>1407</v>
      </c>
      <c r="C608" s="14">
        <v>0</v>
      </c>
      <c r="D608" s="14">
        <v>0</v>
      </c>
      <c r="E608" s="14">
        <v>0</v>
      </c>
      <c r="F608" s="14">
        <v>0</v>
      </c>
      <c r="G608" s="14">
        <v>0</v>
      </c>
      <c r="H608" s="14">
        <v>0</v>
      </c>
      <c r="I608" s="15">
        <v>0</v>
      </c>
    </row>
    <row r="609" spans="1:233" s="507" customFormat="1" ht="15">
      <c r="A609" s="503" t="s">
        <v>1408</v>
      </c>
      <c r="B609" s="504" t="s">
        <v>1409</v>
      </c>
      <c r="C609" s="505">
        <f aca="true" t="shared" si="149" ref="C609:I609">SUM(C610:C612)</f>
        <v>0</v>
      </c>
      <c r="D609" s="505">
        <f t="shared" si="149"/>
        <v>0</v>
      </c>
      <c r="E609" s="505">
        <f t="shared" si="149"/>
        <v>0</v>
      </c>
      <c r="F609" s="505">
        <f t="shared" si="149"/>
        <v>0</v>
      </c>
      <c r="G609" s="505">
        <f t="shared" si="149"/>
        <v>0</v>
      </c>
      <c r="H609" s="505">
        <f t="shared" si="149"/>
        <v>0</v>
      </c>
      <c r="I609" s="506">
        <f t="shared" si="149"/>
        <v>0</v>
      </c>
      <c r="HY609" s="504"/>
    </row>
    <row r="610" spans="1:9" ht="15">
      <c r="A610" s="497" t="s">
        <v>1410</v>
      </c>
      <c r="B610" t="s">
        <v>1411</v>
      </c>
      <c r="C610" s="14">
        <v>0</v>
      </c>
      <c r="D610" s="14">
        <v>0</v>
      </c>
      <c r="E610" s="14">
        <v>0</v>
      </c>
      <c r="F610" s="14">
        <v>0</v>
      </c>
      <c r="G610" s="14">
        <v>0</v>
      </c>
      <c r="H610" s="14">
        <v>0</v>
      </c>
      <c r="I610" s="15">
        <v>0</v>
      </c>
    </row>
    <row r="611" spans="1:9" ht="15">
      <c r="A611" s="497" t="s">
        <v>1412</v>
      </c>
      <c r="B611" t="s">
        <v>1413</v>
      </c>
      <c r="C611" s="14">
        <v>0</v>
      </c>
      <c r="D611" s="14">
        <v>0</v>
      </c>
      <c r="E611" s="14">
        <v>0</v>
      </c>
      <c r="F611" s="14">
        <v>0</v>
      </c>
      <c r="G611" s="14">
        <v>0</v>
      </c>
      <c r="H611" s="14">
        <v>0</v>
      </c>
      <c r="I611" s="15">
        <v>0</v>
      </c>
    </row>
    <row r="612" spans="1:9" ht="15">
      <c r="A612" s="497" t="s">
        <v>1414</v>
      </c>
      <c r="B612" t="s">
        <v>1415</v>
      </c>
      <c r="C612" s="14">
        <v>0</v>
      </c>
      <c r="D612" s="14">
        <v>0</v>
      </c>
      <c r="E612" s="14">
        <v>0</v>
      </c>
      <c r="F612" s="14">
        <v>0</v>
      </c>
      <c r="G612" s="14">
        <v>0</v>
      </c>
      <c r="H612" s="14">
        <v>0</v>
      </c>
      <c r="I612" s="15">
        <v>0</v>
      </c>
    </row>
    <row r="613" spans="1:233" s="507" customFormat="1" ht="15">
      <c r="A613" s="503" t="s">
        <v>1416</v>
      </c>
      <c r="B613" s="504" t="s">
        <v>1417</v>
      </c>
      <c r="C613" s="505">
        <f aca="true" t="shared" si="150" ref="C613:I613">SUM(C614:C621)</f>
        <v>4251.6</v>
      </c>
      <c r="D613" s="505">
        <f t="shared" si="150"/>
        <v>555000</v>
      </c>
      <c r="E613" s="505">
        <f t="shared" si="150"/>
        <v>559251.6</v>
      </c>
      <c r="F613" s="505">
        <f t="shared" si="150"/>
        <v>405000</v>
      </c>
      <c r="G613" s="505">
        <f t="shared" si="150"/>
        <v>405000</v>
      </c>
      <c r="H613" s="505">
        <f t="shared" si="150"/>
        <v>405000</v>
      </c>
      <c r="I613" s="506">
        <f t="shared" si="150"/>
        <v>409251.6</v>
      </c>
      <c r="HY613" s="504"/>
    </row>
    <row r="614" spans="1:9" ht="15">
      <c r="A614" s="497" t="s">
        <v>1418</v>
      </c>
      <c r="B614" t="s">
        <v>1419</v>
      </c>
      <c r="C614" s="14">
        <v>0</v>
      </c>
      <c r="D614" s="14">
        <v>0</v>
      </c>
      <c r="E614" s="14">
        <v>0</v>
      </c>
      <c r="F614" s="14">
        <v>0</v>
      </c>
      <c r="G614" s="14">
        <v>0</v>
      </c>
      <c r="H614" s="14">
        <v>0</v>
      </c>
      <c r="I614" s="15">
        <v>0</v>
      </c>
    </row>
    <row r="615" spans="1:9" ht="15">
      <c r="A615" s="497" t="s">
        <v>1420</v>
      </c>
      <c r="B615" t="s">
        <v>1421</v>
      </c>
      <c r="C615" s="14">
        <v>0</v>
      </c>
      <c r="D615" s="14">
        <v>0</v>
      </c>
      <c r="E615" s="14">
        <v>0</v>
      </c>
      <c r="F615" s="14">
        <v>0</v>
      </c>
      <c r="G615" s="14">
        <v>0</v>
      </c>
      <c r="H615" s="14">
        <v>0</v>
      </c>
      <c r="I615" s="15">
        <v>0</v>
      </c>
    </row>
    <row r="616" spans="1:9" ht="15">
      <c r="A616" s="497" t="s">
        <v>1422</v>
      </c>
      <c r="B616" t="s">
        <v>1423</v>
      </c>
      <c r="C616" s="14">
        <v>3000</v>
      </c>
      <c r="D616" s="14">
        <v>5000</v>
      </c>
      <c r="E616" s="14">
        <v>8000</v>
      </c>
      <c r="F616" s="14">
        <v>5000</v>
      </c>
      <c r="G616" s="14">
        <v>5000</v>
      </c>
      <c r="H616" s="14">
        <v>5000</v>
      </c>
      <c r="I616" s="15">
        <v>8000</v>
      </c>
    </row>
    <row r="617" spans="1:9" ht="15">
      <c r="A617" s="497" t="s">
        <v>1424</v>
      </c>
      <c r="B617" t="s">
        <v>1425</v>
      </c>
      <c r="C617" s="14">
        <v>0</v>
      </c>
      <c r="D617" s="14">
        <v>0</v>
      </c>
      <c r="E617" s="14">
        <v>0</v>
      </c>
      <c r="F617" s="14">
        <v>0</v>
      </c>
      <c r="G617" s="14">
        <v>0</v>
      </c>
      <c r="H617" s="14">
        <v>0</v>
      </c>
      <c r="I617" s="15">
        <v>0</v>
      </c>
    </row>
    <row r="618" spans="1:9" ht="15">
      <c r="A618" s="497" t="s">
        <v>1426</v>
      </c>
      <c r="B618" t="s">
        <v>1427</v>
      </c>
      <c r="C618" s="14">
        <v>0</v>
      </c>
      <c r="D618" s="14">
        <v>0</v>
      </c>
      <c r="E618" s="14">
        <v>0</v>
      </c>
      <c r="F618" s="14">
        <v>0</v>
      </c>
      <c r="G618" s="14">
        <v>0</v>
      </c>
      <c r="H618" s="14">
        <v>0</v>
      </c>
      <c r="I618" s="15">
        <v>0</v>
      </c>
    </row>
    <row r="619" spans="1:9" ht="15">
      <c r="A619" s="497" t="s">
        <v>1426</v>
      </c>
      <c r="B619" t="s">
        <v>1427</v>
      </c>
      <c r="C619" s="14">
        <v>0</v>
      </c>
      <c r="D619" s="14">
        <v>0</v>
      </c>
      <c r="E619" s="14">
        <v>0</v>
      </c>
      <c r="F619" s="14">
        <v>0</v>
      </c>
      <c r="G619" s="14">
        <v>0</v>
      </c>
      <c r="H619" s="14">
        <v>0</v>
      </c>
      <c r="I619" s="15">
        <v>0</v>
      </c>
    </row>
    <row r="620" spans="1:9" ht="15">
      <c r="A620" s="497" t="s">
        <v>1428</v>
      </c>
      <c r="B620" t="s">
        <v>1429</v>
      </c>
      <c r="C620" s="14">
        <v>0</v>
      </c>
      <c r="D620" s="14">
        <v>0</v>
      </c>
      <c r="E620" s="14">
        <v>0</v>
      </c>
      <c r="F620" s="14">
        <v>0</v>
      </c>
      <c r="G620" s="14">
        <v>0</v>
      </c>
      <c r="H620" s="14">
        <v>0</v>
      </c>
      <c r="I620" s="15">
        <v>0</v>
      </c>
    </row>
    <row r="621" spans="1:9" ht="15">
      <c r="A621" s="497" t="s">
        <v>1430</v>
      </c>
      <c r="B621" t="s">
        <v>1431</v>
      </c>
      <c r="C621" s="14">
        <v>1251.6</v>
      </c>
      <c r="D621" s="14">
        <v>550000</v>
      </c>
      <c r="E621" s="14">
        <v>551251.6</v>
      </c>
      <c r="F621" s="14">
        <v>400000</v>
      </c>
      <c r="G621" s="14">
        <v>400000</v>
      </c>
      <c r="H621" s="14">
        <v>400000</v>
      </c>
      <c r="I621" s="15">
        <v>401251.6</v>
      </c>
    </row>
    <row r="622" spans="1:233" s="502" customFormat="1" ht="15.75">
      <c r="A622" s="498" t="s">
        <v>1432</v>
      </c>
      <c r="B622" s="499" t="s">
        <v>1433</v>
      </c>
      <c r="C622" s="500">
        <f aca="true" t="shared" si="151" ref="C622:I622">C623+C626+C630+C635+C638+C641</f>
        <v>1435.42</v>
      </c>
      <c r="D622" s="500">
        <f t="shared" si="151"/>
        <v>60000</v>
      </c>
      <c r="E622" s="500">
        <f t="shared" si="151"/>
        <v>60245</v>
      </c>
      <c r="F622" s="500">
        <f t="shared" si="151"/>
        <v>27000</v>
      </c>
      <c r="G622" s="500">
        <f t="shared" si="151"/>
        <v>27000</v>
      </c>
      <c r="H622" s="500">
        <f t="shared" si="151"/>
        <v>27000</v>
      </c>
      <c r="I622" s="501">
        <f t="shared" si="151"/>
        <v>28435.42</v>
      </c>
      <c r="HY622" s="499"/>
    </row>
    <row r="623" spans="1:233" s="507" customFormat="1" ht="15">
      <c r="A623" s="503" t="s">
        <v>1434</v>
      </c>
      <c r="B623" s="504" t="s">
        <v>1435</v>
      </c>
      <c r="C623" s="505">
        <f aca="true" t="shared" si="152" ref="C623:I623">C624+C625</f>
        <v>0</v>
      </c>
      <c r="D623" s="505">
        <f t="shared" si="152"/>
        <v>40000</v>
      </c>
      <c r="E623" s="505">
        <f t="shared" si="152"/>
        <v>40000</v>
      </c>
      <c r="F623" s="505">
        <f t="shared" si="152"/>
        <v>20000</v>
      </c>
      <c r="G623" s="505">
        <f t="shared" si="152"/>
        <v>20000</v>
      </c>
      <c r="H623" s="505">
        <f t="shared" si="152"/>
        <v>20000</v>
      </c>
      <c r="I623" s="506">
        <f t="shared" si="152"/>
        <v>20000</v>
      </c>
      <c r="HY623" s="504"/>
    </row>
    <row r="624" spans="1:9" ht="15">
      <c r="A624" s="497" t="s">
        <v>1436</v>
      </c>
      <c r="B624" t="s">
        <v>1437</v>
      </c>
      <c r="C624" s="14">
        <v>0</v>
      </c>
      <c r="D624" s="14">
        <v>0</v>
      </c>
      <c r="E624" s="14">
        <v>0</v>
      </c>
      <c r="F624" s="14">
        <v>0</v>
      </c>
      <c r="G624" s="14">
        <v>0</v>
      </c>
      <c r="H624" s="14">
        <v>0</v>
      </c>
      <c r="I624" s="15">
        <v>0</v>
      </c>
    </row>
    <row r="625" spans="1:9" ht="15">
      <c r="A625" s="497" t="s">
        <v>1438</v>
      </c>
      <c r="B625" t="s">
        <v>1439</v>
      </c>
      <c r="C625" s="14">
        <v>0</v>
      </c>
      <c r="D625" s="14">
        <v>40000</v>
      </c>
      <c r="E625" s="14">
        <v>40000</v>
      </c>
      <c r="F625" s="14">
        <v>20000</v>
      </c>
      <c r="G625" s="14">
        <v>20000</v>
      </c>
      <c r="H625" s="14">
        <v>20000</v>
      </c>
      <c r="I625" s="15">
        <v>20000</v>
      </c>
    </row>
    <row r="626" spans="1:233" s="507" customFormat="1" ht="15">
      <c r="A626" s="503" t="s">
        <v>1440</v>
      </c>
      <c r="B626" s="504" t="s">
        <v>1441</v>
      </c>
      <c r="C626" s="505">
        <f aca="true" t="shared" si="153" ref="C626:I626">SUM(C627:C629)</f>
        <v>0</v>
      </c>
      <c r="D626" s="505">
        <f t="shared" si="153"/>
        <v>0</v>
      </c>
      <c r="E626" s="505">
        <f t="shared" si="153"/>
        <v>0</v>
      </c>
      <c r="F626" s="505">
        <f t="shared" si="153"/>
        <v>0</v>
      </c>
      <c r="G626" s="505">
        <f t="shared" si="153"/>
        <v>0</v>
      </c>
      <c r="H626" s="505">
        <f t="shared" si="153"/>
        <v>0</v>
      </c>
      <c r="I626" s="506">
        <f t="shared" si="153"/>
        <v>0</v>
      </c>
      <c r="HY626" s="504"/>
    </row>
    <row r="627" spans="1:9" ht="15">
      <c r="A627" s="497" t="s">
        <v>1442</v>
      </c>
      <c r="B627" t="s">
        <v>1443</v>
      </c>
      <c r="C627" s="14">
        <v>0</v>
      </c>
      <c r="D627" s="14">
        <v>0</v>
      </c>
      <c r="E627" s="14">
        <v>0</v>
      </c>
      <c r="F627" s="14">
        <v>0</v>
      </c>
      <c r="G627" s="14">
        <v>0</v>
      </c>
      <c r="H627" s="14">
        <v>0</v>
      </c>
      <c r="I627" s="15">
        <v>0</v>
      </c>
    </row>
    <row r="628" spans="1:9" ht="15">
      <c r="A628" s="497" t="s">
        <v>1444</v>
      </c>
      <c r="B628" t="s">
        <v>1445</v>
      </c>
      <c r="C628" s="14">
        <v>0</v>
      </c>
      <c r="D628" s="14">
        <v>0</v>
      </c>
      <c r="E628" s="14">
        <v>0</v>
      </c>
      <c r="F628" s="14">
        <v>0</v>
      </c>
      <c r="G628" s="14">
        <v>0</v>
      </c>
      <c r="H628" s="14">
        <v>0</v>
      </c>
      <c r="I628" s="15">
        <v>0</v>
      </c>
    </row>
    <row r="629" spans="1:9" ht="15">
      <c r="A629" s="497" t="s">
        <v>1446</v>
      </c>
      <c r="B629" t="s">
        <v>1447</v>
      </c>
      <c r="C629" s="14">
        <v>0</v>
      </c>
      <c r="D629" s="14">
        <v>0</v>
      </c>
      <c r="E629" s="14">
        <v>0</v>
      </c>
      <c r="F629" s="14">
        <v>0</v>
      </c>
      <c r="G629" s="14">
        <v>0</v>
      </c>
      <c r="H629" s="14">
        <v>0</v>
      </c>
      <c r="I629" s="15">
        <v>0</v>
      </c>
    </row>
    <row r="630" spans="1:233" s="507" customFormat="1" ht="15">
      <c r="A630" s="503" t="s">
        <v>1448</v>
      </c>
      <c r="B630" s="504" t="s">
        <v>1449</v>
      </c>
      <c r="C630" s="505">
        <f aca="true" t="shared" si="154" ref="C630:I630">SUM(C631:C634)</f>
        <v>0</v>
      </c>
      <c r="D630" s="505">
        <f t="shared" si="154"/>
        <v>0</v>
      </c>
      <c r="E630" s="505">
        <f t="shared" si="154"/>
        <v>0</v>
      </c>
      <c r="F630" s="505">
        <f t="shared" si="154"/>
        <v>0</v>
      </c>
      <c r="G630" s="505">
        <f t="shared" si="154"/>
        <v>0</v>
      </c>
      <c r="H630" s="505">
        <f t="shared" si="154"/>
        <v>0</v>
      </c>
      <c r="I630" s="506">
        <f t="shared" si="154"/>
        <v>0</v>
      </c>
      <c r="HY630" s="504"/>
    </row>
    <row r="631" spans="1:9" ht="15">
      <c r="A631" s="497" t="s">
        <v>1450</v>
      </c>
      <c r="B631" t="s">
        <v>1451</v>
      </c>
      <c r="C631" s="14">
        <v>0</v>
      </c>
      <c r="D631" s="14">
        <v>0</v>
      </c>
      <c r="E631" s="14">
        <v>0</v>
      </c>
      <c r="F631" s="14">
        <v>0</v>
      </c>
      <c r="G631" s="14">
        <v>0</v>
      </c>
      <c r="H631" s="14">
        <v>0</v>
      </c>
      <c r="I631" s="15">
        <v>0</v>
      </c>
    </row>
    <row r="632" spans="1:9" ht="15">
      <c r="A632" s="497" t="s">
        <v>1452</v>
      </c>
      <c r="B632" t="s">
        <v>1453</v>
      </c>
      <c r="C632" s="14">
        <v>0</v>
      </c>
      <c r="D632" s="14">
        <v>0</v>
      </c>
      <c r="E632" s="14">
        <v>0</v>
      </c>
      <c r="F632" s="14">
        <v>0</v>
      </c>
      <c r="G632" s="14">
        <v>0</v>
      </c>
      <c r="H632" s="14">
        <v>0</v>
      </c>
      <c r="I632" s="15">
        <v>0</v>
      </c>
    </row>
    <row r="633" spans="1:9" ht="15">
      <c r="A633" s="497" t="s">
        <v>1454</v>
      </c>
      <c r="B633" t="s">
        <v>1455</v>
      </c>
      <c r="C633" s="14">
        <v>0</v>
      </c>
      <c r="D633" s="14">
        <v>0</v>
      </c>
      <c r="E633" s="14">
        <v>0</v>
      </c>
      <c r="F633" s="14">
        <v>0</v>
      </c>
      <c r="G633" s="14">
        <v>0</v>
      </c>
      <c r="H633" s="14">
        <v>0</v>
      </c>
      <c r="I633" s="15">
        <v>0</v>
      </c>
    </row>
    <row r="634" spans="1:9" ht="15">
      <c r="A634" s="497" t="s">
        <v>1456</v>
      </c>
      <c r="B634" t="s">
        <v>1457</v>
      </c>
      <c r="C634" s="14">
        <v>0</v>
      </c>
      <c r="D634" s="14">
        <v>0</v>
      </c>
      <c r="E634" s="14">
        <v>0</v>
      </c>
      <c r="F634" s="14">
        <v>0</v>
      </c>
      <c r="G634" s="14">
        <v>0</v>
      </c>
      <c r="H634" s="14">
        <v>0</v>
      </c>
      <c r="I634" s="15">
        <v>0</v>
      </c>
    </row>
    <row r="635" spans="1:233" s="507" customFormat="1" ht="15">
      <c r="A635" s="503" t="s">
        <v>1458</v>
      </c>
      <c r="B635" s="504" t="s">
        <v>1459</v>
      </c>
      <c r="C635" s="505">
        <f aca="true" t="shared" si="155" ref="C635:I635">C636+C637</f>
        <v>1435.42</v>
      </c>
      <c r="D635" s="505">
        <f t="shared" si="155"/>
        <v>20000</v>
      </c>
      <c r="E635" s="505">
        <f t="shared" si="155"/>
        <v>20245</v>
      </c>
      <c r="F635" s="505">
        <f t="shared" si="155"/>
        <v>7000</v>
      </c>
      <c r="G635" s="505">
        <f t="shared" si="155"/>
        <v>7000</v>
      </c>
      <c r="H635" s="505">
        <f t="shared" si="155"/>
        <v>7000</v>
      </c>
      <c r="I635" s="506">
        <f t="shared" si="155"/>
        <v>8435.42</v>
      </c>
      <c r="HY635" s="504"/>
    </row>
    <row r="636" spans="1:9" ht="15">
      <c r="A636" s="497" t="s">
        <v>1460</v>
      </c>
      <c r="B636" t="s">
        <v>1461</v>
      </c>
      <c r="C636" s="14">
        <v>1435.42</v>
      </c>
      <c r="D636" s="14">
        <v>20000</v>
      </c>
      <c r="E636" s="14">
        <v>20245</v>
      </c>
      <c r="F636" s="14">
        <v>7000</v>
      </c>
      <c r="G636" s="14">
        <v>7000</v>
      </c>
      <c r="H636" s="14">
        <v>7000</v>
      </c>
      <c r="I636" s="15">
        <v>8435.42</v>
      </c>
    </row>
    <row r="637" spans="1:9" ht="15">
      <c r="A637" s="497" t="s">
        <v>1462</v>
      </c>
      <c r="B637" t="s">
        <v>1463</v>
      </c>
      <c r="C637" s="14">
        <v>0</v>
      </c>
      <c r="D637" s="14">
        <v>0</v>
      </c>
      <c r="E637" s="14">
        <v>0</v>
      </c>
      <c r="F637" s="14">
        <v>0</v>
      </c>
      <c r="G637" s="14">
        <v>0</v>
      </c>
      <c r="H637" s="14">
        <v>0</v>
      </c>
      <c r="I637" s="15">
        <v>0</v>
      </c>
    </row>
    <row r="638" spans="1:233" s="507" customFormat="1" ht="15">
      <c r="A638" s="503" t="s">
        <v>1464</v>
      </c>
      <c r="B638" s="504" t="s">
        <v>1465</v>
      </c>
      <c r="C638" s="505">
        <f aca="true" t="shared" si="156" ref="C638:I638">C639+C640</f>
        <v>0</v>
      </c>
      <c r="D638" s="505">
        <f t="shared" si="156"/>
        <v>0</v>
      </c>
      <c r="E638" s="505">
        <f t="shared" si="156"/>
        <v>0</v>
      </c>
      <c r="F638" s="505">
        <f t="shared" si="156"/>
        <v>0</v>
      </c>
      <c r="G638" s="505">
        <f t="shared" si="156"/>
        <v>0</v>
      </c>
      <c r="H638" s="505">
        <f t="shared" si="156"/>
        <v>0</v>
      </c>
      <c r="I638" s="506">
        <f t="shared" si="156"/>
        <v>0</v>
      </c>
      <c r="HY638" s="504"/>
    </row>
    <row r="639" spans="1:9" ht="15">
      <c r="A639" s="497" t="s">
        <v>1466</v>
      </c>
      <c r="B639" t="s">
        <v>1467</v>
      </c>
      <c r="C639" s="14">
        <v>0</v>
      </c>
      <c r="D639" s="14">
        <v>0</v>
      </c>
      <c r="E639" s="14">
        <v>0</v>
      </c>
      <c r="F639" s="14">
        <v>0</v>
      </c>
      <c r="G639" s="14">
        <v>0</v>
      </c>
      <c r="H639" s="14">
        <v>0</v>
      </c>
      <c r="I639" s="15">
        <v>0</v>
      </c>
    </row>
    <row r="640" spans="1:9" ht="15">
      <c r="A640" s="497" t="s">
        <v>1468</v>
      </c>
      <c r="B640" t="s">
        <v>1469</v>
      </c>
      <c r="C640" s="14">
        <v>0</v>
      </c>
      <c r="D640" s="14">
        <v>0</v>
      </c>
      <c r="E640" s="14">
        <v>0</v>
      </c>
      <c r="F640" s="14">
        <v>0</v>
      </c>
      <c r="G640" s="14">
        <v>0</v>
      </c>
      <c r="H640" s="14">
        <v>0</v>
      </c>
      <c r="I640" s="15">
        <v>0</v>
      </c>
    </row>
    <row r="641" spans="1:233" s="507" customFormat="1" ht="15">
      <c r="A641" s="503" t="s">
        <v>1470</v>
      </c>
      <c r="B641" s="504" t="s">
        <v>1471</v>
      </c>
      <c r="C641" s="505">
        <f aca="true" t="shared" si="157" ref="C641:I641">C642</f>
        <v>0</v>
      </c>
      <c r="D641" s="505">
        <f t="shared" si="157"/>
        <v>0</v>
      </c>
      <c r="E641" s="505">
        <f t="shared" si="157"/>
        <v>0</v>
      </c>
      <c r="F641" s="505">
        <f t="shared" si="157"/>
        <v>0</v>
      </c>
      <c r="G641" s="505">
        <f t="shared" si="157"/>
        <v>0</v>
      </c>
      <c r="H641" s="505">
        <f t="shared" si="157"/>
        <v>0</v>
      </c>
      <c r="I641" s="506">
        <f t="shared" si="157"/>
        <v>0</v>
      </c>
      <c r="HY641" s="504"/>
    </row>
    <row r="642" spans="1:9" ht="15">
      <c r="A642" s="508" t="s">
        <v>1472</v>
      </c>
      <c r="B642" s="509" t="s">
        <v>1471</v>
      </c>
      <c r="C642" s="18">
        <v>0</v>
      </c>
      <c r="D642" s="18">
        <v>0</v>
      </c>
      <c r="E642" s="18">
        <v>0</v>
      </c>
      <c r="F642" s="18">
        <v>0</v>
      </c>
      <c r="G642" s="18">
        <v>0</v>
      </c>
      <c r="H642" s="18">
        <v>0</v>
      </c>
      <c r="I642" s="63">
        <v>0</v>
      </c>
    </row>
  </sheetData>
  <sheetProtection sheet="1"/>
  <mergeCells count="11">
    <mergeCell ref="F4:F7"/>
    <mergeCell ref="G4:G7"/>
    <mergeCell ref="H4:H7"/>
    <mergeCell ref="I4:I7"/>
    <mergeCell ref="A2:I2"/>
    <mergeCell ref="A3:I3"/>
    <mergeCell ref="A4:A7"/>
    <mergeCell ref="B4:B7"/>
    <mergeCell ref="C4:C7"/>
    <mergeCell ref="D4:D7"/>
    <mergeCell ref="E4:E7"/>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Roman,Normale"&amp;12Pagina &amp;P</oddFooter>
  </headerFooter>
</worksheet>
</file>

<file path=xl/worksheets/sheet14.xml><?xml version="1.0" encoding="utf-8"?>
<worksheet xmlns="http://schemas.openxmlformats.org/spreadsheetml/2006/main" xmlns:r="http://schemas.openxmlformats.org/officeDocument/2006/relationships">
  <dimension ref="A1:IS1878"/>
  <sheetViews>
    <sheetView zoomScale="90" zoomScaleNormal="90" zoomScalePageLayoutView="0" workbookViewId="0" topLeftCell="A2">
      <selection activeCell="G1051" sqref="G1051"/>
    </sheetView>
  </sheetViews>
  <sheetFormatPr defaultColWidth="11.57421875" defaultRowHeight="15" customHeight="1"/>
  <cols>
    <col min="1" max="1" width="11.8515625" style="14" customWidth="1"/>
    <col min="2" max="2" width="13.28125" style="56" customWidth="1"/>
    <col min="3" max="3" width="16.140625" style="14" customWidth="1"/>
    <col min="4" max="4" width="63.00390625" style="21" customWidth="1"/>
    <col min="5" max="5" width="23.00390625" style="21" customWidth="1"/>
    <col min="6" max="6" width="29.140625" style="21" customWidth="1"/>
    <col min="7" max="10" width="22.28125" style="20" customWidth="1"/>
    <col min="11" max="251" width="9.140625" style="20" customWidth="1"/>
  </cols>
  <sheetData>
    <row r="1" spans="1:6" s="7" customFormat="1" ht="15" customHeight="1" hidden="1">
      <c r="A1" s="14" t="s">
        <v>1</v>
      </c>
      <c r="B1" s="59"/>
      <c r="C1" s="14" t="s">
        <v>3</v>
      </c>
      <c r="D1" s="21" t="s">
        <v>4</v>
      </c>
      <c r="E1" s="21" t="s">
        <v>5</v>
      </c>
      <c r="F1" s="21" t="s">
        <v>6</v>
      </c>
    </row>
    <row r="2" spans="1:10" s="20" customFormat="1" ht="15" customHeight="1">
      <c r="A2" s="711"/>
      <c r="B2" s="711"/>
      <c r="C2" s="711"/>
      <c r="D2" s="711"/>
      <c r="E2" s="711"/>
      <c r="F2" s="711"/>
      <c r="G2" s="711"/>
      <c r="H2" s="711"/>
      <c r="I2" s="711"/>
      <c r="J2" s="711"/>
    </row>
    <row r="3" spans="1:10" s="20" customFormat="1" ht="15" customHeight="1" thickBot="1">
      <c r="A3" s="711"/>
      <c r="B3" s="711"/>
      <c r="C3" s="711"/>
      <c r="D3" s="711"/>
      <c r="E3" s="711"/>
      <c r="F3" s="711"/>
      <c r="G3" s="711"/>
      <c r="H3" s="711"/>
      <c r="I3" s="711"/>
      <c r="J3" s="711"/>
    </row>
    <row r="4" spans="1:10" s="20" customFormat="1" ht="15" customHeight="1" thickBot="1" thickTop="1">
      <c r="A4" s="710" t="s">
        <v>28</v>
      </c>
      <c r="B4" s="710" t="s">
        <v>1613</v>
      </c>
      <c r="C4" s="672" t="s">
        <v>337</v>
      </c>
      <c r="D4" s="672" t="s">
        <v>1473</v>
      </c>
      <c r="E4" s="674" t="s">
        <v>1947</v>
      </c>
      <c r="F4" s="672" t="s">
        <v>7</v>
      </c>
      <c r="G4" s="675" t="s">
        <v>1948</v>
      </c>
      <c r="H4" s="675" t="s">
        <v>1949</v>
      </c>
      <c r="I4" s="675" t="s">
        <v>1950</v>
      </c>
      <c r="J4" s="676" t="s">
        <v>1951</v>
      </c>
    </row>
    <row r="5" spans="1:10" s="20" customFormat="1" ht="15" customHeight="1" thickBot="1" thickTop="1">
      <c r="A5" s="710"/>
      <c r="B5" s="710"/>
      <c r="C5" s="672"/>
      <c r="D5" s="672"/>
      <c r="E5" s="674"/>
      <c r="F5" s="672"/>
      <c r="G5" s="675"/>
      <c r="H5" s="675"/>
      <c r="I5" s="675"/>
      <c r="J5" s="676"/>
    </row>
    <row r="6" spans="1:10" s="20" customFormat="1" ht="15" customHeight="1" thickBot="1" thickTop="1">
      <c r="A6" s="710"/>
      <c r="B6" s="710"/>
      <c r="C6" s="672"/>
      <c r="D6" s="672"/>
      <c r="E6" s="674"/>
      <c r="F6" s="672"/>
      <c r="G6" s="675"/>
      <c r="H6" s="675"/>
      <c r="I6" s="675"/>
      <c r="J6" s="676"/>
    </row>
    <row r="7" spans="1:10" s="20" customFormat="1" ht="15" customHeight="1" thickBot="1" thickTop="1">
      <c r="A7" s="710"/>
      <c r="B7" s="710"/>
      <c r="C7" s="672"/>
      <c r="D7" s="672"/>
      <c r="E7" s="674"/>
      <c r="F7" s="672"/>
      <c r="G7" s="675"/>
      <c r="H7" s="675"/>
      <c r="I7" s="675"/>
      <c r="J7" s="676"/>
    </row>
    <row r="8" spans="1:10" s="20" customFormat="1" ht="15" customHeight="1" thickTop="1">
      <c r="A8" s="546"/>
      <c r="B8" s="546"/>
      <c r="C8" s="513"/>
      <c r="D8" s="547"/>
      <c r="E8" s="14"/>
      <c r="F8" s="69"/>
      <c r="G8" s="70"/>
      <c r="H8" s="21"/>
      <c r="I8" s="21"/>
      <c r="J8" s="26"/>
    </row>
    <row r="9" spans="1:10" ht="15.75">
      <c r="A9" s="578" t="s">
        <v>1955</v>
      </c>
      <c r="B9" s="578" t="s">
        <v>1954</v>
      </c>
      <c r="C9" s="579" t="s">
        <v>1954</v>
      </c>
      <c r="D9" s="156" t="s">
        <v>1954</v>
      </c>
      <c r="E9" s="14">
        <f>E14+E39+E79+E124+E134+E179+E204+E224+E249</f>
        <v>509885.83</v>
      </c>
      <c r="F9" s="548" t="s">
        <v>9</v>
      </c>
      <c r="G9" s="14">
        <f aca="true" t="shared" si="0" ref="G9:J11">G14+G39+G79+G124+G134+G179+G204+G224+G249</f>
        <v>777423.08</v>
      </c>
      <c r="H9" s="14">
        <f t="shared" si="0"/>
        <v>530291</v>
      </c>
      <c r="I9" s="14">
        <f t="shared" si="0"/>
        <v>496766</v>
      </c>
      <c r="J9" s="26">
        <f t="shared" si="0"/>
        <v>493241</v>
      </c>
    </row>
    <row r="10" spans="1:10" ht="15">
      <c r="A10" s="73"/>
      <c r="B10" s="73"/>
      <c r="C10" s="546"/>
      <c r="D10" s="74"/>
      <c r="E10" s="554"/>
      <c r="F10" s="549" t="s">
        <v>35</v>
      </c>
      <c r="G10" s="14">
        <f t="shared" si="0"/>
        <v>680684.74</v>
      </c>
      <c r="H10" s="14">
        <f t="shared" si="0"/>
        <v>0</v>
      </c>
      <c r="I10" s="14">
        <f t="shared" si="0"/>
        <v>0</v>
      </c>
      <c r="J10" s="26">
        <f t="shared" si="0"/>
        <v>0</v>
      </c>
    </row>
    <row r="11" spans="1:13" ht="19.5">
      <c r="A11" s="73"/>
      <c r="B11" s="73"/>
      <c r="C11" s="550"/>
      <c r="D11" s="551"/>
      <c r="E11" s="554"/>
      <c r="F11" s="549" t="s">
        <v>36</v>
      </c>
      <c r="G11" s="14">
        <f t="shared" si="0"/>
        <v>0</v>
      </c>
      <c r="H11" s="14">
        <f t="shared" si="0"/>
        <v>0</v>
      </c>
      <c r="I11" s="14">
        <f t="shared" si="0"/>
        <v>0</v>
      </c>
      <c r="J11" s="26">
        <f t="shared" si="0"/>
        <v>0</v>
      </c>
      <c r="L11" s="516"/>
      <c r="M11" s="516"/>
    </row>
    <row r="12" spans="1:13" ht="19.5">
      <c r="A12" s="73"/>
      <c r="B12" s="73"/>
      <c r="C12" s="550"/>
      <c r="D12" s="552"/>
      <c r="E12" s="554"/>
      <c r="F12" s="548" t="s">
        <v>10</v>
      </c>
      <c r="G12" s="14">
        <f>G17+G42+G82+G127+G137+G182+G207+G227+G252</f>
        <v>1076965.78</v>
      </c>
      <c r="H12" s="14">
        <f>H17+H42+H82+H127+H137+H182+H207+H227+H252</f>
        <v>767011.75</v>
      </c>
      <c r="I12" s="554"/>
      <c r="J12" s="558"/>
      <c r="L12" s="516"/>
      <c r="M12" s="516"/>
    </row>
    <row r="13" spans="1:10" ht="15">
      <c r="A13" s="546"/>
      <c r="B13" s="546"/>
      <c r="C13" s="513"/>
      <c r="D13" s="547"/>
      <c r="E13" s="14"/>
      <c r="F13" s="69"/>
      <c r="G13" s="70"/>
      <c r="H13" s="21"/>
      <c r="I13" s="21"/>
      <c r="J13" s="26"/>
    </row>
    <row r="14" spans="1:10" ht="15">
      <c r="A14" s="578" t="s">
        <v>1956</v>
      </c>
      <c r="B14" s="578" t="s">
        <v>1956</v>
      </c>
      <c r="C14" s="579" t="s">
        <v>1954</v>
      </c>
      <c r="D14" s="156" t="s">
        <v>1954</v>
      </c>
      <c r="E14" s="14">
        <f>E19+E24+E29+E34</f>
        <v>4485.94</v>
      </c>
      <c r="F14" s="548" t="s">
        <v>9</v>
      </c>
      <c r="G14" s="14">
        <f aca="true" t="shared" si="1" ref="G14:J16">G19+G24+G29+G34</f>
        <v>4900</v>
      </c>
      <c r="H14" s="14">
        <f t="shared" si="1"/>
        <v>4900</v>
      </c>
      <c r="I14" s="14">
        <f t="shared" si="1"/>
        <v>4900</v>
      </c>
      <c r="J14" s="26">
        <f t="shared" si="1"/>
        <v>4900</v>
      </c>
    </row>
    <row r="15" spans="1:10" s="119" customFormat="1" ht="15" customHeight="1">
      <c r="A15" s="73"/>
      <c r="B15" s="73"/>
      <c r="C15" s="546"/>
      <c r="D15" s="74"/>
      <c r="E15" s="554"/>
      <c r="F15" s="549" t="s">
        <v>35</v>
      </c>
      <c r="G15" s="14">
        <f t="shared" si="1"/>
        <v>4549.55</v>
      </c>
      <c r="H15" s="14">
        <f t="shared" si="1"/>
        <v>0</v>
      </c>
      <c r="I15" s="14">
        <f t="shared" si="1"/>
        <v>0</v>
      </c>
      <c r="J15" s="26">
        <f t="shared" si="1"/>
        <v>0</v>
      </c>
    </row>
    <row r="16" spans="1:13" s="119" customFormat="1" ht="15" customHeight="1">
      <c r="A16" s="73"/>
      <c r="B16" s="73"/>
      <c r="C16" s="550"/>
      <c r="D16" s="551"/>
      <c r="E16" s="554"/>
      <c r="F16" s="549" t="s">
        <v>36</v>
      </c>
      <c r="G16" s="14">
        <f t="shared" si="1"/>
        <v>0</v>
      </c>
      <c r="H16" s="14">
        <f t="shared" si="1"/>
        <v>0</v>
      </c>
      <c r="I16" s="14">
        <f t="shared" si="1"/>
        <v>0</v>
      </c>
      <c r="J16" s="26">
        <f t="shared" si="1"/>
        <v>0</v>
      </c>
      <c r="K16" s="20"/>
      <c r="L16" s="516"/>
      <c r="M16" s="516"/>
    </row>
    <row r="17" spans="1:13" s="119" customFormat="1" ht="15" customHeight="1">
      <c r="A17" s="73"/>
      <c r="B17" s="73"/>
      <c r="C17" s="550"/>
      <c r="D17" s="552"/>
      <c r="E17" s="554"/>
      <c r="F17" s="548" t="s">
        <v>10</v>
      </c>
      <c r="G17" s="14">
        <f>G22+G27+G32+G37</f>
        <v>12179.57</v>
      </c>
      <c r="H17" s="14">
        <f>H22+H27+H32+H37</f>
        <v>9385.94</v>
      </c>
      <c r="I17" s="554"/>
      <c r="J17" s="558"/>
      <c r="K17" s="20"/>
      <c r="L17" s="516"/>
      <c r="M17" s="516"/>
    </row>
    <row r="18" spans="1:10" ht="15" customHeight="1">
      <c r="A18" s="546"/>
      <c r="B18" s="546"/>
      <c r="C18" s="513"/>
      <c r="D18" s="547"/>
      <c r="E18" s="14"/>
      <c r="F18" s="69"/>
      <c r="G18" s="70"/>
      <c r="H18" s="21"/>
      <c r="I18" s="21"/>
      <c r="J18" s="26"/>
    </row>
    <row r="19" spans="1:10" s="119" customFormat="1" ht="15" customHeight="1">
      <c r="A19" s="578" t="s">
        <v>29</v>
      </c>
      <c r="B19" s="578" t="s">
        <v>29</v>
      </c>
      <c r="C19" s="579" t="s">
        <v>1957</v>
      </c>
      <c r="D19" s="156" t="s">
        <v>1958</v>
      </c>
      <c r="E19" s="14">
        <v>92</v>
      </c>
      <c r="F19" s="548" t="s">
        <v>9</v>
      </c>
      <c r="G19" s="14">
        <v>100</v>
      </c>
      <c r="H19" s="14">
        <v>100</v>
      </c>
      <c r="I19" s="14">
        <v>100</v>
      </c>
      <c r="J19" s="26">
        <v>100</v>
      </c>
    </row>
    <row r="20" spans="1:10" s="119" customFormat="1" ht="15" customHeight="1">
      <c r="A20" s="73"/>
      <c r="B20" s="73"/>
      <c r="C20" s="546"/>
      <c r="D20" s="74"/>
      <c r="E20" s="554"/>
      <c r="F20" s="549" t="s">
        <v>35</v>
      </c>
      <c r="G20" s="14">
        <v>100</v>
      </c>
      <c r="H20" s="14">
        <v>0</v>
      </c>
      <c r="I20" s="14">
        <v>0</v>
      </c>
      <c r="J20" s="26">
        <v>0</v>
      </c>
    </row>
    <row r="21" spans="1:13" s="119" customFormat="1" ht="15" customHeight="1">
      <c r="A21" s="73"/>
      <c r="B21" s="73"/>
      <c r="C21" s="550"/>
      <c r="D21" s="551"/>
      <c r="E21" s="554"/>
      <c r="F21" s="549" t="s">
        <v>36</v>
      </c>
      <c r="G21" s="14">
        <v>0</v>
      </c>
      <c r="H21" s="14">
        <v>0</v>
      </c>
      <c r="I21" s="14">
        <v>0</v>
      </c>
      <c r="J21" s="26">
        <v>0</v>
      </c>
      <c r="K21" s="20"/>
      <c r="L21" s="516"/>
      <c r="M21" s="516"/>
    </row>
    <row r="22" spans="1:13" ht="15" customHeight="1">
      <c r="A22" s="73"/>
      <c r="B22" s="73"/>
      <c r="C22" s="550"/>
      <c r="D22" s="552"/>
      <c r="E22" s="554"/>
      <c r="F22" s="548" t="s">
        <v>10</v>
      </c>
      <c r="G22" s="14">
        <v>100</v>
      </c>
      <c r="H22" s="14">
        <v>192</v>
      </c>
      <c r="I22" s="554"/>
      <c r="J22" s="558"/>
      <c r="L22" s="516"/>
      <c r="M22" s="516"/>
    </row>
    <row r="23" spans="1:10" ht="15" customHeight="1">
      <c r="A23" s="546"/>
      <c r="B23" s="546"/>
      <c r="C23" s="513"/>
      <c r="D23" s="547"/>
      <c r="E23" s="14"/>
      <c r="F23" s="69"/>
      <c r="G23" s="70"/>
      <c r="H23" s="21"/>
      <c r="I23" s="21"/>
      <c r="J23" s="26"/>
    </row>
    <row r="24" spans="1:10" s="74" customFormat="1" ht="15" customHeight="1">
      <c r="A24" s="578" t="s">
        <v>29</v>
      </c>
      <c r="B24" s="578" t="s">
        <v>29</v>
      </c>
      <c r="C24" s="579" t="s">
        <v>1959</v>
      </c>
      <c r="D24" s="156" t="s">
        <v>1960</v>
      </c>
      <c r="E24" s="14">
        <v>4129.94</v>
      </c>
      <c r="F24" s="548" t="s">
        <v>9</v>
      </c>
      <c r="G24" s="14">
        <v>4300</v>
      </c>
      <c r="H24" s="14">
        <v>4300</v>
      </c>
      <c r="I24" s="14">
        <v>4300</v>
      </c>
      <c r="J24" s="26">
        <v>4300</v>
      </c>
    </row>
    <row r="25" spans="1:10" s="74" customFormat="1" ht="15" customHeight="1">
      <c r="A25" s="73"/>
      <c r="B25" s="73"/>
      <c r="C25" s="546"/>
      <c r="E25" s="554"/>
      <c r="F25" s="549" t="s">
        <v>35</v>
      </c>
      <c r="G25" s="14">
        <v>4185.55</v>
      </c>
      <c r="H25" s="14">
        <v>0</v>
      </c>
      <c r="I25" s="14">
        <v>0</v>
      </c>
      <c r="J25" s="26">
        <v>0</v>
      </c>
    </row>
    <row r="26" spans="1:13" s="74" customFormat="1" ht="15" customHeight="1">
      <c r="A26" s="73"/>
      <c r="B26" s="73"/>
      <c r="C26" s="550"/>
      <c r="D26" s="551"/>
      <c r="E26" s="554"/>
      <c r="F26" s="549" t="s">
        <v>36</v>
      </c>
      <c r="G26" s="14">
        <v>0</v>
      </c>
      <c r="H26" s="14">
        <v>0</v>
      </c>
      <c r="I26" s="14">
        <v>0</v>
      </c>
      <c r="J26" s="26">
        <v>0</v>
      </c>
      <c r="K26" s="20"/>
      <c r="L26" s="516"/>
      <c r="M26" s="516"/>
    </row>
    <row r="27" spans="1:13" s="74" customFormat="1" ht="15" customHeight="1">
      <c r="A27" s="73"/>
      <c r="B27" s="73"/>
      <c r="C27" s="550"/>
      <c r="D27" s="552"/>
      <c r="E27" s="554"/>
      <c r="F27" s="548" t="s">
        <v>10</v>
      </c>
      <c r="G27" s="14">
        <v>11317</v>
      </c>
      <c r="H27" s="14">
        <v>8429.94</v>
      </c>
      <c r="I27" s="554"/>
      <c r="J27" s="558"/>
      <c r="K27" s="20"/>
      <c r="L27" s="516"/>
      <c r="M27" s="516"/>
    </row>
    <row r="28" spans="1:10" s="30" customFormat="1" ht="15" customHeight="1">
      <c r="A28" s="546"/>
      <c r="B28" s="546"/>
      <c r="C28" s="513"/>
      <c r="D28" s="547"/>
      <c r="E28" s="14"/>
      <c r="F28" s="69"/>
      <c r="G28" s="70"/>
      <c r="H28" s="21"/>
      <c r="I28" s="21"/>
      <c r="J28" s="26"/>
    </row>
    <row r="29" spans="1:10" ht="15" customHeight="1">
      <c r="A29" s="578" t="s">
        <v>29</v>
      </c>
      <c r="B29" s="578" t="s">
        <v>29</v>
      </c>
      <c r="C29" s="579" t="s">
        <v>1961</v>
      </c>
      <c r="D29" s="156" t="s">
        <v>1962</v>
      </c>
      <c r="E29" s="14">
        <v>264</v>
      </c>
      <c r="F29" s="548" t="s">
        <v>9</v>
      </c>
      <c r="G29" s="14">
        <v>500</v>
      </c>
      <c r="H29" s="14">
        <v>500</v>
      </c>
      <c r="I29" s="14">
        <v>500</v>
      </c>
      <c r="J29" s="26">
        <v>500</v>
      </c>
    </row>
    <row r="30" spans="1:10" ht="15" customHeight="1">
      <c r="A30" s="73"/>
      <c r="B30" s="73"/>
      <c r="C30" s="546"/>
      <c r="D30" s="74"/>
      <c r="E30" s="554"/>
      <c r="F30" s="549" t="s">
        <v>35</v>
      </c>
      <c r="G30" s="14">
        <v>264</v>
      </c>
      <c r="H30" s="14">
        <v>0</v>
      </c>
      <c r="I30" s="14">
        <v>0</v>
      </c>
      <c r="J30" s="26">
        <v>0</v>
      </c>
    </row>
    <row r="31" spans="1:13" ht="15" customHeight="1">
      <c r="A31" s="73"/>
      <c r="B31" s="73"/>
      <c r="C31" s="550"/>
      <c r="D31" s="551"/>
      <c r="E31" s="554"/>
      <c r="F31" s="549" t="s">
        <v>36</v>
      </c>
      <c r="G31" s="14">
        <v>0</v>
      </c>
      <c r="H31" s="14">
        <v>0</v>
      </c>
      <c r="I31" s="14">
        <v>0</v>
      </c>
      <c r="J31" s="26">
        <v>0</v>
      </c>
      <c r="L31" s="516"/>
      <c r="M31" s="516"/>
    </row>
    <row r="32" spans="1:13" ht="15" customHeight="1">
      <c r="A32" s="73"/>
      <c r="B32" s="73"/>
      <c r="C32" s="550"/>
      <c r="D32" s="552"/>
      <c r="E32" s="554"/>
      <c r="F32" s="548" t="s">
        <v>10</v>
      </c>
      <c r="G32" s="14">
        <v>500</v>
      </c>
      <c r="H32" s="14">
        <v>764</v>
      </c>
      <c r="I32" s="554"/>
      <c r="J32" s="558"/>
      <c r="L32" s="516"/>
      <c r="M32" s="516"/>
    </row>
    <row r="33" spans="1:10" ht="15" customHeight="1">
      <c r="A33" s="546"/>
      <c r="B33" s="546"/>
      <c r="C33" s="513"/>
      <c r="D33" s="547"/>
      <c r="E33" s="14"/>
      <c r="F33" s="69"/>
      <c r="G33" s="70"/>
      <c r="H33" s="21"/>
      <c r="I33" s="21"/>
      <c r="J33" s="26"/>
    </row>
    <row r="34" spans="1:10" s="119" customFormat="1" ht="15" customHeight="1">
      <c r="A34" s="578" t="s">
        <v>29</v>
      </c>
      <c r="B34" s="578" t="s">
        <v>29</v>
      </c>
      <c r="C34" s="579" t="s">
        <v>1963</v>
      </c>
      <c r="D34" s="156" t="s">
        <v>1964</v>
      </c>
      <c r="E34" s="14">
        <v>0</v>
      </c>
      <c r="F34" s="548" t="s">
        <v>9</v>
      </c>
      <c r="G34" s="14">
        <v>0</v>
      </c>
      <c r="H34" s="14">
        <v>0</v>
      </c>
      <c r="I34" s="14">
        <v>0</v>
      </c>
      <c r="J34" s="26">
        <v>0</v>
      </c>
    </row>
    <row r="35" spans="1:10" s="119" customFormat="1" ht="15" customHeight="1">
      <c r="A35" s="73"/>
      <c r="B35" s="73"/>
      <c r="C35" s="546"/>
      <c r="D35" s="74"/>
      <c r="E35" s="554"/>
      <c r="F35" s="549" t="s">
        <v>35</v>
      </c>
      <c r="G35" s="14">
        <v>0</v>
      </c>
      <c r="H35" s="14">
        <v>0</v>
      </c>
      <c r="I35" s="14">
        <v>0</v>
      </c>
      <c r="J35" s="26">
        <v>0</v>
      </c>
    </row>
    <row r="36" spans="1:13" s="119" customFormat="1" ht="15" customHeight="1">
      <c r="A36" s="73"/>
      <c r="B36" s="73"/>
      <c r="C36" s="550"/>
      <c r="D36" s="551"/>
      <c r="E36" s="554"/>
      <c r="F36" s="549" t="s">
        <v>36</v>
      </c>
      <c r="G36" s="14">
        <v>0</v>
      </c>
      <c r="H36" s="14">
        <v>0</v>
      </c>
      <c r="I36" s="14">
        <v>0</v>
      </c>
      <c r="J36" s="26">
        <v>0</v>
      </c>
      <c r="K36" s="20"/>
      <c r="L36" s="516"/>
      <c r="M36" s="516"/>
    </row>
    <row r="37" spans="1:13" s="119" customFormat="1" ht="15" customHeight="1">
      <c r="A37" s="73"/>
      <c r="B37" s="73"/>
      <c r="C37" s="550"/>
      <c r="D37" s="552"/>
      <c r="E37" s="554"/>
      <c r="F37" s="548" t="s">
        <v>10</v>
      </c>
      <c r="G37" s="14">
        <v>262.57</v>
      </c>
      <c r="H37" s="14">
        <v>0</v>
      </c>
      <c r="I37" s="554"/>
      <c r="J37" s="558"/>
      <c r="K37" s="20"/>
      <c r="L37" s="516"/>
      <c r="M37" s="516"/>
    </row>
    <row r="38" spans="1:10" s="30" customFormat="1" ht="15" customHeight="1">
      <c r="A38" s="546"/>
      <c r="B38" s="546"/>
      <c r="C38" s="513"/>
      <c r="D38" s="547"/>
      <c r="E38" s="14"/>
      <c r="F38" s="69"/>
      <c r="G38" s="70"/>
      <c r="H38" s="21"/>
      <c r="I38" s="21"/>
      <c r="J38" s="26"/>
    </row>
    <row r="39" spans="1:10" s="74" customFormat="1" ht="15" customHeight="1">
      <c r="A39" s="578" t="s">
        <v>1956</v>
      </c>
      <c r="B39" s="578" t="s">
        <v>1965</v>
      </c>
      <c r="C39" s="579" t="s">
        <v>1954</v>
      </c>
      <c r="D39" s="156" t="s">
        <v>1966</v>
      </c>
      <c r="E39" s="14">
        <f>E44+E49+E54+E59+E64+E69+E74</f>
        <v>77384.47</v>
      </c>
      <c r="F39" s="548" t="s">
        <v>9</v>
      </c>
      <c r="G39" s="14">
        <f aca="true" t="shared" si="2" ref="G39:J41">G44+G49+G54+G59+G64+G69+G74</f>
        <v>45200</v>
      </c>
      <c r="H39" s="14">
        <f t="shared" si="2"/>
        <v>45700</v>
      </c>
      <c r="I39" s="14">
        <f t="shared" si="2"/>
        <v>45700</v>
      </c>
      <c r="J39" s="26">
        <f t="shared" si="2"/>
        <v>45700</v>
      </c>
    </row>
    <row r="40" spans="1:10" s="74" customFormat="1" ht="15" customHeight="1">
      <c r="A40" s="73"/>
      <c r="B40" s="73"/>
      <c r="C40" s="546"/>
      <c r="E40" s="554"/>
      <c r="F40" s="549" t="s">
        <v>35</v>
      </c>
      <c r="G40" s="14">
        <f t="shared" si="2"/>
        <v>42037.51</v>
      </c>
      <c r="H40" s="14">
        <f t="shared" si="2"/>
        <v>0</v>
      </c>
      <c r="I40" s="14">
        <f t="shared" si="2"/>
        <v>0</v>
      </c>
      <c r="J40" s="26">
        <f t="shared" si="2"/>
        <v>0</v>
      </c>
    </row>
    <row r="41" spans="1:13" s="74" customFormat="1" ht="15" customHeight="1">
      <c r="A41" s="73"/>
      <c r="B41" s="73"/>
      <c r="C41" s="550"/>
      <c r="D41" s="551"/>
      <c r="E41" s="554"/>
      <c r="F41" s="549" t="s">
        <v>36</v>
      </c>
      <c r="G41" s="14">
        <f t="shared" si="2"/>
        <v>0</v>
      </c>
      <c r="H41" s="14">
        <f t="shared" si="2"/>
        <v>0</v>
      </c>
      <c r="I41" s="14">
        <f t="shared" si="2"/>
        <v>0</v>
      </c>
      <c r="J41" s="26">
        <f t="shared" si="2"/>
        <v>0</v>
      </c>
      <c r="K41" s="20"/>
      <c r="L41" s="516"/>
      <c r="M41" s="516"/>
    </row>
    <row r="42" spans="1:13" s="74" customFormat="1" ht="15" customHeight="1">
      <c r="A42" s="73"/>
      <c r="B42" s="73"/>
      <c r="C42" s="550"/>
      <c r="D42" s="552"/>
      <c r="E42" s="554"/>
      <c r="F42" s="548" t="s">
        <v>10</v>
      </c>
      <c r="G42" s="14">
        <f>G47+G52+G57+G62+G67+G72+G77</f>
        <v>126608.13</v>
      </c>
      <c r="H42" s="14">
        <f>H47+H52+H57+H62+H67+H72+H77</f>
        <v>122946.57</v>
      </c>
      <c r="I42" s="554"/>
      <c r="J42" s="558"/>
      <c r="K42" s="20"/>
      <c r="L42" s="516"/>
      <c r="M42" s="516"/>
    </row>
    <row r="43" spans="1:10" s="30" customFormat="1" ht="15" customHeight="1">
      <c r="A43" s="546"/>
      <c r="B43" s="546"/>
      <c r="C43" s="513"/>
      <c r="D43" s="547"/>
      <c r="E43" s="14"/>
      <c r="F43" s="69"/>
      <c r="G43" s="70"/>
      <c r="H43" s="21"/>
      <c r="I43" s="21"/>
      <c r="J43" s="26"/>
    </row>
    <row r="44" spans="1:10" s="50" customFormat="1" ht="15" customHeight="1">
      <c r="A44" s="578" t="s">
        <v>29</v>
      </c>
      <c r="B44" s="578" t="s">
        <v>40</v>
      </c>
      <c r="C44" s="579" t="s">
        <v>1967</v>
      </c>
      <c r="D44" s="156" t="s">
        <v>441</v>
      </c>
      <c r="E44" s="14">
        <v>0</v>
      </c>
      <c r="F44" s="548" t="s">
        <v>9</v>
      </c>
      <c r="G44" s="14">
        <v>0</v>
      </c>
      <c r="H44" s="14">
        <v>500</v>
      </c>
      <c r="I44" s="14">
        <v>500</v>
      </c>
      <c r="J44" s="26">
        <v>500</v>
      </c>
    </row>
    <row r="45" spans="1:10" s="50" customFormat="1" ht="15" customHeight="1">
      <c r="A45" s="73"/>
      <c r="B45" s="73"/>
      <c r="C45" s="546"/>
      <c r="D45" s="74"/>
      <c r="E45" s="554"/>
      <c r="F45" s="549" t="s">
        <v>35</v>
      </c>
      <c r="G45" s="14">
        <v>0</v>
      </c>
      <c r="H45" s="14">
        <v>0</v>
      </c>
      <c r="I45" s="14">
        <v>0</v>
      </c>
      <c r="J45" s="26">
        <v>0</v>
      </c>
    </row>
    <row r="46" spans="1:13" s="50" customFormat="1" ht="15" customHeight="1">
      <c r="A46" s="73"/>
      <c r="B46" s="73"/>
      <c r="C46" s="550"/>
      <c r="D46" s="551"/>
      <c r="E46" s="554"/>
      <c r="F46" s="549" t="s">
        <v>36</v>
      </c>
      <c r="G46" s="14">
        <v>0</v>
      </c>
      <c r="H46" s="14">
        <v>0</v>
      </c>
      <c r="I46" s="14">
        <v>0</v>
      </c>
      <c r="J46" s="26">
        <v>0</v>
      </c>
      <c r="K46" s="20"/>
      <c r="L46" s="516"/>
      <c r="M46" s="516"/>
    </row>
    <row r="47" spans="1:13" s="50" customFormat="1" ht="15" customHeight="1">
      <c r="A47" s="73"/>
      <c r="B47" s="73"/>
      <c r="C47" s="550"/>
      <c r="D47" s="552"/>
      <c r="E47" s="554"/>
      <c r="F47" s="548" t="s">
        <v>10</v>
      </c>
      <c r="G47" s="14">
        <v>0</v>
      </c>
      <c r="H47" s="14">
        <v>500</v>
      </c>
      <c r="I47" s="554"/>
      <c r="J47" s="558"/>
      <c r="K47" s="20"/>
      <c r="L47" s="516"/>
      <c r="M47" s="516"/>
    </row>
    <row r="48" spans="1:10" s="50" customFormat="1" ht="15" customHeight="1">
      <c r="A48" s="546"/>
      <c r="B48" s="546"/>
      <c r="C48" s="513"/>
      <c r="D48" s="547"/>
      <c r="E48" s="14"/>
      <c r="F48" s="69"/>
      <c r="G48" s="70"/>
      <c r="H48" s="21"/>
      <c r="I48" s="21"/>
      <c r="J48" s="26"/>
    </row>
    <row r="49" spans="1:10" s="101" customFormat="1" ht="15" customHeight="1">
      <c r="A49" s="578" t="s">
        <v>29</v>
      </c>
      <c r="B49" s="578" t="s">
        <v>40</v>
      </c>
      <c r="C49" s="579" t="s">
        <v>1957</v>
      </c>
      <c r="D49" s="156" t="s">
        <v>1958</v>
      </c>
      <c r="E49" s="14">
        <v>300</v>
      </c>
      <c r="F49" s="548" t="s">
        <v>9</v>
      </c>
      <c r="G49" s="14">
        <v>300</v>
      </c>
      <c r="H49" s="14">
        <v>300</v>
      </c>
      <c r="I49" s="14">
        <v>300</v>
      </c>
      <c r="J49" s="26">
        <v>300</v>
      </c>
    </row>
    <row r="50" spans="1:10" s="101" customFormat="1" ht="15" customHeight="1">
      <c r="A50" s="73"/>
      <c r="B50" s="73"/>
      <c r="C50" s="546"/>
      <c r="D50" s="74"/>
      <c r="E50" s="554"/>
      <c r="F50" s="549" t="s">
        <v>35</v>
      </c>
      <c r="G50" s="14">
        <v>300</v>
      </c>
      <c r="H50" s="14">
        <v>0</v>
      </c>
      <c r="I50" s="14">
        <v>0</v>
      </c>
      <c r="J50" s="26">
        <v>0</v>
      </c>
    </row>
    <row r="51" spans="1:13" s="101" customFormat="1" ht="15" customHeight="1">
      <c r="A51" s="73"/>
      <c r="B51" s="73"/>
      <c r="C51" s="550"/>
      <c r="D51" s="551"/>
      <c r="E51" s="554"/>
      <c r="F51" s="549" t="s">
        <v>36</v>
      </c>
      <c r="G51" s="14">
        <v>0</v>
      </c>
      <c r="H51" s="14">
        <v>0</v>
      </c>
      <c r="I51" s="14">
        <v>0</v>
      </c>
      <c r="J51" s="26">
        <v>0</v>
      </c>
      <c r="K51" s="20"/>
      <c r="L51" s="516"/>
      <c r="M51" s="516"/>
    </row>
    <row r="52" spans="1:13" s="101" customFormat="1" ht="15" customHeight="1">
      <c r="A52" s="73"/>
      <c r="B52" s="73"/>
      <c r="C52" s="550"/>
      <c r="D52" s="552"/>
      <c r="E52" s="554"/>
      <c r="F52" s="548" t="s">
        <v>10</v>
      </c>
      <c r="G52" s="14">
        <v>494.59</v>
      </c>
      <c r="H52" s="14">
        <v>600</v>
      </c>
      <c r="I52" s="554"/>
      <c r="J52" s="558"/>
      <c r="K52" s="20"/>
      <c r="L52" s="516"/>
      <c r="M52" s="516"/>
    </row>
    <row r="53" spans="1:10" s="50" customFormat="1" ht="15" customHeight="1">
      <c r="A53" s="546"/>
      <c r="B53" s="546"/>
      <c r="C53" s="513"/>
      <c r="D53" s="547"/>
      <c r="E53" s="14"/>
      <c r="F53" s="69"/>
      <c r="G53" s="70"/>
      <c r="H53" s="21"/>
      <c r="I53" s="21"/>
      <c r="J53" s="26"/>
    </row>
    <row r="54" spans="1:10" s="101" customFormat="1" ht="15" customHeight="1">
      <c r="A54" s="578" t="s">
        <v>29</v>
      </c>
      <c r="B54" s="578" t="s">
        <v>40</v>
      </c>
      <c r="C54" s="579" t="s">
        <v>1968</v>
      </c>
      <c r="D54" s="156" t="s">
        <v>1969</v>
      </c>
      <c r="E54" s="14">
        <v>80</v>
      </c>
      <c r="F54" s="548" t="s">
        <v>9</v>
      </c>
      <c r="G54" s="14">
        <v>600</v>
      </c>
      <c r="H54" s="14">
        <v>600</v>
      </c>
      <c r="I54" s="14">
        <v>600</v>
      </c>
      <c r="J54" s="26">
        <v>600</v>
      </c>
    </row>
    <row r="55" spans="1:10" s="101" customFormat="1" ht="15" customHeight="1">
      <c r="A55" s="73"/>
      <c r="B55" s="73"/>
      <c r="C55" s="546"/>
      <c r="D55" s="74"/>
      <c r="E55" s="554"/>
      <c r="F55" s="549" t="s">
        <v>35</v>
      </c>
      <c r="G55" s="14">
        <v>80</v>
      </c>
      <c r="H55" s="14">
        <v>0</v>
      </c>
      <c r="I55" s="14">
        <v>0</v>
      </c>
      <c r="J55" s="26">
        <v>0</v>
      </c>
    </row>
    <row r="56" spans="1:13" s="101" customFormat="1" ht="15" customHeight="1">
      <c r="A56" s="73"/>
      <c r="B56" s="73"/>
      <c r="C56" s="550"/>
      <c r="D56" s="551"/>
      <c r="E56" s="554"/>
      <c r="F56" s="549" t="s">
        <v>36</v>
      </c>
      <c r="G56" s="14">
        <v>0</v>
      </c>
      <c r="H56" s="14">
        <v>0</v>
      </c>
      <c r="I56" s="14">
        <v>0</v>
      </c>
      <c r="J56" s="26">
        <v>0</v>
      </c>
      <c r="K56" s="20"/>
      <c r="L56" s="516"/>
      <c r="M56" s="516"/>
    </row>
    <row r="57" spans="1:13" s="101" customFormat="1" ht="15" customHeight="1">
      <c r="A57" s="73"/>
      <c r="B57" s="73"/>
      <c r="C57" s="550"/>
      <c r="D57" s="552"/>
      <c r="E57" s="554"/>
      <c r="F57" s="548" t="s">
        <v>10</v>
      </c>
      <c r="G57" s="14">
        <v>600</v>
      </c>
      <c r="H57" s="14">
        <v>680</v>
      </c>
      <c r="I57" s="554"/>
      <c r="J57" s="558"/>
      <c r="K57" s="20"/>
      <c r="L57" s="516"/>
      <c r="M57" s="516"/>
    </row>
    <row r="58" spans="1:10" s="50" customFormat="1" ht="15" customHeight="1">
      <c r="A58" s="546"/>
      <c r="B58" s="546"/>
      <c r="C58" s="513"/>
      <c r="D58" s="547"/>
      <c r="E58" s="14"/>
      <c r="F58" s="69"/>
      <c r="G58" s="70"/>
      <c r="H58" s="21"/>
      <c r="I58" s="21"/>
      <c r="J58" s="26"/>
    </row>
    <row r="59" spans="1:10" s="74" customFormat="1" ht="15" customHeight="1">
      <c r="A59" s="578" t="s">
        <v>29</v>
      </c>
      <c r="B59" s="578" t="s">
        <v>40</v>
      </c>
      <c r="C59" s="579" t="s">
        <v>1970</v>
      </c>
      <c r="D59" s="156" t="s">
        <v>1971</v>
      </c>
      <c r="E59" s="14">
        <v>5721.25</v>
      </c>
      <c r="F59" s="548" t="s">
        <v>9</v>
      </c>
      <c r="G59" s="14">
        <v>8200</v>
      </c>
      <c r="H59" s="14">
        <v>8200</v>
      </c>
      <c r="I59" s="14">
        <v>8200</v>
      </c>
      <c r="J59" s="26">
        <v>8200</v>
      </c>
    </row>
    <row r="60" spans="1:10" s="74" customFormat="1" ht="15" customHeight="1">
      <c r="A60" s="73"/>
      <c r="B60" s="73"/>
      <c r="C60" s="546"/>
      <c r="E60" s="554"/>
      <c r="F60" s="549" t="s">
        <v>35</v>
      </c>
      <c r="G60" s="14">
        <v>5721.25</v>
      </c>
      <c r="H60" s="14">
        <v>0</v>
      </c>
      <c r="I60" s="14">
        <v>0</v>
      </c>
      <c r="J60" s="26">
        <v>0</v>
      </c>
    </row>
    <row r="61" spans="1:13" s="74" customFormat="1" ht="15" customHeight="1">
      <c r="A61" s="73"/>
      <c r="B61" s="73"/>
      <c r="C61" s="550"/>
      <c r="D61" s="551"/>
      <c r="E61" s="554"/>
      <c r="F61" s="549" t="s">
        <v>36</v>
      </c>
      <c r="G61" s="14">
        <v>0</v>
      </c>
      <c r="H61" s="14">
        <v>0</v>
      </c>
      <c r="I61" s="14">
        <v>0</v>
      </c>
      <c r="J61" s="26">
        <v>0</v>
      </c>
      <c r="K61" s="20"/>
      <c r="L61" s="516"/>
      <c r="M61" s="516"/>
    </row>
    <row r="62" spans="1:13" s="74" customFormat="1" ht="15" customHeight="1">
      <c r="A62" s="73"/>
      <c r="B62" s="73"/>
      <c r="C62" s="550"/>
      <c r="D62" s="552"/>
      <c r="E62" s="554"/>
      <c r="F62" s="548" t="s">
        <v>10</v>
      </c>
      <c r="G62" s="14">
        <v>8200</v>
      </c>
      <c r="H62" s="14">
        <v>13921.25</v>
      </c>
      <c r="I62" s="554"/>
      <c r="J62" s="558"/>
      <c r="K62" s="20"/>
      <c r="L62" s="516"/>
      <c r="M62" s="516"/>
    </row>
    <row r="63" spans="1:10" s="30" customFormat="1" ht="15" customHeight="1">
      <c r="A63" s="546"/>
      <c r="B63" s="546"/>
      <c r="C63" s="513"/>
      <c r="D63" s="547"/>
      <c r="E63" s="14"/>
      <c r="F63" s="69"/>
      <c r="G63" s="70"/>
      <c r="H63" s="21"/>
      <c r="I63" s="21"/>
      <c r="J63" s="26"/>
    </row>
    <row r="64" spans="1:10" s="50" customFormat="1" ht="15" customHeight="1">
      <c r="A64" s="578" t="s">
        <v>29</v>
      </c>
      <c r="B64" s="578" t="s">
        <v>40</v>
      </c>
      <c r="C64" s="579" t="s">
        <v>1961</v>
      </c>
      <c r="D64" s="156" t="s">
        <v>1962</v>
      </c>
      <c r="E64" s="14">
        <v>759.94</v>
      </c>
      <c r="F64" s="548" t="s">
        <v>9</v>
      </c>
      <c r="G64" s="14">
        <v>900</v>
      </c>
      <c r="H64" s="14">
        <v>900</v>
      </c>
      <c r="I64" s="14">
        <v>900</v>
      </c>
      <c r="J64" s="26">
        <v>900</v>
      </c>
    </row>
    <row r="65" spans="1:10" s="50" customFormat="1" ht="15" customHeight="1">
      <c r="A65" s="73"/>
      <c r="B65" s="73"/>
      <c r="C65" s="546"/>
      <c r="D65" s="74"/>
      <c r="E65" s="554"/>
      <c r="F65" s="549" t="s">
        <v>35</v>
      </c>
      <c r="G65" s="14">
        <v>900</v>
      </c>
      <c r="H65" s="14">
        <v>0</v>
      </c>
      <c r="I65" s="14">
        <v>0</v>
      </c>
      <c r="J65" s="26">
        <v>0</v>
      </c>
    </row>
    <row r="66" spans="1:13" s="50" customFormat="1" ht="15" customHeight="1">
      <c r="A66" s="73"/>
      <c r="B66" s="73"/>
      <c r="C66" s="550"/>
      <c r="D66" s="551"/>
      <c r="E66" s="554"/>
      <c r="F66" s="549" t="s">
        <v>36</v>
      </c>
      <c r="G66" s="14">
        <v>0</v>
      </c>
      <c r="H66" s="14">
        <v>0</v>
      </c>
      <c r="I66" s="14">
        <v>0</v>
      </c>
      <c r="J66" s="26">
        <v>0</v>
      </c>
      <c r="K66" s="20"/>
      <c r="L66" s="516"/>
      <c r="M66" s="516"/>
    </row>
    <row r="67" spans="1:13" s="50" customFormat="1" ht="15" customHeight="1">
      <c r="A67" s="73"/>
      <c r="B67" s="73"/>
      <c r="C67" s="550"/>
      <c r="D67" s="552"/>
      <c r="E67" s="554"/>
      <c r="F67" s="548" t="s">
        <v>10</v>
      </c>
      <c r="G67" s="14">
        <v>1636</v>
      </c>
      <c r="H67" s="14">
        <v>1659.94</v>
      </c>
      <c r="I67" s="554"/>
      <c r="J67" s="558"/>
      <c r="K67" s="20"/>
      <c r="L67" s="516"/>
      <c r="M67" s="516"/>
    </row>
    <row r="68" spans="1:10" s="50" customFormat="1" ht="15" customHeight="1">
      <c r="A68" s="546"/>
      <c r="B68" s="546"/>
      <c r="C68" s="513"/>
      <c r="D68" s="547"/>
      <c r="E68" s="14"/>
      <c r="F68" s="69"/>
      <c r="G68" s="70"/>
      <c r="H68" s="21"/>
      <c r="I68" s="21"/>
      <c r="J68" s="26"/>
    </row>
    <row r="69" spans="1:10" s="50" customFormat="1" ht="15" customHeight="1">
      <c r="A69" s="578" t="s">
        <v>29</v>
      </c>
      <c r="B69" s="578" t="s">
        <v>40</v>
      </c>
      <c r="C69" s="579" t="s">
        <v>1972</v>
      </c>
      <c r="D69" s="156" t="s">
        <v>1973</v>
      </c>
      <c r="E69" s="14">
        <v>70523.28</v>
      </c>
      <c r="F69" s="548" t="s">
        <v>9</v>
      </c>
      <c r="G69" s="14">
        <v>34137.9</v>
      </c>
      <c r="H69" s="14">
        <v>34000</v>
      </c>
      <c r="I69" s="14">
        <v>34000</v>
      </c>
      <c r="J69" s="26">
        <v>34000</v>
      </c>
    </row>
    <row r="70" spans="1:10" s="50" customFormat="1" ht="15" customHeight="1">
      <c r="A70" s="73"/>
      <c r="B70" s="73"/>
      <c r="C70" s="546"/>
      <c r="D70" s="74"/>
      <c r="E70" s="554"/>
      <c r="F70" s="549" t="s">
        <v>35</v>
      </c>
      <c r="G70" s="14">
        <v>34036.26</v>
      </c>
      <c r="H70" s="14">
        <v>0</v>
      </c>
      <c r="I70" s="14">
        <v>0</v>
      </c>
      <c r="J70" s="26">
        <v>0</v>
      </c>
    </row>
    <row r="71" spans="1:13" s="50" customFormat="1" ht="15" customHeight="1">
      <c r="A71" s="73"/>
      <c r="B71" s="73"/>
      <c r="C71" s="550"/>
      <c r="D71" s="551"/>
      <c r="E71" s="554"/>
      <c r="F71" s="549" t="s">
        <v>36</v>
      </c>
      <c r="G71" s="14">
        <v>0</v>
      </c>
      <c r="H71" s="14">
        <v>0</v>
      </c>
      <c r="I71" s="14">
        <v>0</v>
      </c>
      <c r="J71" s="26">
        <v>0</v>
      </c>
      <c r="K71" s="20"/>
      <c r="L71" s="516"/>
      <c r="M71" s="516"/>
    </row>
    <row r="72" spans="1:13" s="50" customFormat="1" ht="15" customHeight="1">
      <c r="A72" s="73"/>
      <c r="B72" s="73"/>
      <c r="C72" s="550"/>
      <c r="D72" s="552"/>
      <c r="E72" s="554"/>
      <c r="F72" s="548" t="s">
        <v>10</v>
      </c>
      <c r="G72" s="14">
        <v>113415.44</v>
      </c>
      <c r="H72" s="14">
        <v>104385.38</v>
      </c>
      <c r="I72" s="554"/>
      <c r="J72" s="558"/>
      <c r="K72" s="20"/>
      <c r="L72" s="516"/>
      <c r="M72" s="516"/>
    </row>
    <row r="73" spans="1:10" s="50" customFormat="1" ht="15" customHeight="1">
      <c r="A73" s="546"/>
      <c r="B73" s="546"/>
      <c r="C73" s="513"/>
      <c r="D73" s="547"/>
      <c r="E73" s="14"/>
      <c r="F73" s="69"/>
      <c r="G73" s="70"/>
      <c r="H73" s="21"/>
      <c r="I73" s="21"/>
      <c r="J73" s="26"/>
    </row>
    <row r="74" spans="1:10" s="101" customFormat="1" ht="15" customHeight="1">
      <c r="A74" s="578" t="s">
        <v>29</v>
      </c>
      <c r="B74" s="578" t="s">
        <v>40</v>
      </c>
      <c r="C74" s="579" t="s">
        <v>1974</v>
      </c>
      <c r="D74" s="156" t="s">
        <v>1975</v>
      </c>
      <c r="E74" s="14">
        <v>0</v>
      </c>
      <c r="F74" s="548" t="s">
        <v>9</v>
      </c>
      <c r="G74" s="14">
        <v>1062.1</v>
      </c>
      <c r="H74" s="14">
        <v>1200</v>
      </c>
      <c r="I74" s="14">
        <v>1200</v>
      </c>
      <c r="J74" s="26">
        <v>1200</v>
      </c>
    </row>
    <row r="75" spans="1:10" s="101" customFormat="1" ht="15" customHeight="1">
      <c r="A75" s="73"/>
      <c r="B75" s="73"/>
      <c r="C75" s="546"/>
      <c r="D75" s="74"/>
      <c r="E75" s="554"/>
      <c r="F75" s="549" t="s">
        <v>35</v>
      </c>
      <c r="G75" s="14">
        <v>1000</v>
      </c>
      <c r="H75" s="14">
        <v>0</v>
      </c>
      <c r="I75" s="14">
        <v>0</v>
      </c>
      <c r="J75" s="26">
        <v>0</v>
      </c>
    </row>
    <row r="76" spans="1:13" s="101" customFormat="1" ht="15" customHeight="1">
      <c r="A76" s="73"/>
      <c r="B76" s="73"/>
      <c r="C76" s="550"/>
      <c r="D76" s="551"/>
      <c r="E76" s="554"/>
      <c r="F76" s="549" t="s">
        <v>36</v>
      </c>
      <c r="G76" s="14">
        <v>0</v>
      </c>
      <c r="H76" s="14">
        <v>0</v>
      </c>
      <c r="I76" s="14">
        <v>0</v>
      </c>
      <c r="J76" s="26">
        <v>0</v>
      </c>
      <c r="K76" s="20"/>
      <c r="L76" s="516"/>
      <c r="M76" s="516"/>
    </row>
    <row r="77" spans="1:13" s="101" customFormat="1" ht="15" customHeight="1">
      <c r="A77" s="73"/>
      <c r="B77" s="73"/>
      <c r="C77" s="550"/>
      <c r="D77" s="552"/>
      <c r="E77" s="554"/>
      <c r="F77" s="548" t="s">
        <v>10</v>
      </c>
      <c r="G77" s="14">
        <v>2262.1</v>
      </c>
      <c r="H77" s="14">
        <v>1200</v>
      </c>
      <c r="I77" s="554"/>
      <c r="J77" s="558"/>
      <c r="K77" s="20"/>
      <c r="L77" s="516"/>
      <c r="M77" s="516"/>
    </row>
    <row r="78" spans="1:10" s="50" customFormat="1" ht="15" customHeight="1">
      <c r="A78" s="546"/>
      <c r="B78" s="546"/>
      <c r="C78" s="513"/>
      <c r="D78" s="547"/>
      <c r="E78" s="14"/>
      <c r="F78" s="69"/>
      <c r="G78" s="70"/>
      <c r="H78" s="21"/>
      <c r="I78" s="21"/>
      <c r="J78" s="26"/>
    </row>
    <row r="79" spans="1:10" s="30" customFormat="1" ht="15" customHeight="1">
      <c r="A79" s="578" t="s">
        <v>1956</v>
      </c>
      <c r="B79" s="578" t="s">
        <v>1976</v>
      </c>
      <c r="C79" s="579" t="s">
        <v>1954</v>
      </c>
      <c r="D79" s="156" t="s">
        <v>1977</v>
      </c>
      <c r="E79" s="14">
        <f>E84+E89+E94+E99+E104+E109+E114+E119</f>
        <v>35966.13</v>
      </c>
      <c r="F79" s="548" t="s">
        <v>9</v>
      </c>
      <c r="G79" s="14">
        <f aca="true" t="shared" si="3" ref="G79:J81">G84+G89+G94+G99+G104+G109+G114+G119</f>
        <v>65397.48</v>
      </c>
      <c r="H79" s="14">
        <f t="shared" si="3"/>
        <v>74250</v>
      </c>
      <c r="I79" s="14">
        <f t="shared" si="3"/>
        <v>74250</v>
      </c>
      <c r="J79" s="26">
        <f t="shared" si="3"/>
        <v>74250</v>
      </c>
    </row>
    <row r="80" spans="1:10" s="30" customFormat="1" ht="15" customHeight="1">
      <c r="A80" s="73"/>
      <c r="B80" s="73"/>
      <c r="C80" s="546"/>
      <c r="D80" s="74"/>
      <c r="E80" s="554"/>
      <c r="F80" s="549" t="s">
        <v>35</v>
      </c>
      <c r="G80" s="14">
        <f t="shared" si="3"/>
        <v>55254.43</v>
      </c>
      <c r="H80" s="14">
        <f t="shared" si="3"/>
        <v>0</v>
      </c>
      <c r="I80" s="14">
        <f t="shared" si="3"/>
        <v>0</v>
      </c>
      <c r="J80" s="26">
        <f t="shared" si="3"/>
        <v>0</v>
      </c>
    </row>
    <row r="81" spans="1:13" s="30" customFormat="1" ht="15" customHeight="1">
      <c r="A81" s="73"/>
      <c r="B81" s="73"/>
      <c r="C81" s="550"/>
      <c r="D81" s="551"/>
      <c r="E81" s="554"/>
      <c r="F81" s="549" t="s">
        <v>36</v>
      </c>
      <c r="G81" s="14">
        <f t="shared" si="3"/>
        <v>0</v>
      </c>
      <c r="H81" s="14">
        <f t="shared" si="3"/>
        <v>0</v>
      </c>
      <c r="I81" s="14">
        <f t="shared" si="3"/>
        <v>0</v>
      </c>
      <c r="J81" s="26">
        <f t="shared" si="3"/>
        <v>0</v>
      </c>
      <c r="K81" s="20"/>
      <c r="L81" s="516"/>
      <c r="M81" s="516"/>
    </row>
    <row r="82" spans="1:13" s="24" customFormat="1" ht="15" customHeight="1">
      <c r="A82" s="73"/>
      <c r="B82" s="73"/>
      <c r="C82" s="550"/>
      <c r="D82" s="552"/>
      <c r="E82" s="554"/>
      <c r="F82" s="548" t="s">
        <v>10</v>
      </c>
      <c r="G82" s="14">
        <f>G87+G92+G97+G102+G107+G112+G117+G122</f>
        <v>81203.48000000001</v>
      </c>
      <c r="H82" s="14">
        <f>H87+H92+H97+H102+H107+H112+H117+H122</f>
        <v>106620.53</v>
      </c>
      <c r="I82" s="554"/>
      <c r="J82" s="558"/>
      <c r="K82" s="20"/>
      <c r="L82" s="516"/>
      <c r="M82" s="516"/>
    </row>
    <row r="83" spans="1:10" s="50" customFormat="1" ht="15" customHeight="1">
      <c r="A83" s="546"/>
      <c r="B83" s="546"/>
      <c r="C83" s="513"/>
      <c r="D83" s="547"/>
      <c r="E83" s="14"/>
      <c r="F83" s="69"/>
      <c r="G83" s="70"/>
      <c r="H83" s="21"/>
      <c r="I83" s="21"/>
      <c r="J83" s="26"/>
    </row>
    <row r="84" spans="1:10" s="50" customFormat="1" ht="15" customHeight="1">
      <c r="A84" s="578" t="s">
        <v>29</v>
      </c>
      <c r="B84" s="578" t="s">
        <v>42</v>
      </c>
      <c r="C84" s="579" t="s">
        <v>1978</v>
      </c>
      <c r="D84" s="156" t="s">
        <v>1979</v>
      </c>
      <c r="E84" s="14">
        <v>0</v>
      </c>
      <c r="F84" s="548" t="s">
        <v>9</v>
      </c>
      <c r="G84" s="14">
        <v>27560.35</v>
      </c>
      <c r="H84" s="14">
        <v>31150</v>
      </c>
      <c r="I84" s="14">
        <v>31150</v>
      </c>
      <c r="J84" s="26">
        <v>31150</v>
      </c>
    </row>
    <row r="85" spans="1:10" s="50" customFormat="1" ht="15" customHeight="1">
      <c r="A85" s="73"/>
      <c r="B85" s="73"/>
      <c r="C85" s="546"/>
      <c r="D85" s="74"/>
      <c r="E85" s="554"/>
      <c r="F85" s="549" t="s">
        <v>35</v>
      </c>
      <c r="G85" s="14">
        <v>27560.35</v>
      </c>
      <c r="H85" s="14">
        <v>0</v>
      </c>
      <c r="I85" s="14">
        <v>0</v>
      </c>
      <c r="J85" s="26">
        <v>0</v>
      </c>
    </row>
    <row r="86" spans="1:13" s="50" customFormat="1" ht="15" customHeight="1">
      <c r="A86" s="73"/>
      <c r="B86" s="73"/>
      <c r="C86" s="550"/>
      <c r="D86" s="551"/>
      <c r="E86" s="554"/>
      <c r="F86" s="549" t="s">
        <v>36</v>
      </c>
      <c r="G86" s="14">
        <v>0</v>
      </c>
      <c r="H86" s="14">
        <v>0</v>
      </c>
      <c r="I86" s="14">
        <v>0</v>
      </c>
      <c r="J86" s="26">
        <v>0</v>
      </c>
      <c r="K86" s="20"/>
      <c r="L86" s="516"/>
      <c r="M86" s="516"/>
    </row>
    <row r="87" spans="1:13" s="50" customFormat="1" ht="15" customHeight="1">
      <c r="A87" s="73"/>
      <c r="B87" s="73"/>
      <c r="C87" s="550"/>
      <c r="D87" s="552"/>
      <c r="E87" s="554"/>
      <c r="F87" s="548" t="s">
        <v>10</v>
      </c>
      <c r="G87" s="14">
        <v>27560.35</v>
      </c>
      <c r="H87" s="14">
        <v>31150</v>
      </c>
      <c r="I87" s="554"/>
      <c r="J87" s="558"/>
      <c r="K87" s="20"/>
      <c r="L87" s="516"/>
      <c r="M87" s="516"/>
    </row>
    <row r="88" spans="1:10" s="30" customFormat="1" ht="15" customHeight="1">
      <c r="A88" s="546"/>
      <c r="B88" s="546"/>
      <c r="C88" s="513"/>
      <c r="D88" s="547"/>
      <c r="E88" s="14"/>
      <c r="F88" s="69"/>
      <c r="G88" s="70"/>
      <c r="H88" s="21"/>
      <c r="I88" s="21"/>
      <c r="J88" s="26"/>
    </row>
    <row r="89" spans="1:10" s="101" customFormat="1" ht="15" customHeight="1">
      <c r="A89" s="578" t="s">
        <v>29</v>
      </c>
      <c r="B89" s="578" t="s">
        <v>42</v>
      </c>
      <c r="C89" s="579" t="s">
        <v>1980</v>
      </c>
      <c r="D89" s="156" t="s">
        <v>1981</v>
      </c>
      <c r="E89" s="14">
        <v>0</v>
      </c>
      <c r="F89" s="548" t="s">
        <v>9</v>
      </c>
      <c r="G89" s="14">
        <v>3878.76</v>
      </c>
      <c r="H89" s="14">
        <v>8000</v>
      </c>
      <c r="I89" s="14">
        <v>8000</v>
      </c>
      <c r="J89" s="26">
        <v>8000</v>
      </c>
    </row>
    <row r="90" spans="1:10" s="101" customFormat="1" ht="15" customHeight="1">
      <c r="A90" s="73"/>
      <c r="B90" s="73"/>
      <c r="C90" s="546"/>
      <c r="D90" s="74"/>
      <c r="E90" s="554"/>
      <c r="F90" s="549" t="s">
        <v>35</v>
      </c>
      <c r="G90" s="14">
        <v>3878.76</v>
      </c>
      <c r="H90" s="14">
        <v>0</v>
      </c>
      <c r="I90" s="14">
        <v>0</v>
      </c>
      <c r="J90" s="26">
        <v>0</v>
      </c>
    </row>
    <row r="91" spans="1:13" s="101" customFormat="1" ht="15" customHeight="1">
      <c r="A91" s="73"/>
      <c r="B91" s="73"/>
      <c r="C91" s="550"/>
      <c r="D91" s="551"/>
      <c r="E91" s="554"/>
      <c r="F91" s="549" t="s">
        <v>36</v>
      </c>
      <c r="G91" s="14">
        <v>0</v>
      </c>
      <c r="H91" s="14">
        <v>0</v>
      </c>
      <c r="I91" s="14">
        <v>0</v>
      </c>
      <c r="J91" s="26">
        <v>0</v>
      </c>
      <c r="K91" s="20"/>
      <c r="L91" s="516"/>
      <c r="M91" s="516"/>
    </row>
    <row r="92" spans="1:13" s="101" customFormat="1" ht="15" customHeight="1">
      <c r="A92" s="73"/>
      <c r="B92" s="73"/>
      <c r="C92" s="550"/>
      <c r="D92" s="552"/>
      <c r="E92" s="554"/>
      <c r="F92" s="548" t="s">
        <v>10</v>
      </c>
      <c r="G92" s="14">
        <v>3878.76</v>
      </c>
      <c r="H92" s="14">
        <v>8000</v>
      </c>
      <c r="I92" s="554"/>
      <c r="J92" s="558"/>
      <c r="K92" s="20"/>
      <c r="L92" s="516"/>
      <c r="M92" s="516"/>
    </row>
    <row r="93" spans="1:10" s="50" customFormat="1" ht="15" customHeight="1">
      <c r="A93" s="546"/>
      <c r="B93" s="546"/>
      <c r="C93" s="513"/>
      <c r="D93" s="547"/>
      <c r="E93" s="14"/>
      <c r="F93" s="69"/>
      <c r="G93" s="70"/>
      <c r="H93" s="21"/>
      <c r="I93" s="21"/>
      <c r="J93" s="26"/>
    </row>
    <row r="94" spans="1:10" s="50" customFormat="1" ht="15" customHeight="1">
      <c r="A94" s="578" t="s">
        <v>29</v>
      </c>
      <c r="B94" s="578" t="s">
        <v>42</v>
      </c>
      <c r="C94" s="579" t="s">
        <v>1982</v>
      </c>
      <c r="D94" s="156" t="s">
        <v>1983</v>
      </c>
      <c r="E94" s="14">
        <v>0</v>
      </c>
      <c r="F94" s="548" t="s">
        <v>9</v>
      </c>
      <c r="G94" s="14">
        <v>1350</v>
      </c>
      <c r="H94" s="14">
        <v>500</v>
      </c>
      <c r="I94" s="14">
        <v>500</v>
      </c>
      <c r="J94" s="26">
        <v>500</v>
      </c>
    </row>
    <row r="95" spans="1:10" s="50" customFormat="1" ht="15" customHeight="1">
      <c r="A95" s="73"/>
      <c r="B95" s="73"/>
      <c r="C95" s="546"/>
      <c r="D95" s="74"/>
      <c r="E95" s="554"/>
      <c r="F95" s="549" t="s">
        <v>35</v>
      </c>
      <c r="G95" s="14">
        <v>1346.82</v>
      </c>
      <c r="H95" s="14">
        <v>0</v>
      </c>
      <c r="I95" s="14">
        <v>0</v>
      </c>
      <c r="J95" s="26">
        <v>0</v>
      </c>
    </row>
    <row r="96" spans="1:13" s="50" customFormat="1" ht="15" customHeight="1">
      <c r="A96" s="73"/>
      <c r="B96" s="73"/>
      <c r="C96" s="550"/>
      <c r="D96" s="551"/>
      <c r="E96" s="554"/>
      <c r="F96" s="549" t="s">
        <v>36</v>
      </c>
      <c r="G96" s="14">
        <v>0</v>
      </c>
      <c r="H96" s="14">
        <v>0</v>
      </c>
      <c r="I96" s="14">
        <v>0</v>
      </c>
      <c r="J96" s="26">
        <v>0</v>
      </c>
      <c r="K96" s="20"/>
      <c r="L96" s="516"/>
      <c r="M96" s="516"/>
    </row>
    <row r="97" spans="1:13" s="50" customFormat="1" ht="15" customHeight="1">
      <c r="A97" s="73"/>
      <c r="B97" s="73"/>
      <c r="C97" s="550"/>
      <c r="D97" s="552"/>
      <c r="E97" s="554"/>
      <c r="F97" s="548" t="s">
        <v>10</v>
      </c>
      <c r="G97" s="14">
        <v>1350</v>
      </c>
      <c r="H97" s="14">
        <v>500</v>
      </c>
      <c r="I97" s="554"/>
      <c r="J97" s="558"/>
      <c r="K97" s="20"/>
      <c r="L97" s="516"/>
      <c r="M97" s="516"/>
    </row>
    <row r="98" spans="1:10" s="50" customFormat="1" ht="15" customHeight="1">
      <c r="A98" s="546"/>
      <c r="B98" s="546"/>
      <c r="C98" s="513"/>
      <c r="D98" s="547"/>
      <c r="E98" s="14"/>
      <c r="F98" s="69"/>
      <c r="G98" s="70"/>
      <c r="H98" s="21"/>
      <c r="I98" s="21"/>
      <c r="J98" s="26"/>
    </row>
    <row r="99" spans="1:10" s="50" customFormat="1" ht="15" customHeight="1">
      <c r="A99" s="578" t="s">
        <v>29</v>
      </c>
      <c r="B99" s="578" t="s">
        <v>42</v>
      </c>
      <c r="C99" s="579" t="s">
        <v>1984</v>
      </c>
      <c r="D99" s="156" t="s">
        <v>1985</v>
      </c>
      <c r="E99" s="14">
        <v>306</v>
      </c>
      <c r="F99" s="548" t="s">
        <v>9</v>
      </c>
      <c r="G99" s="14">
        <v>2308.37</v>
      </c>
      <c r="H99" s="14">
        <v>2800</v>
      </c>
      <c r="I99" s="14">
        <v>2800</v>
      </c>
      <c r="J99" s="26">
        <v>2800</v>
      </c>
    </row>
    <row r="100" spans="1:10" s="30" customFormat="1" ht="15" customHeight="1">
      <c r="A100" s="73"/>
      <c r="B100" s="73"/>
      <c r="C100" s="546"/>
      <c r="D100" s="74"/>
      <c r="E100" s="554"/>
      <c r="F100" s="549" t="s">
        <v>35</v>
      </c>
      <c r="G100" s="14">
        <v>2308.37</v>
      </c>
      <c r="H100" s="14">
        <v>0</v>
      </c>
      <c r="I100" s="14">
        <v>0</v>
      </c>
      <c r="J100" s="26">
        <v>0</v>
      </c>
    </row>
    <row r="101" spans="1:13" s="30" customFormat="1" ht="15" customHeight="1">
      <c r="A101" s="73"/>
      <c r="B101" s="73"/>
      <c r="C101" s="550"/>
      <c r="D101" s="551"/>
      <c r="E101" s="554"/>
      <c r="F101" s="549" t="s">
        <v>36</v>
      </c>
      <c r="G101" s="14">
        <v>0</v>
      </c>
      <c r="H101" s="14">
        <v>0</v>
      </c>
      <c r="I101" s="14">
        <v>0</v>
      </c>
      <c r="J101" s="26">
        <v>0</v>
      </c>
      <c r="K101" s="20"/>
      <c r="L101" s="516"/>
      <c r="M101" s="516"/>
    </row>
    <row r="102" spans="1:13" s="30" customFormat="1" ht="15" customHeight="1">
      <c r="A102" s="73"/>
      <c r="B102" s="73"/>
      <c r="C102" s="550"/>
      <c r="D102" s="552"/>
      <c r="E102" s="554"/>
      <c r="F102" s="548" t="s">
        <v>10</v>
      </c>
      <c r="G102" s="14">
        <v>2614.37</v>
      </c>
      <c r="H102" s="14">
        <v>3106</v>
      </c>
      <c r="I102" s="554"/>
      <c r="J102" s="558"/>
      <c r="K102" s="20"/>
      <c r="L102" s="516"/>
      <c r="M102" s="516"/>
    </row>
    <row r="103" spans="1:10" s="30" customFormat="1" ht="15" customHeight="1">
      <c r="A103" s="546"/>
      <c r="B103" s="546"/>
      <c r="C103" s="513"/>
      <c r="D103" s="547"/>
      <c r="E103" s="14"/>
      <c r="F103" s="69"/>
      <c r="G103" s="70"/>
      <c r="H103" s="21"/>
      <c r="I103" s="21"/>
      <c r="J103" s="26"/>
    </row>
    <row r="104" spans="1:10" s="101" customFormat="1" ht="15" customHeight="1">
      <c r="A104" s="578" t="s">
        <v>29</v>
      </c>
      <c r="B104" s="578" t="s">
        <v>42</v>
      </c>
      <c r="C104" s="579" t="s">
        <v>1986</v>
      </c>
      <c r="D104" s="156" t="s">
        <v>1987</v>
      </c>
      <c r="E104" s="14">
        <v>0</v>
      </c>
      <c r="F104" s="548" t="s">
        <v>9</v>
      </c>
      <c r="G104" s="14">
        <v>0</v>
      </c>
      <c r="H104" s="14">
        <v>1500</v>
      </c>
      <c r="I104" s="14">
        <v>1500</v>
      </c>
      <c r="J104" s="26">
        <v>1500</v>
      </c>
    </row>
    <row r="105" spans="1:10" s="101" customFormat="1" ht="15" customHeight="1">
      <c r="A105" s="73"/>
      <c r="B105" s="73"/>
      <c r="C105" s="546"/>
      <c r="D105" s="74"/>
      <c r="E105" s="554"/>
      <c r="F105" s="549" t="s">
        <v>35</v>
      </c>
      <c r="G105" s="14">
        <v>0</v>
      </c>
      <c r="H105" s="14">
        <v>0</v>
      </c>
      <c r="I105" s="14">
        <v>0</v>
      </c>
      <c r="J105" s="26">
        <v>0</v>
      </c>
    </row>
    <row r="106" spans="1:13" s="101" customFormat="1" ht="15" customHeight="1">
      <c r="A106" s="73"/>
      <c r="B106" s="73"/>
      <c r="C106" s="550"/>
      <c r="D106" s="551"/>
      <c r="E106" s="554"/>
      <c r="F106" s="549" t="s">
        <v>36</v>
      </c>
      <c r="G106" s="14">
        <v>0</v>
      </c>
      <c r="H106" s="14">
        <v>0</v>
      </c>
      <c r="I106" s="14">
        <v>0</v>
      </c>
      <c r="J106" s="26">
        <v>0</v>
      </c>
      <c r="K106" s="20"/>
      <c r="L106" s="516"/>
      <c r="M106" s="516"/>
    </row>
    <row r="107" spans="1:13" s="101" customFormat="1" ht="15" customHeight="1">
      <c r="A107" s="73"/>
      <c r="B107" s="73"/>
      <c r="C107" s="550"/>
      <c r="D107" s="552"/>
      <c r="E107" s="554"/>
      <c r="F107" s="548" t="s">
        <v>10</v>
      </c>
      <c r="G107" s="14">
        <v>0</v>
      </c>
      <c r="H107" s="14">
        <v>1500</v>
      </c>
      <c r="I107" s="554"/>
      <c r="J107" s="558"/>
      <c r="K107" s="20"/>
      <c r="L107" s="516"/>
      <c r="M107" s="516"/>
    </row>
    <row r="108" spans="1:10" s="50" customFormat="1" ht="15" customHeight="1">
      <c r="A108" s="546"/>
      <c r="B108" s="546"/>
      <c r="C108" s="513"/>
      <c r="D108" s="547"/>
      <c r="E108" s="14"/>
      <c r="F108" s="69"/>
      <c r="G108" s="70"/>
      <c r="H108" s="21"/>
      <c r="I108" s="21"/>
      <c r="J108" s="26"/>
    </row>
    <row r="109" spans="1:10" s="50" customFormat="1" ht="15" customHeight="1">
      <c r="A109" s="578" t="s">
        <v>29</v>
      </c>
      <c r="B109" s="578" t="s">
        <v>42</v>
      </c>
      <c r="C109" s="579" t="s">
        <v>1970</v>
      </c>
      <c r="D109" s="156" t="s">
        <v>1971</v>
      </c>
      <c r="E109" s="14">
        <v>10160.13</v>
      </c>
      <c r="F109" s="548" t="s">
        <v>9</v>
      </c>
      <c r="G109" s="14">
        <v>20000</v>
      </c>
      <c r="H109" s="14">
        <v>20000</v>
      </c>
      <c r="I109" s="14">
        <v>20000</v>
      </c>
      <c r="J109" s="26">
        <v>20000</v>
      </c>
    </row>
    <row r="110" spans="1:10" s="50" customFormat="1" ht="15" customHeight="1">
      <c r="A110" s="73"/>
      <c r="B110" s="73"/>
      <c r="C110" s="546"/>
      <c r="D110" s="74"/>
      <c r="E110" s="554"/>
      <c r="F110" s="549" t="s">
        <v>35</v>
      </c>
      <c r="G110" s="14">
        <v>10160.13</v>
      </c>
      <c r="H110" s="14">
        <v>0</v>
      </c>
      <c r="I110" s="14">
        <v>0</v>
      </c>
      <c r="J110" s="26">
        <v>0</v>
      </c>
    </row>
    <row r="111" spans="1:13" s="50" customFormat="1" ht="15" customHeight="1">
      <c r="A111" s="73"/>
      <c r="B111" s="73"/>
      <c r="C111" s="550"/>
      <c r="D111" s="551"/>
      <c r="E111" s="554"/>
      <c r="F111" s="549" t="s">
        <v>36</v>
      </c>
      <c r="G111" s="14">
        <v>0</v>
      </c>
      <c r="H111" s="14">
        <v>0</v>
      </c>
      <c r="I111" s="14">
        <v>0</v>
      </c>
      <c r="J111" s="26">
        <v>0</v>
      </c>
      <c r="K111" s="20"/>
      <c r="L111" s="516"/>
      <c r="M111" s="516"/>
    </row>
    <row r="112" spans="1:13" s="50" customFormat="1" ht="15" customHeight="1">
      <c r="A112" s="73"/>
      <c r="B112" s="73"/>
      <c r="C112" s="550"/>
      <c r="D112" s="552"/>
      <c r="E112" s="554"/>
      <c r="F112" s="548" t="s">
        <v>10</v>
      </c>
      <c r="G112" s="14">
        <v>20000</v>
      </c>
      <c r="H112" s="14">
        <v>26564.53</v>
      </c>
      <c r="I112" s="554"/>
      <c r="J112" s="558"/>
      <c r="K112" s="20"/>
      <c r="L112" s="516"/>
      <c r="M112" s="516"/>
    </row>
    <row r="113" spans="1:10" s="50" customFormat="1" ht="15" customHeight="1">
      <c r="A113" s="546"/>
      <c r="B113" s="546"/>
      <c r="C113" s="513"/>
      <c r="D113" s="547"/>
      <c r="E113" s="14"/>
      <c r="F113" s="69"/>
      <c r="G113" s="70"/>
      <c r="H113" s="21"/>
      <c r="I113" s="21"/>
      <c r="J113" s="26"/>
    </row>
    <row r="114" spans="1:10" s="50" customFormat="1" ht="15" customHeight="1">
      <c r="A114" s="578" t="s">
        <v>29</v>
      </c>
      <c r="B114" s="578" t="s">
        <v>42</v>
      </c>
      <c r="C114" s="579" t="s">
        <v>1972</v>
      </c>
      <c r="D114" s="156" t="s">
        <v>1973</v>
      </c>
      <c r="E114" s="14">
        <v>25500</v>
      </c>
      <c r="F114" s="548" t="s">
        <v>9</v>
      </c>
      <c r="G114" s="14">
        <v>10000</v>
      </c>
      <c r="H114" s="14">
        <v>10000</v>
      </c>
      <c r="I114" s="14">
        <v>10000</v>
      </c>
      <c r="J114" s="26">
        <v>10000</v>
      </c>
    </row>
    <row r="115" spans="1:10" s="30" customFormat="1" ht="15" customHeight="1">
      <c r="A115" s="73"/>
      <c r="B115" s="73"/>
      <c r="C115" s="546"/>
      <c r="D115" s="74"/>
      <c r="E115" s="554"/>
      <c r="F115" s="549" t="s">
        <v>35</v>
      </c>
      <c r="G115" s="14">
        <v>10000</v>
      </c>
      <c r="H115" s="14">
        <v>0</v>
      </c>
      <c r="I115" s="14">
        <v>0</v>
      </c>
      <c r="J115" s="26">
        <v>0</v>
      </c>
    </row>
    <row r="116" spans="1:13" s="30" customFormat="1" ht="15" customHeight="1">
      <c r="A116" s="73"/>
      <c r="B116" s="73"/>
      <c r="C116" s="550"/>
      <c r="D116" s="551"/>
      <c r="E116" s="554"/>
      <c r="F116" s="549" t="s">
        <v>36</v>
      </c>
      <c r="G116" s="14">
        <v>0</v>
      </c>
      <c r="H116" s="14">
        <v>0</v>
      </c>
      <c r="I116" s="14">
        <v>0</v>
      </c>
      <c r="J116" s="26">
        <v>0</v>
      </c>
      <c r="K116" s="20"/>
      <c r="L116" s="516"/>
      <c r="M116" s="516"/>
    </row>
    <row r="117" spans="1:13" s="30" customFormat="1" ht="15" customHeight="1">
      <c r="A117" s="73"/>
      <c r="B117" s="73"/>
      <c r="C117" s="550"/>
      <c r="D117" s="552"/>
      <c r="E117" s="554"/>
      <c r="F117" s="548" t="s">
        <v>10</v>
      </c>
      <c r="G117" s="14">
        <v>25500</v>
      </c>
      <c r="H117" s="14">
        <v>35500</v>
      </c>
      <c r="I117" s="554"/>
      <c r="J117" s="558"/>
      <c r="K117" s="20"/>
      <c r="L117" s="516"/>
      <c r="M117" s="516"/>
    </row>
    <row r="118" spans="1:10" s="30" customFormat="1" ht="15" customHeight="1">
      <c r="A118" s="546"/>
      <c r="B118" s="546"/>
      <c r="C118" s="513"/>
      <c r="D118" s="547"/>
      <c r="E118" s="14"/>
      <c r="F118" s="69"/>
      <c r="G118" s="70"/>
      <c r="H118" s="21"/>
      <c r="I118" s="21"/>
      <c r="J118" s="26"/>
    </row>
    <row r="119" spans="1:10" s="101" customFormat="1" ht="15" customHeight="1">
      <c r="A119" s="578" t="s">
        <v>29</v>
      </c>
      <c r="B119" s="578" t="s">
        <v>42</v>
      </c>
      <c r="C119" s="579" t="s">
        <v>1988</v>
      </c>
      <c r="D119" s="156" t="s">
        <v>1989</v>
      </c>
      <c r="E119" s="14">
        <v>0</v>
      </c>
      <c r="F119" s="548" t="s">
        <v>9</v>
      </c>
      <c r="G119" s="14">
        <v>300</v>
      </c>
      <c r="H119" s="14">
        <v>300</v>
      </c>
      <c r="I119" s="14">
        <v>300</v>
      </c>
      <c r="J119" s="26">
        <v>300</v>
      </c>
    </row>
    <row r="120" spans="1:10" s="101" customFormat="1" ht="15" customHeight="1">
      <c r="A120" s="73"/>
      <c r="B120" s="73"/>
      <c r="C120" s="546"/>
      <c r="D120" s="74"/>
      <c r="E120" s="554"/>
      <c r="F120" s="549" t="s">
        <v>35</v>
      </c>
      <c r="G120" s="14">
        <v>0</v>
      </c>
      <c r="H120" s="14">
        <v>0</v>
      </c>
      <c r="I120" s="14">
        <v>0</v>
      </c>
      <c r="J120" s="26">
        <v>0</v>
      </c>
    </row>
    <row r="121" spans="1:13" s="119" customFormat="1" ht="15" customHeight="1">
      <c r="A121" s="73"/>
      <c r="B121" s="73"/>
      <c r="C121" s="550"/>
      <c r="D121" s="551"/>
      <c r="E121" s="554"/>
      <c r="F121" s="549" t="s">
        <v>36</v>
      </c>
      <c r="G121" s="14">
        <v>0</v>
      </c>
      <c r="H121" s="14">
        <v>0</v>
      </c>
      <c r="I121" s="14">
        <v>0</v>
      </c>
      <c r="J121" s="26">
        <v>0</v>
      </c>
      <c r="K121" s="20"/>
      <c r="L121" s="516"/>
      <c r="M121" s="516"/>
    </row>
    <row r="122" spans="1:13" s="119" customFormat="1" ht="15" customHeight="1">
      <c r="A122" s="73"/>
      <c r="B122" s="73"/>
      <c r="C122" s="550"/>
      <c r="D122" s="552"/>
      <c r="E122" s="554"/>
      <c r="F122" s="548" t="s">
        <v>10</v>
      </c>
      <c r="G122" s="14">
        <v>300</v>
      </c>
      <c r="H122" s="14">
        <v>300</v>
      </c>
      <c r="I122" s="554"/>
      <c r="J122" s="558"/>
      <c r="K122" s="20"/>
      <c r="L122" s="516"/>
      <c r="M122" s="516"/>
    </row>
    <row r="123" spans="1:10" ht="15" customHeight="1">
      <c r="A123" s="546"/>
      <c r="B123" s="546"/>
      <c r="C123" s="513"/>
      <c r="D123" s="547"/>
      <c r="E123" s="14"/>
      <c r="F123" s="69"/>
      <c r="G123" s="70"/>
      <c r="H123" s="21"/>
      <c r="I123" s="21"/>
      <c r="J123" s="26"/>
    </row>
    <row r="124" spans="1:10" ht="15" customHeight="1">
      <c r="A124" s="578" t="s">
        <v>1956</v>
      </c>
      <c r="B124" s="578" t="s">
        <v>1990</v>
      </c>
      <c r="C124" s="579" t="s">
        <v>1954</v>
      </c>
      <c r="D124" s="156" t="s">
        <v>1991</v>
      </c>
      <c r="E124" s="14">
        <f>E129</f>
        <v>7679.59</v>
      </c>
      <c r="F124" s="548" t="s">
        <v>9</v>
      </c>
      <c r="G124" s="14">
        <f aca="true" t="shared" si="4" ref="G124:J126">G129</f>
        <v>28200</v>
      </c>
      <c r="H124" s="14">
        <f t="shared" si="4"/>
        <v>30000</v>
      </c>
      <c r="I124" s="14">
        <f t="shared" si="4"/>
        <v>30000</v>
      </c>
      <c r="J124" s="26">
        <f t="shared" si="4"/>
        <v>30000</v>
      </c>
    </row>
    <row r="125" spans="1:10" ht="15" customHeight="1">
      <c r="A125" s="73"/>
      <c r="B125" s="73"/>
      <c r="C125" s="546"/>
      <c r="D125" s="74"/>
      <c r="E125" s="554"/>
      <c r="F125" s="549" t="s">
        <v>35</v>
      </c>
      <c r="G125" s="14">
        <f t="shared" si="4"/>
        <v>19119.83</v>
      </c>
      <c r="H125" s="14">
        <f t="shared" si="4"/>
        <v>0</v>
      </c>
      <c r="I125" s="14">
        <f t="shared" si="4"/>
        <v>0</v>
      </c>
      <c r="J125" s="26">
        <f t="shared" si="4"/>
        <v>0</v>
      </c>
    </row>
    <row r="126" spans="1:13" ht="15" customHeight="1">
      <c r="A126" s="73"/>
      <c r="B126" s="73"/>
      <c r="C126" s="550"/>
      <c r="D126" s="551"/>
      <c r="E126" s="554"/>
      <c r="F126" s="549" t="s">
        <v>36</v>
      </c>
      <c r="G126" s="14">
        <f t="shared" si="4"/>
        <v>0</v>
      </c>
      <c r="H126" s="14">
        <f t="shared" si="4"/>
        <v>0</v>
      </c>
      <c r="I126" s="14">
        <f t="shared" si="4"/>
        <v>0</v>
      </c>
      <c r="J126" s="26">
        <f t="shared" si="4"/>
        <v>0</v>
      </c>
      <c r="L126" s="516"/>
      <c r="M126" s="516"/>
    </row>
    <row r="127" spans="1:13" ht="15" customHeight="1">
      <c r="A127" s="73"/>
      <c r="B127" s="73"/>
      <c r="C127" s="550"/>
      <c r="D127" s="552"/>
      <c r="E127" s="554"/>
      <c r="F127" s="548" t="s">
        <v>10</v>
      </c>
      <c r="G127" s="14">
        <f>G132</f>
        <v>28200</v>
      </c>
      <c r="H127" s="14">
        <f>H132</f>
        <v>37679.59</v>
      </c>
      <c r="I127" s="554"/>
      <c r="J127" s="558"/>
      <c r="L127" s="516"/>
      <c r="M127" s="516"/>
    </row>
    <row r="128" spans="1:10" ht="15" customHeight="1">
      <c r="A128" s="546"/>
      <c r="B128" s="546"/>
      <c r="C128" s="513"/>
      <c r="D128" s="547"/>
      <c r="E128" s="14"/>
      <c r="F128" s="69"/>
      <c r="G128" s="70"/>
      <c r="H128" s="21"/>
      <c r="I128" s="21"/>
      <c r="J128" s="26"/>
    </row>
    <row r="129" spans="1:10" ht="15" customHeight="1">
      <c r="A129" s="578" t="s">
        <v>29</v>
      </c>
      <c r="B129" s="578" t="s">
        <v>47</v>
      </c>
      <c r="C129" s="579" t="s">
        <v>1992</v>
      </c>
      <c r="D129" s="156" t="s">
        <v>1993</v>
      </c>
      <c r="E129" s="14">
        <v>7679.59</v>
      </c>
      <c r="F129" s="548" t="s">
        <v>9</v>
      </c>
      <c r="G129" s="14">
        <v>28200</v>
      </c>
      <c r="H129" s="14">
        <v>30000</v>
      </c>
      <c r="I129" s="14">
        <v>30000</v>
      </c>
      <c r="J129" s="26">
        <v>30000</v>
      </c>
    </row>
    <row r="130" spans="1:10" s="30" customFormat="1" ht="15" customHeight="1">
      <c r="A130" s="73"/>
      <c r="B130" s="73"/>
      <c r="C130" s="546"/>
      <c r="D130" s="74"/>
      <c r="E130" s="554"/>
      <c r="F130" s="549" t="s">
        <v>35</v>
      </c>
      <c r="G130" s="14">
        <v>19119.83</v>
      </c>
      <c r="H130" s="14">
        <v>0</v>
      </c>
      <c r="I130" s="14">
        <v>0</v>
      </c>
      <c r="J130" s="26">
        <v>0</v>
      </c>
    </row>
    <row r="131" spans="1:13" s="30" customFormat="1" ht="15" customHeight="1">
      <c r="A131" s="73"/>
      <c r="B131" s="73"/>
      <c r="C131" s="550"/>
      <c r="D131" s="551"/>
      <c r="E131" s="554"/>
      <c r="F131" s="549" t="s">
        <v>36</v>
      </c>
      <c r="G131" s="14">
        <v>0</v>
      </c>
      <c r="H131" s="14">
        <v>0</v>
      </c>
      <c r="I131" s="14">
        <v>0</v>
      </c>
      <c r="J131" s="26">
        <v>0</v>
      </c>
      <c r="K131" s="20"/>
      <c r="L131" s="516"/>
      <c r="M131" s="516"/>
    </row>
    <row r="132" spans="1:13" s="30" customFormat="1" ht="15" customHeight="1">
      <c r="A132" s="73"/>
      <c r="B132" s="73"/>
      <c r="C132" s="550"/>
      <c r="D132" s="552"/>
      <c r="E132" s="554"/>
      <c r="F132" s="548" t="s">
        <v>10</v>
      </c>
      <c r="G132" s="14">
        <v>28200</v>
      </c>
      <c r="H132" s="14">
        <v>37679.59</v>
      </c>
      <c r="I132" s="554"/>
      <c r="J132" s="558"/>
      <c r="K132" s="20"/>
      <c r="L132" s="516"/>
      <c r="M132" s="516"/>
    </row>
    <row r="133" spans="1:10" s="120" customFormat="1" ht="15" customHeight="1">
      <c r="A133" s="546"/>
      <c r="B133" s="546"/>
      <c r="C133" s="513"/>
      <c r="D133" s="547"/>
      <c r="E133" s="14"/>
      <c r="F133" s="69"/>
      <c r="G133" s="70"/>
      <c r="H133" s="21"/>
      <c r="I133" s="21"/>
      <c r="J133" s="26"/>
    </row>
    <row r="134" spans="1:10" s="119" customFormat="1" ht="15" customHeight="1">
      <c r="A134" s="578" t="s">
        <v>1956</v>
      </c>
      <c r="B134" s="578" t="s">
        <v>1994</v>
      </c>
      <c r="C134" s="579" t="s">
        <v>1954</v>
      </c>
      <c r="D134" s="156" t="s">
        <v>1995</v>
      </c>
      <c r="E134" s="14">
        <f>E139+E144+E149+E154+E159+E164+E169+E174</f>
        <v>323011.37</v>
      </c>
      <c r="F134" s="548" t="s">
        <v>9</v>
      </c>
      <c r="G134" s="14">
        <f aca="true" t="shared" si="5" ref="G134:J136">G139+G144+G149+G154+G159+G164+G169+G174</f>
        <v>436249.51</v>
      </c>
      <c r="H134" s="14">
        <f t="shared" si="5"/>
        <v>184900</v>
      </c>
      <c r="I134" s="14">
        <f t="shared" si="5"/>
        <v>151375</v>
      </c>
      <c r="J134" s="26">
        <f t="shared" si="5"/>
        <v>147850</v>
      </c>
    </row>
    <row r="135" spans="1:10" s="119" customFormat="1" ht="15" customHeight="1">
      <c r="A135" s="73"/>
      <c r="B135" s="73"/>
      <c r="C135" s="546"/>
      <c r="D135" s="74"/>
      <c r="E135" s="554"/>
      <c r="F135" s="549" t="s">
        <v>35</v>
      </c>
      <c r="G135" s="14">
        <f t="shared" si="5"/>
        <v>419736.36</v>
      </c>
      <c r="H135" s="14">
        <f t="shared" si="5"/>
        <v>0</v>
      </c>
      <c r="I135" s="14">
        <f t="shared" si="5"/>
        <v>0</v>
      </c>
      <c r="J135" s="26">
        <f t="shared" si="5"/>
        <v>0</v>
      </c>
    </row>
    <row r="136" spans="1:13" s="119" customFormat="1" ht="15" customHeight="1">
      <c r="A136" s="73"/>
      <c r="B136" s="73"/>
      <c r="C136" s="550"/>
      <c r="D136" s="551"/>
      <c r="E136" s="554"/>
      <c r="F136" s="549" t="s">
        <v>36</v>
      </c>
      <c r="G136" s="14">
        <f t="shared" si="5"/>
        <v>0</v>
      </c>
      <c r="H136" s="14">
        <f t="shared" si="5"/>
        <v>0</v>
      </c>
      <c r="I136" s="14">
        <f t="shared" si="5"/>
        <v>0</v>
      </c>
      <c r="J136" s="26">
        <f t="shared" si="5"/>
        <v>0</v>
      </c>
      <c r="K136" s="20"/>
      <c r="L136" s="516"/>
      <c r="M136" s="516"/>
    </row>
    <row r="137" spans="1:13" s="119" customFormat="1" ht="15" customHeight="1">
      <c r="A137" s="73"/>
      <c r="B137" s="73"/>
      <c r="C137" s="550"/>
      <c r="D137" s="552"/>
      <c r="E137" s="554"/>
      <c r="F137" s="548" t="s">
        <v>10</v>
      </c>
      <c r="G137" s="14">
        <f>G142+G147+G152+G157+G162+G167+G172+G177</f>
        <v>584890.4199999999</v>
      </c>
      <c r="H137" s="14">
        <f>H142+H147+H152+H157+H162+H167+H172+H177</f>
        <v>244385.87000000002</v>
      </c>
      <c r="I137" s="554"/>
      <c r="J137" s="558"/>
      <c r="K137" s="20"/>
      <c r="L137" s="516"/>
      <c r="M137" s="516"/>
    </row>
    <row r="138" spans="1:10" ht="15" customHeight="1">
      <c r="A138" s="546"/>
      <c r="B138" s="546"/>
      <c r="C138" s="513"/>
      <c r="D138" s="547"/>
      <c r="E138" s="14"/>
      <c r="F138" s="69"/>
      <c r="G138" s="70"/>
      <c r="H138" s="21"/>
      <c r="I138" s="21"/>
      <c r="J138" s="26"/>
    </row>
    <row r="139" spans="1:10" s="119" customFormat="1" ht="15" customHeight="1">
      <c r="A139" s="578" t="s">
        <v>29</v>
      </c>
      <c r="B139" s="578" t="s">
        <v>49</v>
      </c>
      <c r="C139" s="579" t="s">
        <v>1996</v>
      </c>
      <c r="D139" s="156" t="s">
        <v>1997</v>
      </c>
      <c r="E139" s="14">
        <v>0</v>
      </c>
      <c r="F139" s="548" t="s">
        <v>9</v>
      </c>
      <c r="G139" s="14">
        <v>3700</v>
      </c>
      <c r="H139" s="14">
        <v>3700</v>
      </c>
      <c r="I139" s="14">
        <v>3700</v>
      </c>
      <c r="J139" s="26">
        <v>3700</v>
      </c>
    </row>
    <row r="140" spans="1:10" s="119" customFormat="1" ht="15" customHeight="1">
      <c r="A140" s="73"/>
      <c r="B140" s="73"/>
      <c r="C140" s="546"/>
      <c r="D140" s="74"/>
      <c r="E140" s="554"/>
      <c r="F140" s="549" t="s">
        <v>35</v>
      </c>
      <c r="G140" s="14">
        <v>3694</v>
      </c>
      <c r="H140" s="14">
        <v>0</v>
      </c>
      <c r="I140" s="14">
        <v>0</v>
      </c>
      <c r="J140" s="26">
        <v>0</v>
      </c>
    </row>
    <row r="141" spans="1:13" s="119" customFormat="1" ht="15" customHeight="1">
      <c r="A141" s="73"/>
      <c r="B141" s="73"/>
      <c r="C141" s="550"/>
      <c r="D141" s="551"/>
      <c r="E141" s="554"/>
      <c r="F141" s="549" t="s">
        <v>36</v>
      </c>
      <c r="G141" s="14">
        <v>0</v>
      </c>
      <c r="H141" s="14">
        <v>0</v>
      </c>
      <c r="I141" s="14">
        <v>0</v>
      </c>
      <c r="J141" s="26">
        <v>0</v>
      </c>
      <c r="K141" s="20"/>
      <c r="L141" s="516"/>
      <c r="M141" s="516"/>
    </row>
    <row r="142" spans="1:13" s="119" customFormat="1" ht="15" customHeight="1">
      <c r="A142" s="73"/>
      <c r="B142" s="73"/>
      <c r="C142" s="550"/>
      <c r="D142" s="552"/>
      <c r="E142" s="554"/>
      <c r="F142" s="548" t="s">
        <v>10</v>
      </c>
      <c r="G142" s="14">
        <v>3700</v>
      </c>
      <c r="H142" s="14">
        <v>3700</v>
      </c>
      <c r="I142" s="554"/>
      <c r="J142" s="558"/>
      <c r="K142" s="20"/>
      <c r="L142" s="516"/>
      <c r="M142" s="516"/>
    </row>
    <row r="143" spans="1:10" ht="15" customHeight="1">
      <c r="A143" s="546"/>
      <c r="B143" s="546"/>
      <c r="C143" s="513"/>
      <c r="D143" s="547"/>
      <c r="E143" s="14"/>
      <c r="F143" s="69"/>
      <c r="G143" s="70"/>
      <c r="H143" s="21"/>
      <c r="I143" s="21"/>
      <c r="J143" s="26"/>
    </row>
    <row r="144" spans="1:10" ht="15" customHeight="1">
      <c r="A144" s="578" t="s">
        <v>29</v>
      </c>
      <c r="B144" s="578" t="s">
        <v>49</v>
      </c>
      <c r="C144" s="579" t="s">
        <v>1957</v>
      </c>
      <c r="D144" s="156" t="s">
        <v>1958</v>
      </c>
      <c r="E144" s="14">
        <v>17878.2</v>
      </c>
      <c r="F144" s="548" t="s">
        <v>9</v>
      </c>
      <c r="G144" s="14">
        <v>80000</v>
      </c>
      <c r="H144" s="14">
        <v>80000</v>
      </c>
      <c r="I144" s="14">
        <v>80000</v>
      </c>
      <c r="J144" s="26">
        <v>80000</v>
      </c>
    </row>
    <row r="145" spans="1:10" s="30" customFormat="1" ht="15" customHeight="1">
      <c r="A145" s="73"/>
      <c r="B145" s="73"/>
      <c r="C145" s="546"/>
      <c r="D145" s="74"/>
      <c r="E145" s="554"/>
      <c r="F145" s="549" t="s">
        <v>35</v>
      </c>
      <c r="G145" s="14">
        <v>70088.79</v>
      </c>
      <c r="H145" s="14">
        <v>0</v>
      </c>
      <c r="I145" s="14">
        <v>0</v>
      </c>
      <c r="J145" s="26">
        <v>0</v>
      </c>
    </row>
    <row r="146" spans="1:13" s="30" customFormat="1" ht="15" customHeight="1">
      <c r="A146" s="73"/>
      <c r="B146" s="73"/>
      <c r="C146" s="550"/>
      <c r="D146" s="551"/>
      <c r="E146" s="554"/>
      <c r="F146" s="549" t="s">
        <v>36</v>
      </c>
      <c r="G146" s="14">
        <v>0</v>
      </c>
      <c r="H146" s="14">
        <v>0</v>
      </c>
      <c r="I146" s="14">
        <v>0</v>
      </c>
      <c r="J146" s="26">
        <v>0</v>
      </c>
      <c r="K146" s="20"/>
      <c r="L146" s="516"/>
      <c r="M146" s="516"/>
    </row>
    <row r="147" spans="1:13" s="30" customFormat="1" ht="15" customHeight="1">
      <c r="A147" s="73"/>
      <c r="B147" s="73"/>
      <c r="C147" s="550"/>
      <c r="D147" s="552"/>
      <c r="E147" s="554"/>
      <c r="F147" s="548" t="s">
        <v>10</v>
      </c>
      <c r="G147" s="14">
        <v>101194.56</v>
      </c>
      <c r="H147" s="14">
        <v>97878.2</v>
      </c>
      <c r="I147" s="554"/>
      <c r="J147" s="558"/>
      <c r="K147" s="20"/>
      <c r="L147" s="516"/>
      <c r="M147" s="516"/>
    </row>
    <row r="148" spans="1:10" s="30" customFormat="1" ht="15" customHeight="1">
      <c r="A148" s="546"/>
      <c r="B148" s="546"/>
      <c r="C148" s="513"/>
      <c r="D148" s="547"/>
      <c r="E148" s="14"/>
      <c r="F148" s="69"/>
      <c r="G148" s="70"/>
      <c r="H148" s="21"/>
      <c r="I148" s="21"/>
      <c r="J148" s="26"/>
    </row>
    <row r="149" spans="1:10" s="119" customFormat="1" ht="15" customHeight="1">
      <c r="A149" s="578" t="s">
        <v>29</v>
      </c>
      <c r="B149" s="578" t="s">
        <v>49</v>
      </c>
      <c r="C149" s="579" t="s">
        <v>1992</v>
      </c>
      <c r="D149" s="156" t="s">
        <v>1993</v>
      </c>
      <c r="E149" s="14">
        <v>11529</v>
      </c>
      <c r="F149" s="548" t="s">
        <v>9</v>
      </c>
      <c r="G149" s="14">
        <v>15000</v>
      </c>
      <c r="H149" s="14">
        <v>15000</v>
      </c>
      <c r="I149" s="14">
        <v>15000</v>
      </c>
      <c r="J149" s="26">
        <v>15000</v>
      </c>
    </row>
    <row r="150" spans="1:10" s="119" customFormat="1" ht="15" customHeight="1">
      <c r="A150" s="73"/>
      <c r="B150" s="73"/>
      <c r="C150" s="546"/>
      <c r="D150" s="74"/>
      <c r="E150" s="554"/>
      <c r="F150" s="549" t="s">
        <v>35</v>
      </c>
      <c r="G150" s="14">
        <v>11529.61</v>
      </c>
      <c r="H150" s="14">
        <v>0</v>
      </c>
      <c r="I150" s="14">
        <v>0</v>
      </c>
      <c r="J150" s="26">
        <v>0</v>
      </c>
    </row>
    <row r="151" spans="1:13" s="119" customFormat="1" ht="15" customHeight="1">
      <c r="A151" s="73"/>
      <c r="B151" s="73"/>
      <c r="C151" s="550"/>
      <c r="D151" s="551"/>
      <c r="E151" s="554"/>
      <c r="F151" s="549" t="s">
        <v>36</v>
      </c>
      <c r="G151" s="14">
        <v>0</v>
      </c>
      <c r="H151" s="14">
        <v>0</v>
      </c>
      <c r="I151" s="14">
        <v>0</v>
      </c>
      <c r="J151" s="26">
        <v>0</v>
      </c>
      <c r="K151" s="20"/>
      <c r="L151" s="516"/>
      <c r="M151" s="516"/>
    </row>
    <row r="152" spans="1:13" s="119" customFormat="1" ht="15" customHeight="1">
      <c r="A152" s="73"/>
      <c r="B152" s="73"/>
      <c r="C152" s="550"/>
      <c r="D152" s="552"/>
      <c r="E152" s="554"/>
      <c r="F152" s="548" t="s">
        <v>10</v>
      </c>
      <c r="G152" s="14">
        <v>30245.5</v>
      </c>
      <c r="H152" s="14">
        <v>26529</v>
      </c>
      <c r="I152" s="554"/>
      <c r="J152" s="558"/>
      <c r="K152" s="20"/>
      <c r="L152" s="516"/>
      <c r="M152" s="516"/>
    </row>
    <row r="153" spans="1:10" ht="15" customHeight="1">
      <c r="A153" s="546"/>
      <c r="B153" s="546"/>
      <c r="C153" s="513"/>
      <c r="D153" s="547"/>
      <c r="E153" s="14"/>
      <c r="F153" s="69"/>
      <c r="G153" s="70"/>
      <c r="H153" s="21"/>
      <c r="I153" s="21"/>
      <c r="J153" s="26"/>
    </row>
    <row r="154" spans="1:10" ht="15" customHeight="1">
      <c r="A154" s="578" t="s">
        <v>29</v>
      </c>
      <c r="B154" s="578" t="s">
        <v>49</v>
      </c>
      <c r="C154" s="579" t="s">
        <v>1961</v>
      </c>
      <c r="D154" s="156" t="s">
        <v>1962</v>
      </c>
      <c r="E154" s="14">
        <v>0</v>
      </c>
      <c r="F154" s="548" t="s">
        <v>9</v>
      </c>
      <c r="G154" s="14">
        <v>15500</v>
      </c>
      <c r="H154" s="14">
        <v>15500</v>
      </c>
      <c r="I154" s="14">
        <v>15500</v>
      </c>
      <c r="J154" s="26">
        <v>15500</v>
      </c>
    </row>
    <row r="155" spans="1:10" ht="15" customHeight="1">
      <c r="A155" s="73"/>
      <c r="B155" s="73"/>
      <c r="C155" s="546"/>
      <c r="D155" s="74"/>
      <c r="E155" s="554"/>
      <c r="F155" s="549" t="s">
        <v>35</v>
      </c>
      <c r="G155" s="14">
        <v>15494</v>
      </c>
      <c r="H155" s="14">
        <v>0</v>
      </c>
      <c r="I155" s="14">
        <v>0</v>
      </c>
      <c r="J155" s="26">
        <v>0</v>
      </c>
    </row>
    <row r="156" spans="1:13" ht="15" customHeight="1">
      <c r="A156" s="73"/>
      <c r="B156" s="73"/>
      <c r="C156" s="550"/>
      <c r="D156" s="551"/>
      <c r="E156" s="554"/>
      <c r="F156" s="549" t="s">
        <v>36</v>
      </c>
      <c r="G156" s="14">
        <v>0</v>
      </c>
      <c r="H156" s="14">
        <v>0</v>
      </c>
      <c r="I156" s="14">
        <v>0</v>
      </c>
      <c r="J156" s="26">
        <v>0</v>
      </c>
      <c r="L156" s="516"/>
      <c r="M156" s="516"/>
    </row>
    <row r="157" spans="1:13" ht="15" customHeight="1">
      <c r="A157" s="73"/>
      <c r="B157" s="73"/>
      <c r="C157" s="550"/>
      <c r="D157" s="552"/>
      <c r="E157" s="554"/>
      <c r="F157" s="548" t="s">
        <v>10</v>
      </c>
      <c r="G157" s="14">
        <v>15500</v>
      </c>
      <c r="H157" s="14">
        <v>15500</v>
      </c>
      <c r="I157" s="554"/>
      <c r="J157" s="558"/>
      <c r="L157" s="516"/>
      <c r="M157" s="516"/>
    </row>
    <row r="158" spans="1:10" ht="15" customHeight="1">
      <c r="A158" s="546"/>
      <c r="B158" s="546"/>
      <c r="C158" s="513"/>
      <c r="D158" s="547"/>
      <c r="E158" s="14"/>
      <c r="F158" s="69"/>
      <c r="G158" s="70"/>
      <c r="H158" s="21"/>
      <c r="I158" s="21"/>
      <c r="J158" s="26"/>
    </row>
    <row r="159" spans="1:10" ht="15" customHeight="1">
      <c r="A159" s="578" t="s">
        <v>29</v>
      </c>
      <c r="B159" s="578" t="s">
        <v>49</v>
      </c>
      <c r="C159" s="579" t="s">
        <v>1998</v>
      </c>
      <c r="D159" s="156" t="s">
        <v>1999</v>
      </c>
      <c r="E159" s="14">
        <v>0</v>
      </c>
      <c r="F159" s="548" t="s">
        <v>9</v>
      </c>
      <c r="G159" s="14">
        <v>31725</v>
      </c>
      <c r="H159" s="14">
        <v>28200</v>
      </c>
      <c r="I159" s="14">
        <v>24675</v>
      </c>
      <c r="J159" s="26">
        <v>21150</v>
      </c>
    </row>
    <row r="160" spans="1:10" s="30" customFormat="1" ht="15" customHeight="1">
      <c r="A160" s="73"/>
      <c r="B160" s="73"/>
      <c r="C160" s="546"/>
      <c r="D160" s="74"/>
      <c r="E160" s="554"/>
      <c r="F160" s="549" t="s">
        <v>35</v>
      </c>
      <c r="G160" s="14">
        <v>31725</v>
      </c>
      <c r="H160" s="14">
        <v>0</v>
      </c>
      <c r="I160" s="14">
        <v>0</v>
      </c>
      <c r="J160" s="26">
        <v>0</v>
      </c>
    </row>
    <row r="161" spans="1:13" s="30" customFormat="1" ht="15" customHeight="1">
      <c r="A161" s="73"/>
      <c r="B161" s="73"/>
      <c r="C161" s="550"/>
      <c r="D161" s="551"/>
      <c r="E161" s="554"/>
      <c r="F161" s="549" t="s">
        <v>36</v>
      </c>
      <c r="G161" s="14">
        <v>0</v>
      </c>
      <c r="H161" s="14">
        <v>0</v>
      </c>
      <c r="I161" s="14">
        <v>0</v>
      </c>
      <c r="J161" s="26">
        <v>0</v>
      </c>
      <c r="K161" s="20"/>
      <c r="L161" s="516"/>
      <c r="M161" s="516"/>
    </row>
    <row r="162" spans="1:13" s="30" customFormat="1" ht="15" customHeight="1">
      <c r="A162" s="73"/>
      <c r="B162" s="73"/>
      <c r="C162" s="550"/>
      <c r="D162" s="552"/>
      <c r="E162" s="554"/>
      <c r="F162" s="548" t="s">
        <v>10</v>
      </c>
      <c r="G162" s="14">
        <v>31725</v>
      </c>
      <c r="H162" s="14">
        <v>28200</v>
      </c>
      <c r="I162" s="554"/>
      <c r="J162" s="558"/>
      <c r="K162" s="20"/>
      <c r="L162" s="516"/>
      <c r="M162" s="516"/>
    </row>
    <row r="163" spans="1:10" s="30" customFormat="1" ht="15" customHeight="1">
      <c r="A163" s="546"/>
      <c r="B163" s="546"/>
      <c r="C163" s="513"/>
      <c r="D163" s="547"/>
      <c r="E163" s="14"/>
      <c r="F163" s="69"/>
      <c r="G163" s="70"/>
      <c r="H163" s="21"/>
      <c r="I163" s="21"/>
      <c r="J163" s="26"/>
    </row>
    <row r="164" spans="1:10" s="74" customFormat="1" ht="15" customHeight="1">
      <c r="A164" s="578" t="s">
        <v>29</v>
      </c>
      <c r="B164" s="578" t="s">
        <v>49</v>
      </c>
      <c r="C164" s="579" t="s">
        <v>2000</v>
      </c>
      <c r="D164" s="156" t="s">
        <v>2001</v>
      </c>
      <c r="E164" s="14">
        <v>0</v>
      </c>
      <c r="F164" s="548" t="s">
        <v>9</v>
      </c>
      <c r="G164" s="14">
        <v>2500</v>
      </c>
      <c r="H164" s="14">
        <v>2500</v>
      </c>
      <c r="I164" s="14">
        <v>2500</v>
      </c>
      <c r="J164" s="26">
        <v>2500</v>
      </c>
    </row>
    <row r="165" spans="1:10" s="74" customFormat="1" ht="15" customHeight="1">
      <c r="A165" s="73"/>
      <c r="B165" s="73"/>
      <c r="C165" s="546"/>
      <c r="E165" s="554"/>
      <c r="F165" s="549" t="s">
        <v>35</v>
      </c>
      <c r="G165" s="14">
        <v>1173.16</v>
      </c>
      <c r="H165" s="14">
        <v>0</v>
      </c>
      <c r="I165" s="14">
        <v>0</v>
      </c>
      <c r="J165" s="26">
        <v>0</v>
      </c>
    </row>
    <row r="166" spans="1:13" s="74" customFormat="1" ht="15" customHeight="1">
      <c r="A166" s="73"/>
      <c r="B166" s="73"/>
      <c r="C166" s="550"/>
      <c r="D166" s="551"/>
      <c r="E166" s="554"/>
      <c r="F166" s="549" t="s">
        <v>36</v>
      </c>
      <c r="G166" s="14">
        <v>0</v>
      </c>
      <c r="H166" s="14">
        <v>0</v>
      </c>
      <c r="I166" s="14">
        <v>0</v>
      </c>
      <c r="J166" s="26">
        <v>0</v>
      </c>
      <c r="K166" s="20"/>
      <c r="L166" s="516"/>
      <c r="M166" s="516"/>
    </row>
    <row r="167" spans="1:13" s="74" customFormat="1" ht="15" customHeight="1">
      <c r="A167" s="73"/>
      <c r="B167" s="73"/>
      <c r="C167" s="550"/>
      <c r="D167" s="552"/>
      <c r="E167" s="554"/>
      <c r="F167" s="548" t="s">
        <v>10</v>
      </c>
      <c r="G167" s="14">
        <v>2500</v>
      </c>
      <c r="H167" s="14">
        <v>2500</v>
      </c>
      <c r="I167" s="554"/>
      <c r="J167" s="558"/>
      <c r="K167" s="20"/>
      <c r="L167" s="516"/>
      <c r="M167" s="516"/>
    </row>
    <row r="168" spans="1:10" s="30" customFormat="1" ht="15" customHeight="1">
      <c r="A168" s="546"/>
      <c r="B168" s="546"/>
      <c r="C168" s="513"/>
      <c r="D168" s="547"/>
      <c r="E168" s="14"/>
      <c r="F168" s="69"/>
      <c r="G168" s="70"/>
      <c r="H168" s="21"/>
      <c r="I168" s="21"/>
      <c r="J168" s="26"/>
    </row>
    <row r="169" spans="1:10" s="74" customFormat="1" ht="15" customHeight="1">
      <c r="A169" s="578" t="s">
        <v>29</v>
      </c>
      <c r="B169" s="578" t="s">
        <v>49</v>
      </c>
      <c r="C169" s="579" t="s">
        <v>2002</v>
      </c>
      <c r="D169" s="156" t="s">
        <v>2003</v>
      </c>
      <c r="E169" s="14">
        <v>16177.07</v>
      </c>
      <c r="F169" s="548" t="s">
        <v>9</v>
      </c>
      <c r="G169" s="14">
        <v>20000</v>
      </c>
      <c r="H169" s="14">
        <v>40000</v>
      </c>
      <c r="I169" s="14">
        <v>10000</v>
      </c>
      <c r="J169" s="26">
        <v>10000</v>
      </c>
    </row>
    <row r="170" spans="1:10" s="74" customFormat="1" ht="15" customHeight="1">
      <c r="A170" s="73"/>
      <c r="B170" s="73"/>
      <c r="C170" s="546"/>
      <c r="E170" s="554"/>
      <c r="F170" s="549" t="s">
        <v>35</v>
      </c>
      <c r="G170" s="14">
        <v>18207.29</v>
      </c>
      <c r="H170" s="14">
        <v>0</v>
      </c>
      <c r="I170" s="14">
        <v>0</v>
      </c>
      <c r="J170" s="26">
        <v>0</v>
      </c>
    </row>
    <row r="171" spans="1:13" s="74" customFormat="1" ht="15" customHeight="1">
      <c r="A171" s="73"/>
      <c r="B171" s="73"/>
      <c r="C171" s="550"/>
      <c r="D171" s="551"/>
      <c r="E171" s="554"/>
      <c r="F171" s="549" t="s">
        <v>36</v>
      </c>
      <c r="G171" s="14">
        <v>0</v>
      </c>
      <c r="H171" s="14">
        <v>0</v>
      </c>
      <c r="I171" s="14">
        <v>0</v>
      </c>
      <c r="J171" s="26">
        <v>0</v>
      </c>
      <c r="K171" s="20"/>
      <c r="L171" s="516"/>
      <c r="M171" s="516"/>
    </row>
    <row r="172" spans="1:13" s="74" customFormat="1" ht="15" customHeight="1">
      <c r="A172" s="73"/>
      <c r="B172" s="73"/>
      <c r="C172" s="550"/>
      <c r="D172" s="552"/>
      <c r="E172" s="554"/>
      <c r="F172" s="548" t="s">
        <v>10</v>
      </c>
      <c r="G172" s="14">
        <v>62725.7</v>
      </c>
      <c r="H172" s="14">
        <v>56177.07</v>
      </c>
      <c r="I172" s="554"/>
      <c r="J172" s="558"/>
      <c r="K172" s="20"/>
      <c r="L172" s="516"/>
      <c r="M172" s="516"/>
    </row>
    <row r="173" spans="1:10" s="30" customFormat="1" ht="15" customHeight="1">
      <c r="A173" s="546"/>
      <c r="B173" s="546"/>
      <c r="C173" s="513"/>
      <c r="D173" s="547"/>
      <c r="E173" s="14"/>
      <c r="F173" s="69"/>
      <c r="G173" s="70"/>
      <c r="H173" s="21"/>
      <c r="I173" s="21"/>
      <c r="J173" s="26"/>
    </row>
    <row r="174" spans="1:10" s="30" customFormat="1" ht="15" customHeight="1">
      <c r="A174" s="578" t="s">
        <v>29</v>
      </c>
      <c r="B174" s="578" t="s">
        <v>49</v>
      </c>
      <c r="C174" s="579" t="s">
        <v>2004</v>
      </c>
      <c r="D174" s="156" t="s">
        <v>2005</v>
      </c>
      <c r="E174" s="14">
        <v>277427.1</v>
      </c>
      <c r="F174" s="548" t="s">
        <v>9</v>
      </c>
      <c r="G174" s="14">
        <v>267824.51</v>
      </c>
      <c r="H174" s="14">
        <v>0</v>
      </c>
      <c r="I174" s="14">
        <v>0</v>
      </c>
      <c r="J174" s="26">
        <v>0</v>
      </c>
    </row>
    <row r="175" spans="1:10" s="30" customFormat="1" ht="15" customHeight="1">
      <c r="A175" s="73"/>
      <c r="B175" s="73"/>
      <c r="C175" s="546"/>
      <c r="D175" s="74"/>
      <c r="E175" s="554"/>
      <c r="F175" s="549" t="s">
        <v>35</v>
      </c>
      <c r="G175" s="14">
        <v>267824.51</v>
      </c>
      <c r="H175" s="14">
        <v>0</v>
      </c>
      <c r="I175" s="14">
        <v>0</v>
      </c>
      <c r="J175" s="26">
        <v>0</v>
      </c>
    </row>
    <row r="176" spans="1:13" s="30" customFormat="1" ht="15" customHeight="1">
      <c r="A176" s="73"/>
      <c r="B176" s="73"/>
      <c r="C176" s="550"/>
      <c r="D176" s="551"/>
      <c r="E176" s="554"/>
      <c r="F176" s="549" t="s">
        <v>36</v>
      </c>
      <c r="G176" s="14">
        <v>0</v>
      </c>
      <c r="H176" s="14">
        <v>0</v>
      </c>
      <c r="I176" s="14">
        <v>0</v>
      </c>
      <c r="J176" s="26">
        <v>0</v>
      </c>
      <c r="K176" s="20"/>
      <c r="L176" s="516"/>
      <c r="M176" s="516"/>
    </row>
    <row r="177" spans="1:13" s="30" customFormat="1" ht="15" customHeight="1">
      <c r="A177" s="73"/>
      <c r="B177" s="73"/>
      <c r="C177" s="550"/>
      <c r="D177" s="552"/>
      <c r="E177" s="554"/>
      <c r="F177" s="548" t="s">
        <v>10</v>
      </c>
      <c r="G177" s="14">
        <v>337299.66</v>
      </c>
      <c r="H177" s="14">
        <v>13901.6</v>
      </c>
      <c r="I177" s="554"/>
      <c r="J177" s="558"/>
      <c r="K177" s="20"/>
      <c r="L177" s="516"/>
      <c r="M177" s="516"/>
    </row>
    <row r="178" spans="1:10" s="30" customFormat="1" ht="15" customHeight="1">
      <c r="A178" s="546"/>
      <c r="B178" s="546"/>
      <c r="C178" s="513"/>
      <c r="D178" s="547"/>
      <c r="E178" s="14"/>
      <c r="F178" s="69"/>
      <c r="G178" s="70"/>
      <c r="H178" s="21"/>
      <c r="I178" s="21"/>
      <c r="J178" s="26"/>
    </row>
    <row r="179" spans="1:10" s="74" customFormat="1" ht="15" customHeight="1">
      <c r="A179" s="578" t="s">
        <v>1956</v>
      </c>
      <c r="B179" s="578" t="s">
        <v>2006</v>
      </c>
      <c r="C179" s="579" t="s">
        <v>1954</v>
      </c>
      <c r="D179" s="156" t="s">
        <v>2007</v>
      </c>
      <c r="E179" s="14">
        <f>E184+E189+E194+E199</f>
        <v>2928.02</v>
      </c>
      <c r="F179" s="548" t="s">
        <v>9</v>
      </c>
      <c r="G179" s="14">
        <f aca="true" t="shared" si="6" ref="G179:J181">G184+G189+G194+G199</f>
        <v>20060</v>
      </c>
      <c r="H179" s="14">
        <f t="shared" si="6"/>
        <v>24620</v>
      </c>
      <c r="I179" s="14">
        <f t="shared" si="6"/>
        <v>24620</v>
      </c>
      <c r="J179" s="26">
        <f t="shared" si="6"/>
        <v>24620</v>
      </c>
    </row>
    <row r="180" spans="1:10" s="124" customFormat="1" ht="15" customHeight="1">
      <c r="A180" s="73"/>
      <c r="B180" s="73"/>
      <c r="C180" s="546"/>
      <c r="D180" s="74"/>
      <c r="E180" s="554"/>
      <c r="F180" s="549" t="s">
        <v>35</v>
      </c>
      <c r="G180" s="14">
        <f t="shared" si="6"/>
        <v>11748.16</v>
      </c>
      <c r="H180" s="14">
        <f t="shared" si="6"/>
        <v>0</v>
      </c>
      <c r="I180" s="14">
        <f t="shared" si="6"/>
        <v>0</v>
      </c>
      <c r="J180" s="26">
        <f t="shared" si="6"/>
        <v>0</v>
      </c>
    </row>
    <row r="181" spans="1:13" s="124" customFormat="1" ht="15" customHeight="1">
      <c r="A181" s="73"/>
      <c r="B181" s="73"/>
      <c r="C181" s="550"/>
      <c r="D181" s="551"/>
      <c r="E181" s="554"/>
      <c r="F181" s="549" t="s">
        <v>36</v>
      </c>
      <c r="G181" s="14">
        <f t="shared" si="6"/>
        <v>0</v>
      </c>
      <c r="H181" s="14">
        <f t="shared" si="6"/>
        <v>0</v>
      </c>
      <c r="I181" s="14">
        <f t="shared" si="6"/>
        <v>0</v>
      </c>
      <c r="J181" s="26">
        <f t="shared" si="6"/>
        <v>0</v>
      </c>
      <c r="K181" s="20"/>
      <c r="L181" s="516"/>
      <c r="M181" s="516"/>
    </row>
    <row r="182" spans="1:13" s="124" customFormat="1" ht="15" customHeight="1">
      <c r="A182" s="73"/>
      <c r="B182" s="73"/>
      <c r="C182" s="550"/>
      <c r="D182" s="552"/>
      <c r="E182" s="554"/>
      <c r="F182" s="548" t="s">
        <v>10</v>
      </c>
      <c r="G182" s="14">
        <f>G187+G192+G197+G202</f>
        <v>27258</v>
      </c>
      <c r="H182" s="14">
        <f>H187+H192+H197+H202</f>
        <v>27548.02</v>
      </c>
      <c r="I182" s="554"/>
      <c r="J182" s="558"/>
      <c r="K182" s="20"/>
      <c r="L182" s="516"/>
      <c r="M182" s="516"/>
    </row>
    <row r="183" spans="1:10" s="30" customFormat="1" ht="15" customHeight="1">
      <c r="A183" s="546"/>
      <c r="B183" s="546"/>
      <c r="C183" s="513"/>
      <c r="D183" s="547"/>
      <c r="E183" s="14"/>
      <c r="F183" s="69"/>
      <c r="G183" s="70"/>
      <c r="H183" s="21"/>
      <c r="I183" s="21"/>
      <c r="J183" s="26"/>
    </row>
    <row r="184" spans="1:10" s="74" customFormat="1" ht="15" customHeight="1">
      <c r="A184" s="578" t="s">
        <v>29</v>
      </c>
      <c r="B184" s="578" t="s">
        <v>51</v>
      </c>
      <c r="C184" s="579" t="s">
        <v>1978</v>
      </c>
      <c r="D184" s="156" t="s">
        <v>1979</v>
      </c>
      <c r="E184" s="14">
        <v>0</v>
      </c>
      <c r="F184" s="548" t="s">
        <v>9</v>
      </c>
      <c r="G184" s="14">
        <v>0</v>
      </c>
      <c r="H184" s="14">
        <v>4200</v>
      </c>
      <c r="I184" s="14">
        <v>4200</v>
      </c>
      <c r="J184" s="26">
        <v>4200</v>
      </c>
    </row>
    <row r="185" spans="1:10" s="74" customFormat="1" ht="15" customHeight="1">
      <c r="A185" s="73"/>
      <c r="B185" s="73"/>
      <c r="C185" s="546"/>
      <c r="E185" s="554"/>
      <c r="F185" s="549" t="s">
        <v>35</v>
      </c>
      <c r="G185" s="14">
        <v>0</v>
      </c>
      <c r="H185" s="14">
        <v>0</v>
      </c>
      <c r="I185" s="14">
        <v>0</v>
      </c>
      <c r="J185" s="26">
        <v>0</v>
      </c>
    </row>
    <row r="186" spans="1:13" s="74" customFormat="1" ht="15" customHeight="1">
      <c r="A186" s="73"/>
      <c r="B186" s="73"/>
      <c r="C186" s="550"/>
      <c r="D186" s="551"/>
      <c r="E186" s="554"/>
      <c r="F186" s="549" t="s">
        <v>36</v>
      </c>
      <c r="G186" s="14">
        <v>0</v>
      </c>
      <c r="H186" s="14">
        <v>0</v>
      </c>
      <c r="I186" s="14">
        <v>0</v>
      </c>
      <c r="J186" s="26">
        <v>0</v>
      </c>
      <c r="K186" s="20"/>
      <c r="L186" s="516"/>
      <c r="M186" s="516"/>
    </row>
    <row r="187" spans="1:13" s="119" customFormat="1" ht="15" customHeight="1">
      <c r="A187" s="73"/>
      <c r="B187" s="73"/>
      <c r="C187" s="550"/>
      <c r="D187" s="552"/>
      <c r="E187" s="554"/>
      <c r="F187" s="548" t="s">
        <v>10</v>
      </c>
      <c r="G187" s="14">
        <v>0</v>
      </c>
      <c r="H187" s="14">
        <v>4200</v>
      </c>
      <c r="I187" s="554"/>
      <c r="J187" s="558"/>
      <c r="K187" s="20"/>
      <c r="L187" s="516"/>
      <c r="M187" s="516"/>
    </row>
    <row r="188" spans="1:10" ht="15" customHeight="1">
      <c r="A188" s="546"/>
      <c r="B188" s="546"/>
      <c r="C188" s="513"/>
      <c r="D188" s="547"/>
      <c r="E188" s="14"/>
      <c r="F188" s="69"/>
      <c r="G188" s="70"/>
      <c r="H188" s="21"/>
      <c r="I188" s="21"/>
      <c r="J188" s="26"/>
    </row>
    <row r="189" spans="1:10" ht="15" customHeight="1">
      <c r="A189" s="578" t="s">
        <v>29</v>
      </c>
      <c r="B189" s="578" t="s">
        <v>51</v>
      </c>
      <c r="C189" s="579" t="s">
        <v>2008</v>
      </c>
      <c r="D189" s="156" t="s">
        <v>2009</v>
      </c>
      <c r="E189" s="14">
        <v>0</v>
      </c>
      <c r="F189" s="548" t="s">
        <v>9</v>
      </c>
      <c r="G189" s="14">
        <v>0</v>
      </c>
      <c r="H189" s="14">
        <v>360</v>
      </c>
      <c r="I189" s="14">
        <v>360</v>
      </c>
      <c r="J189" s="26">
        <v>360</v>
      </c>
    </row>
    <row r="190" spans="1:10" ht="15" customHeight="1">
      <c r="A190" s="73"/>
      <c r="B190" s="73"/>
      <c r="C190" s="546"/>
      <c r="D190" s="74"/>
      <c r="E190" s="554"/>
      <c r="F190" s="549" t="s">
        <v>35</v>
      </c>
      <c r="G190" s="14">
        <v>0</v>
      </c>
      <c r="H190" s="14">
        <v>0</v>
      </c>
      <c r="I190" s="14">
        <v>0</v>
      </c>
      <c r="J190" s="26">
        <v>0</v>
      </c>
    </row>
    <row r="191" spans="1:13" ht="15" customHeight="1">
      <c r="A191" s="73"/>
      <c r="B191" s="73"/>
      <c r="C191" s="550"/>
      <c r="D191" s="551"/>
      <c r="E191" s="554"/>
      <c r="F191" s="549" t="s">
        <v>36</v>
      </c>
      <c r="G191" s="14">
        <v>0</v>
      </c>
      <c r="H191" s="14">
        <v>0</v>
      </c>
      <c r="I191" s="14">
        <v>0</v>
      </c>
      <c r="J191" s="26">
        <v>0</v>
      </c>
      <c r="L191" s="516"/>
      <c r="M191" s="516"/>
    </row>
    <row r="192" spans="1:13" ht="15" customHeight="1">
      <c r="A192" s="73"/>
      <c r="B192" s="73"/>
      <c r="C192" s="550"/>
      <c r="D192" s="552"/>
      <c r="E192" s="554"/>
      <c r="F192" s="548" t="s">
        <v>10</v>
      </c>
      <c r="G192" s="14">
        <v>0</v>
      </c>
      <c r="H192" s="14">
        <v>360</v>
      </c>
      <c r="I192" s="554"/>
      <c r="J192" s="558"/>
      <c r="L192" s="516"/>
      <c r="M192" s="516"/>
    </row>
    <row r="193" spans="1:10" ht="15" customHeight="1">
      <c r="A193" s="546"/>
      <c r="B193" s="546"/>
      <c r="C193" s="513"/>
      <c r="D193" s="547"/>
      <c r="E193" s="14"/>
      <c r="F193" s="69"/>
      <c r="G193" s="70"/>
      <c r="H193" s="21"/>
      <c r="I193" s="21"/>
      <c r="J193" s="26"/>
    </row>
    <row r="194" spans="1:10" ht="15" customHeight="1">
      <c r="A194" s="578" t="s">
        <v>29</v>
      </c>
      <c r="B194" s="578" t="s">
        <v>51</v>
      </c>
      <c r="C194" s="579" t="s">
        <v>1992</v>
      </c>
      <c r="D194" s="156" t="s">
        <v>1993</v>
      </c>
      <c r="E194" s="14">
        <v>2928.02</v>
      </c>
      <c r="F194" s="548" t="s">
        <v>9</v>
      </c>
      <c r="G194" s="14">
        <v>15860</v>
      </c>
      <c r="H194" s="14">
        <v>15860</v>
      </c>
      <c r="I194" s="14">
        <v>15860</v>
      </c>
      <c r="J194" s="26">
        <v>15860</v>
      </c>
    </row>
    <row r="195" spans="1:10" s="30" customFormat="1" ht="15" customHeight="1">
      <c r="A195" s="73"/>
      <c r="B195" s="73"/>
      <c r="C195" s="546"/>
      <c r="D195" s="74"/>
      <c r="E195" s="554"/>
      <c r="F195" s="549" t="s">
        <v>35</v>
      </c>
      <c r="G195" s="14">
        <v>7548.16</v>
      </c>
      <c r="H195" s="14">
        <v>0</v>
      </c>
      <c r="I195" s="14">
        <v>0</v>
      </c>
      <c r="J195" s="26">
        <v>0</v>
      </c>
    </row>
    <row r="196" spans="1:13" s="30" customFormat="1" ht="15" customHeight="1">
      <c r="A196" s="73"/>
      <c r="B196" s="73"/>
      <c r="C196" s="550"/>
      <c r="D196" s="551"/>
      <c r="E196" s="554"/>
      <c r="F196" s="549" t="s">
        <v>36</v>
      </c>
      <c r="G196" s="14">
        <v>0</v>
      </c>
      <c r="H196" s="14">
        <v>0</v>
      </c>
      <c r="I196" s="14">
        <v>0</v>
      </c>
      <c r="J196" s="26">
        <v>0</v>
      </c>
      <c r="K196" s="20"/>
      <c r="L196" s="516"/>
      <c r="M196" s="516"/>
    </row>
    <row r="197" spans="1:13" s="30" customFormat="1" ht="15" customHeight="1">
      <c r="A197" s="73"/>
      <c r="B197" s="73"/>
      <c r="C197" s="550"/>
      <c r="D197" s="552"/>
      <c r="E197" s="554"/>
      <c r="F197" s="548" t="s">
        <v>10</v>
      </c>
      <c r="G197" s="14">
        <v>23058</v>
      </c>
      <c r="H197" s="14">
        <v>18788.02</v>
      </c>
      <c r="I197" s="554"/>
      <c r="J197" s="558"/>
      <c r="K197" s="20"/>
      <c r="L197" s="516"/>
      <c r="M197" s="516"/>
    </row>
    <row r="198" spans="1:10" s="30" customFormat="1" ht="15" customHeight="1">
      <c r="A198" s="546"/>
      <c r="B198" s="546"/>
      <c r="C198" s="513"/>
      <c r="D198" s="547"/>
      <c r="E198" s="14"/>
      <c r="F198" s="69"/>
      <c r="G198" s="70"/>
      <c r="H198" s="21"/>
      <c r="I198" s="21"/>
      <c r="J198" s="26"/>
    </row>
    <row r="199" spans="1:10" s="74" customFormat="1" ht="15" customHeight="1">
      <c r="A199" s="578" t="s">
        <v>29</v>
      </c>
      <c r="B199" s="578" t="s">
        <v>51</v>
      </c>
      <c r="C199" s="579" t="s">
        <v>1972</v>
      </c>
      <c r="D199" s="156" t="s">
        <v>1973</v>
      </c>
      <c r="E199" s="14">
        <v>0</v>
      </c>
      <c r="F199" s="548" t="s">
        <v>9</v>
      </c>
      <c r="G199" s="14">
        <v>4200</v>
      </c>
      <c r="H199" s="14">
        <v>4200</v>
      </c>
      <c r="I199" s="14">
        <v>4200</v>
      </c>
      <c r="J199" s="26">
        <v>4200</v>
      </c>
    </row>
    <row r="200" spans="1:10" s="74" customFormat="1" ht="15" customHeight="1">
      <c r="A200" s="73"/>
      <c r="B200" s="73"/>
      <c r="C200" s="546"/>
      <c r="E200" s="554"/>
      <c r="F200" s="549" t="s">
        <v>35</v>
      </c>
      <c r="G200" s="14">
        <v>4200</v>
      </c>
      <c r="H200" s="14">
        <v>0</v>
      </c>
      <c r="I200" s="14">
        <v>0</v>
      </c>
      <c r="J200" s="26">
        <v>0</v>
      </c>
    </row>
    <row r="201" spans="1:13" s="74" customFormat="1" ht="15" customHeight="1">
      <c r="A201" s="73"/>
      <c r="B201" s="73"/>
      <c r="C201" s="550"/>
      <c r="D201" s="551"/>
      <c r="E201" s="554"/>
      <c r="F201" s="549" t="s">
        <v>36</v>
      </c>
      <c r="G201" s="14">
        <v>0</v>
      </c>
      <c r="H201" s="14">
        <v>0</v>
      </c>
      <c r="I201" s="14">
        <v>0</v>
      </c>
      <c r="J201" s="26">
        <v>0</v>
      </c>
      <c r="K201" s="20"/>
      <c r="L201" s="516"/>
      <c r="M201" s="516"/>
    </row>
    <row r="202" spans="1:13" s="74" customFormat="1" ht="15" customHeight="1">
      <c r="A202" s="73"/>
      <c r="B202" s="73"/>
      <c r="C202" s="550"/>
      <c r="D202" s="552"/>
      <c r="E202" s="554"/>
      <c r="F202" s="548" t="s">
        <v>10</v>
      </c>
      <c r="G202" s="14">
        <v>4200</v>
      </c>
      <c r="H202" s="14">
        <v>4200</v>
      </c>
      <c r="I202" s="554"/>
      <c r="J202" s="558"/>
      <c r="K202" s="20"/>
      <c r="L202" s="516"/>
      <c r="M202" s="516"/>
    </row>
    <row r="203" spans="1:10" s="30" customFormat="1" ht="15" customHeight="1">
      <c r="A203" s="546"/>
      <c r="B203" s="546"/>
      <c r="C203" s="513"/>
      <c r="D203" s="547"/>
      <c r="E203" s="14"/>
      <c r="F203" s="69"/>
      <c r="G203" s="70"/>
      <c r="H203" s="21"/>
      <c r="I203" s="21"/>
      <c r="J203" s="26"/>
    </row>
    <row r="204" spans="1:10" s="30" customFormat="1" ht="15" customHeight="1">
      <c r="A204" s="578" t="s">
        <v>1956</v>
      </c>
      <c r="B204" s="578" t="s">
        <v>2010</v>
      </c>
      <c r="C204" s="579" t="s">
        <v>1954</v>
      </c>
      <c r="D204" s="156" t="s">
        <v>2011</v>
      </c>
      <c r="E204" s="14">
        <f>E209+E214+E219</f>
        <v>4911.16</v>
      </c>
      <c r="F204" s="548" t="s">
        <v>9</v>
      </c>
      <c r="G204" s="14">
        <f aca="true" t="shared" si="7" ref="G204:J206">G209+G214+G219</f>
        <v>12651</v>
      </c>
      <c r="H204" s="14">
        <f t="shared" si="7"/>
        <v>12651</v>
      </c>
      <c r="I204" s="14">
        <f t="shared" si="7"/>
        <v>12651</v>
      </c>
      <c r="J204" s="26">
        <f t="shared" si="7"/>
        <v>12651</v>
      </c>
    </row>
    <row r="205" spans="1:10" s="30" customFormat="1" ht="15" customHeight="1">
      <c r="A205" s="73"/>
      <c r="B205" s="73"/>
      <c r="C205" s="546"/>
      <c r="D205" s="74"/>
      <c r="E205" s="554"/>
      <c r="F205" s="549" t="s">
        <v>35</v>
      </c>
      <c r="G205" s="14">
        <f t="shared" si="7"/>
        <v>5821.16</v>
      </c>
      <c r="H205" s="14">
        <f t="shared" si="7"/>
        <v>0</v>
      </c>
      <c r="I205" s="14">
        <f t="shared" si="7"/>
        <v>0</v>
      </c>
      <c r="J205" s="26">
        <f t="shared" si="7"/>
        <v>0</v>
      </c>
    </row>
    <row r="206" spans="1:13" s="30" customFormat="1" ht="15" customHeight="1">
      <c r="A206" s="73"/>
      <c r="B206" s="73"/>
      <c r="C206" s="550"/>
      <c r="D206" s="551"/>
      <c r="E206" s="554"/>
      <c r="F206" s="549" t="s">
        <v>36</v>
      </c>
      <c r="G206" s="14">
        <f t="shared" si="7"/>
        <v>0</v>
      </c>
      <c r="H206" s="14">
        <f t="shared" si="7"/>
        <v>0</v>
      </c>
      <c r="I206" s="14">
        <f t="shared" si="7"/>
        <v>0</v>
      </c>
      <c r="J206" s="26">
        <f t="shared" si="7"/>
        <v>0</v>
      </c>
      <c r="K206" s="20"/>
      <c r="L206" s="516"/>
      <c r="M206" s="516"/>
    </row>
    <row r="207" spans="1:13" s="30" customFormat="1" ht="15" customHeight="1">
      <c r="A207" s="73"/>
      <c r="B207" s="73"/>
      <c r="C207" s="550"/>
      <c r="D207" s="552"/>
      <c r="E207" s="554"/>
      <c r="F207" s="548" t="s">
        <v>10</v>
      </c>
      <c r="G207" s="14">
        <f>G212+G217+G222</f>
        <v>12651</v>
      </c>
      <c r="H207" s="14">
        <f>H212+H217+H222</f>
        <v>17562.16</v>
      </c>
      <c r="I207" s="554"/>
      <c r="J207" s="558"/>
      <c r="K207" s="20"/>
      <c r="L207" s="516"/>
      <c r="M207" s="516"/>
    </row>
    <row r="208" spans="1:10" s="30" customFormat="1" ht="15" customHeight="1">
      <c r="A208" s="546"/>
      <c r="B208" s="546"/>
      <c r="C208" s="513"/>
      <c r="D208" s="547"/>
      <c r="E208" s="14"/>
      <c r="F208" s="69"/>
      <c r="G208" s="70"/>
      <c r="H208" s="21"/>
      <c r="I208" s="21"/>
      <c r="J208" s="26"/>
    </row>
    <row r="209" spans="1:10" s="30" customFormat="1" ht="15" customHeight="1">
      <c r="A209" s="578" t="s">
        <v>29</v>
      </c>
      <c r="B209" s="578" t="s">
        <v>53</v>
      </c>
      <c r="C209" s="579" t="s">
        <v>1992</v>
      </c>
      <c r="D209" s="156" t="s">
        <v>1993</v>
      </c>
      <c r="E209" s="14">
        <v>4911.16</v>
      </c>
      <c r="F209" s="548" t="s">
        <v>9</v>
      </c>
      <c r="G209" s="14">
        <v>10651</v>
      </c>
      <c r="H209" s="14">
        <v>10651</v>
      </c>
      <c r="I209" s="14">
        <v>10651</v>
      </c>
      <c r="J209" s="26">
        <v>10651</v>
      </c>
    </row>
    <row r="210" spans="1:10" s="30" customFormat="1" ht="15" customHeight="1">
      <c r="A210" s="73"/>
      <c r="B210" s="73"/>
      <c r="C210" s="546"/>
      <c r="D210" s="74"/>
      <c r="E210" s="554"/>
      <c r="F210" s="549" t="s">
        <v>35</v>
      </c>
      <c r="G210" s="14">
        <v>4911.16</v>
      </c>
      <c r="H210" s="14">
        <v>0</v>
      </c>
      <c r="I210" s="14">
        <v>0</v>
      </c>
      <c r="J210" s="26">
        <v>0</v>
      </c>
    </row>
    <row r="211" spans="1:13" s="30" customFormat="1" ht="15" customHeight="1">
      <c r="A211" s="73"/>
      <c r="B211" s="73"/>
      <c r="C211" s="550"/>
      <c r="D211" s="551"/>
      <c r="E211" s="554"/>
      <c r="F211" s="549" t="s">
        <v>36</v>
      </c>
      <c r="G211" s="14">
        <v>0</v>
      </c>
      <c r="H211" s="14">
        <v>0</v>
      </c>
      <c r="I211" s="14">
        <v>0</v>
      </c>
      <c r="J211" s="26">
        <v>0</v>
      </c>
      <c r="K211" s="20"/>
      <c r="L211" s="516"/>
      <c r="M211" s="516"/>
    </row>
    <row r="212" spans="1:13" s="30" customFormat="1" ht="15" customHeight="1">
      <c r="A212" s="73"/>
      <c r="B212" s="73"/>
      <c r="C212" s="550"/>
      <c r="D212" s="552"/>
      <c r="E212" s="554"/>
      <c r="F212" s="548" t="s">
        <v>10</v>
      </c>
      <c r="G212" s="14">
        <v>10651</v>
      </c>
      <c r="H212" s="14">
        <v>15562.16</v>
      </c>
      <c r="I212" s="554"/>
      <c r="J212" s="558"/>
      <c r="K212" s="20"/>
      <c r="L212" s="516"/>
      <c r="M212" s="516"/>
    </row>
    <row r="213" spans="1:10" s="30" customFormat="1" ht="15" customHeight="1">
      <c r="A213" s="546"/>
      <c r="B213" s="546"/>
      <c r="C213" s="513"/>
      <c r="D213" s="547"/>
      <c r="E213" s="14"/>
      <c r="F213" s="69"/>
      <c r="G213" s="70"/>
      <c r="H213" s="21"/>
      <c r="I213" s="21"/>
      <c r="J213" s="26"/>
    </row>
    <row r="214" spans="1:10" s="74" customFormat="1" ht="15" customHeight="1">
      <c r="A214" s="578" t="s">
        <v>29</v>
      </c>
      <c r="B214" s="578" t="s">
        <v>53</v>
      </c>
      <c r="C214" s="579" t="s">
        <v>1970</v>
      </c>
      <c r="D214" s="156" t="s">
        <v>1971</v>
      </c>
      <c r="E214" s="14">
        <v>0</v>
      </c>
      <c r="F214" s="548" t="s">
        <v>9</v>
      </c>
      <c r="G214" s="14">
        <v>1000</v>
      </c>
      <c r="H214" s="14">
        <v>1000</v>
      </c>
      <c r="I214" s="14">
        <v>1000</v>
      </c>
      <c r="J214" s="26">
        <v>1000</v>
      </c>
    </row>
    <row r="215" spans="1:10" s="124" customFormat="1" ht="15" customHeight="1">
      <c r="A215" s="73"/>
      <c r="B215" s="73"/>
      <c r="C215" s="546"/>
      <c r="D215" s="74"/>
      <c r="E215" s="554"/>
      <c r="F215" s="549" t="s">
        <v>35</v>
      </c>
      <c r="G215" s="14">
        <v>0</v>
      </c>
      <c r="H215" s="14">
        <v>0</v>
      </c>
      <c r="I215" s="14">
        <v>0</v>
      </c>
      <c r="J215" s="26">
        <v>0</v>
      </c>
    </row>
    <row r="216" spans="1:13" s="124" customFormat="1" ht="15" customHeight="1">
      <c r="A216" s="73"/>
      <c r="B216" s="73"/>
      <c r="C216" s="550"/>
      <c r="D216" s="551"/>
      <c r="E216" s="554"/>
      <c r="F216" s="549" t="s">
        <v>36</v>
      </c>
      <c r="G216" s="14">
        <v>0</v>
      </c>
      <c r="H216" s="14">
        <v>0</v>
      </c>
      <c r="I216" s="14">
        <v>0</v>
      </c>
      <c r="J216" s="26">
        <v>0</v>
      </c>
      <c r="K216" s="20"/>
      <c r="L216" s="516"/>
      <c r="M216" s="516"/>
    </row>
    <row r="217" spans="1:13" s="124" customFormat="1" ht="15" customHeight="1">
      <c r="A217" s="73"/>
      <c r="B217" s="73"/>
      <c r="C217" s="550"/>
      <c r="D217" s="552"/>
      <c r="E217" s="554"/>
      <c r="F217" s="548" t="s">
        <v>10</v>
      </c>
      <c r="G217" s="14">
        <v>1000</v>
      </c>
      <c r="H217" s="14">
        <v>1000</v>
      </c>
      <c r="I217" s="554"/>
      <c r="J217" s="558"/>
      <c r="K217" s="20"/>
      <c r="L217" s="516"/>
      <c r="M217" s="516"/>
    </row>
    <row r="218" spans="1:10" ht="15" customHeight="1">
      <c r="A218" s="546"/>
      <c r="B218" s="546"/>
      <c r="C218" s="513"/>
      <c r="D218" s="547"/>
      <c r="E218" s="14"/>
      <c r="F218" s="69"/>
      <c r="G218" s="70"/>
      <c r="H218" s="21"/>
      <c r="I218" s="21"/>
      <c r="J218" s="26"/>
    </row>
    <row r="219" spans="1:10" s="119" customFormat="1" ht="15" customHeight="1">
      <c r="A219" s="578" t="s">
        <v>29</v>
      </c>
      <c r="B219" s="578" t="s">
        <v>53</v>
      </c>
      <c r="C219" s="579" t="s">
        <v>1961</v>
      </c>
      <c r="D219" s="156" t="s">
        <v>1962</v>
      </c>
      <c r="E219" s="14">
        <v>0</v>
      </c>
      <c r="F219" s="548" t="s">
        <v>9</v>
      </c>
      <c r="G219" s="14">
        <v>1000</v>
      </c>
      <c r="H219" s="14">
        <v>1000</v>
      </c>
      <c r="I219" s="14">
        <v>1000</v>
      </c>
      <c r="J219" s="26">
        <v>1000</v>
      </c>
    </row>
    <row r="220" spans="1:10" s="119" customFormat="1" ht="15" customHeight="1">
      <c r="A220" s="73"/>
      <c r="B220" s="73"/>
      <c r="C220" s="546"/>
      <c r="D220" s="74"/>
      <c r="E220" s="554"/>
      <c r="F220" s="549" t="s">
        <v>35</v>
      </c>
      <c r="G220" s="14">
        <v>910</v>
      </c>
      <c r="H220" s="14">
        <v>0</v>
      </c>
      <c r="I220" s="14">
        <v>0</v>
      </c>
      <c r="J220" s="26">
        <v>0</v>
      </c>
    </row>
    <row r="221" spans="1:13" s="119" customFormat="1" ht="15" customHeight="1">
      <c r="A221" s="73"/>
      <c r="B221" s="73"/>
      <c r="C221" s="550"/>
      <c r="D221" s="551"/>
      <c r="E221" s="554"/>
      <c r="F221" s="549" t="s">
        <v>36</v>
      </c>
      <c r="G221" s="14">
        <v>0</v>
      </c>
      <c r="H221" s="14">
        <v>0</v>
      </c>
      <c r="I221" s="14">
        <v>0</v>
      </c>
      <c r="J221" s="26">
        <v>0</v>
      </c>
      <c r="K221" s="20"/>
      <c r="L221" s="516"/>
      <c r="M221" s="516"/>
    </row>
    <row r="222" spans="1:13" s="119" customFormat="1" ht="15" customHeight="1">
      <c r="A222" s="73"/>
      <c r="B222" s="73"/>
      <c r="C222" s="550"/>
      <c r="D222" s="552"/>
      <c r="E222" s="554"/>
      <c r="F222" s="548" t="s">
        <v>10</v>
      </c>
      <c r="G222" s="14">
        <v>1000</v>
      </c>
      <c r="H222" s="14">
        <v>1000</v>
      </c>
      <c r="I222" s="554"/>
      <c r="J222" s="558"/>
      <c r="K222" s="20"/>
      <c r="L222" s="516"/>
      <c r="M222" s="516"/>
    </row>
    <row r="223" spans="1:10" s="30" customFormat="1" ht="15" customHeight="1">
      <c r="A223" s="546"/>
      <c r="B223" s="546"/>
      <c r="C223" s="513"/>
      <c r="D223" s="547"/>
      <c r="E223" s="14"/>
      <c r="F223" s="69"/>
      <c r="G223" s="70"/>
      <c r="H223" s="21"/>
      <c r="I223" s="21"/>
      <c r="J223" s="26"/>
    </row>
    <row r="224" spans="1:10" ht="15" customHeight="1">
      <c r="A224" s="578" t="s">
        <v>1956</v>
      </c>
      <c r="B224" s="578" t="s">
        <v>2012</v>
      </c>
      <c r="C224" s="579" t="s">
        <v>1954</v>
      </c>
      <c r="D224" s="156" t="s">
        <v>2013</v>
      </c>
      <c r="E224" s="14">
        <f>E229+E234+E239+E244</f>
        <v>35241.47</v>
      </c>
      <c r="F224" s="548" t="s">
        <v>9</v>
      </c>
      <c r="G224" s="14">
        <f aca="true" t="shared" si="8" ref="G224:J226">G229+G234+G239+G244</f>
        <v>68836.6</v>
      </c>
      <c r="H224" s="14">
        <f t="shared" si="8"/>
        <v>50150</v>
      </c>
      <c r="I224" s="14">
        <f t="shared" si="8"/>
        <v>50150</v>
      </c>
      <c r="J224" s="26">
        <f t="shared" si="8"/>
        <v>50150</v>
      </c>
    </row>
    <row r="225" spans="1:10" ht="15" customHeight="1">
      <c r="A225" s="73"/>
      <c r="B225" s="73"/>
      <c r="C225" s="546"/>
      <c r="D225" s="74"/>
      <c r="E225" s="554"/>
      <c r="F225" s="549" t="s">
        <v>35</v>
      </c>
      <c r="G225" s="14">
        <f t="shared" si="8"/>
        <v>68316.6</v>
      </c>
      <c r="H225" s="14">
        <f t="shared" si="8"/>
        <v>0</v>
      </c>
      <c r="I225" s="14">
        <f t="shared" si="8"/>
        <v>0</v>
      </c>
      <c r="J225" s="26">
        <f t="shared" si="8"/>
        <v>0</v>
      </c>
    </row>
    <row r="226" spans="1:13" ht="15" customHeight="1">
      <c r="A226" s="73"/>
      <c r="B226" s="73"/>
      <c r="C226" s="550"/>
      <c r="D226" s="551"/>
      <c r="E226" s="554"/>
      <c r="F226" s="549" t="s">
        <v>36</v>
      </c>
      <c r="G226" s="14">
        <f t="shared" si="8"/>
        <v>0</v>
      </c>
      <c r="H226" s="14">
        <f t="shared" si="8"/>
        <v>0</v>
      </c>
      <c r="I226" s="14">
        <f t="shared" si="8"/>
        <v>0</v>
      </c>
      <c r="J226" s="26">
        <f t="shared" si="8"/>
        <v>0</v>
      </c>
      <c r="L226" s="516"/>
      <c r="M226" s="516"/>
    </row>
    <row r="227" spans="1:13" ht="15" customHeight="1">
      <c r="A227" s="73"/>
      <c r="B227" s="73"/>
      <c r="C227" s="550"/>
      <c r="D227" s="552"/>
      <c r="E227" s="554"/>
      <c r="F227" s="548" t="s">
        <v>10</v>
      </c>
      <c r="G227" s="14">
        <f>G232+G237+G242+G247</f>
        <v>84416.20000000001</v>
      </c>
      <c r="H227" s="14">
        <f>H232+H237+H242+H247</f>
        <v>83166.13</v>
      </c>
      <c r="I227" s="554"/>
      <c r="J227" s="558"/>
      <c r="L227" s="516"/>
      <c r="M227" s="516"/>
    </row>
    <row r="228" spans="1:10" ht="15" customHeight="1">
      <c r="A228" s="546"/>
      <c r="B228" s="546"/>
      <c r="C228" s="513"/>
      <c r="D228" s="547"/>
      <c r="E228" s="14"/>
      <c r="F228" s="69"/>
      <c r="G228" s="70"/>
      <c r="H228" s="21"/>
      <c r="I228" s="21"/>
      <c r="J228" s="26"/>
    </row>
    <row r="229" spans="1:10" ht="15" customHeight="1">
      <c r="A229" s="578" t="s">
        <v>29</v>
      </c>
      <c r="B229" s="578" t="s">
        <v>59</v>
      </c>
      <c r="C229" s="579" t="s">
        <v>1978</v>
      </c>
      <c r="D229" s="156" t="s">
        <v>1979</v>
      </c>
      <c r="E229" s="14">
        <v>18891.73</v>
      </c>
      <c r="F229" s="548" t="s">
        <v>9</v>
      </c>
      <c r="G229" s="14">
        <v>35893.73</v>
      </c>
      <c r="H229" s="14">
        <v>22800</v>
      </c>
      <c r="I229" s="14">
        <v>22800</v>
      </c>
      <c r="J229" s="26">
        <v>22800</v>
      </c>
    </row>
    <row r="230" spans="1:10" ht="15" customHeight="1">
      <c r="A230" s="73"/>
      <c r="B230" s="73"/>
      <c r="C230" s="546"/>
      <c r="D230" s="74"/>
      <c r="E230" s="554"/>
      <c r="F230" s="549" t="s">
        <v>35</v>
      </c>
      <c r="G230" s="14">
        <v>35893.73</v>
      </c>
      <c r="H230" s="14">
        <v>0</v>
      </c>
      <c r="I230" s="14">
        <v>0</v>
      </c>
      <c r="J230" s="26">
        <v>0</v>
      </c>
    </row>
    <row r="231" spans="1:13" ht="15" customHeight="1">
      <c r="A231" s="73"/>
      <c r="B231" s="73"/>
      <c r="C231" s="550"/>
      <c r="D231" s="551"/>
      <c r="E231" s="554"/>
      <c r="F231" s="549" t="s">
        <v>36</v>
      </c>
      <c r="G231" s="14">
        <v>0</v>
      </c>
      <c r="H231" s="14">
        <v>0</v>
      </c>
      <c r="I231" s="14">
        <v>0</v>
      </c>
      <c r="J231" s="26">
        <v>0</v>
      </c>
      <c r="L231" s="516"/>
      <c r="M231" s="516"/>
    </row>
    <row r="232" spans="1:13" ht="15" customHeight="1">
      <c r="A232" s="73"/>
      <c r="B232" s="73"/>
      <c r="C232" s="550"/>
      <c r="D232" s="552"/>
      <c r="E232" s="554"/>
      <c r="F232" s="548" t="s">
        <v>10</v>
      </c>
      <c r="G232" s="14">
        <v>42508.73</v>
      </c>
      <c r="H232" s="14">
        <v>40406.87</v>
      </c>
      <c r="I232" s="554"/>
      <c r="J232" s="558"/>
      <c r="L232" s="516"/>
      <c r="M232" s="516"/>
    </row>
    <row r="233" spans="1:10" ht="15" customHeight="1">
      <c r="A233" s="546"/>
      <c r="B233" s="546"/>
      <c r="C233" s="513"/>
      <c r="D233" s="547"/>
      <c r="E233" s="14"/>
      <c r="F233" s="69"/>
      <c r="G233" s="70"/>
      <c r="H233" s="21"/>
      <c r="I233" s="21"/>
      <c r="J233" s="26"/>
    </row>
    <row r="234" spans="1:10" ht="15" customHeight="1">
      <c r="A234" s="578" t="s">
        <v>29</v>
      </c>
      <c r="B234" s="578" t="s">
        <v>59</v>
      </c>
      <c r="C234" s="579" t="s">
        <v>1980</v>
      </c>
      <c r="D234" s="156" t="s">
        <v>1981</v>
      </c>
      <c r="E234" s="14">
        <v>5241.98</v>
      </c>
      <c r="F234" s="548" t="s">
        <v>9</v>
      </c>
      <c r="G234" s="14">
        <v>9767.87</v>
      </c>
      <c r="H234" s="14">
        <v>5950</v>
      </c>
      <c r="I234" s="14">
        <v>5950</v>
      </c>
      <c r="J234" s="26">
        <v>5950</v>
      </c>
    </row>
    <row r="235" spans="1:10" ht="15" customHeight="1">
      <c r="A235" s="73"/>
      <c r="B235" s="73"/>
      <c r="C235" s="546"/>
      <c r="D235" s="74"/>
      <c r="E235" s="554"/>
      <c r="F235" s="549" t="s">
        <v>35</v>
      </c>
      <c r="G235" s="14">
        <v>9767.87</v>
      </c>
      <c r="H235" s="14">
        <v>0</v>
      </c>
      <c r="I235" s="14">
        <v>0</v>
      </c>
      <c r="J235" s="26">
        <v>0</v>
      </c>
    </row>
    <row r="236" spans="1:13" ht="15" customHeight="1">
      <c r="A236" s="73"/>
      <c r="B236" s="73"/>
      <c r="C236" s="550"/>
      <c r="D236" s="551"/>
      <c r="E236" s="554"/>
      <c r="F236" s="549" t="s">
        <v>36</v>
      </c>
      <c r="G236" s="14">
        <v>0</v>
      </c>
      <c r="H236" s="14">
        <v>0</v>
      </c>
      <c r="I236" s="14">
        <v>0</v>
      </c>
      <c r="J236" s="26">
        <v>0</v>
      </c>
      <c r="L236" s="516"/>
      <c r="M236" s="516"/>
    </row>
    <row r="237" spans="1:13" ht="15" customHeight="1">
      <c r="A237" s="73"/>
      <c r="B237" s="73"/>
      <c r="C237" s="550"/>
      <c r="D237" s="552"/>
      <c r="E237" s="554"/>
      <c r="F237" s="548" t="s">
        <v>10</v>
      </c>
      <c r="G237" s="14">
        <v>9767.87</v>
      </c>
      <c r="H237" s="14">
        <v>10251.5</v>
      </c>
      <c r="I237" s="554"/>
      <c r="J237" s="558"/>
      <c r="L237" s="516"/>
      <c r="M237" s="516"/>
    </row>
    <row r="238" spans="1:10" ht="15" customHeight="1">
      <c r="A238" s="546"/>
      <c r="B238" s="546"/>
      <c r="C238" s="513"/>
      <c r="D238" s="547"/>
      <c r="E238" s="14"/>
      <c r="F238" s="69"/>
      <c r="G238" s="70"/>
      <c r="H238" s="21"/>
      <c r="I238" s="21"/>
      <c r="J238" s="26"/>
    </row>
    <row r="239" spans="1:10" s="74" customFormat="1" ht="15" customHeight="1">
      <c r="A239" s="578" t="s">
        <v>29</v>
      </c>
      <c r="B239" s="578" t="s">
        <v>59</v>
      </c>
      <c r="C239" s="579" t="s">
        <v>2014</v>
      </c>
      <c r="D239" s="156" t="s">
        <v>2015</v>
      </c>
      <c r="E239" s="14">
        <v>2353.46</v>
      </c>
      <c r="F239" s="548" t="s">
        <v>9</v>
      </c>
      <c r="G239" s="14">
        <v>3520</v>
      </c>
      <c r="H239" s="14">
        <v>3000</v>
      </c>
      <c r="I239" s="14">
        <v>3000</v>
      </c>
      <c r="J239" s="26">
        <v>3000</v>
      </c>
    </row>
    <row r="240" spans="1:10" s="74" customFormat="1" ht="15" customHeight="1">
      <c r="A240" s="73"/>
      <c r="B240" s="73"/>
      <c r="C240" s="546"/>
      <c r="E240" s="554"/>
      <c r="F240" s="549" t="s">
        <v>35</v>
      </c>
      <c r="G240" s="14">
        <v>3000</v>
      </c>
      <c r="H240" s="14">
        <v>0</v>
      </c>
      <c r="I240" s="14">
        <v>0</v>
      </c>
      <c r="J240" s="26">
        <v>0</v>
      </c>
    </row>
    <row r="241" spans="1:13" s="74" customFormat="1" ht="15" customHeight="1">
      <c r="A241" s="73"/>
      <c r="B241" s="73"/>
      <c r="C241" s="550"/>
      <c r="D241" s="551"/>
      <c r="E241" s="554"/>
      <c r="F241" s="549" t="s">
        <v>36</v>
      </c>
      <c r="G241" s="14">
        <v>0</v>
      </c>
      <c r="H241" s="14">
        <v>0</v>
      </c>
      <c r="I241" s="14">
        <v>0</v>
      </c>
      <c r="J241" s="26">
        <v>0</v>
      </c>
      <c r="K241" s="20"/>
      <c r="L241" s="516"/>
      <c r="M241" s="516"/>
    </row>
    <row r="242" spans="1:13" s="74" customFormat="1" ht="15" customHeight="1">
      <c r="A242" s="73"/>
      <c r="B242" s="73"/>
      <c r="C242" s="550"/>
      <c r="D242" s="552"/>
      <c r="E242" s="554"/>
      <c r="F242" s="548" t="s">
        <v>10</v>
      </c>
      <c r="G242" s="14">
        <v>5284.26</v>
      </c>
      <c r="H242" s="14">
        <v>5353.46</v>
      </c>
      <c r="I242" s="554"/>
      <c r="J242" s="558"/>
      <c r="K242" s="20"/>
      <c r="L242" s="516"/>
      <c r="M242" s="516"/>
    </row>
    <row r="243" spans="1:10" ht="15" customHeight="1">
      <c r="A243" s="546"/>
      <c r="B243" s="546"/>
      <c r="C243" s="513"/>
      <c r="D243" s="547"/>
      <c r="E243" s="14"/>
      <c r="F243" s="69"/>
      <c r="G243" s="70"/>
      <c r="H243" s="21"/>
      <c r="I243" s="21"/>
      <c r="J243" s="26"/>
    </row>
    <row r="244" spans="1:10" ht="15" customHeight="1">
      <c r="A244" s="578" t="s">
        <v>29</v>
      </c>
      <c r="B244" s="578" t="s">
        <v>59</v>
      </c>
      <c r="C244" s="579" t="s">
        <v>2016</v>
      </c>
      <c r="D244" s="156" t="s">
        <v>2017</v>
      </c>
      <c r="E244" s="14">
        <v>8754.3</v>
      </c>
      <c r="F244" s="548" t="s">
        <v>9</v>
      </c>
      <c r="G244" s="14">
        <v>19655</v>
      </c>
      <c r="H244" s="14">
        <v>18400</v>
      </c>
      <c r="I244" s="14">
        <v>18400</v>
      </c>
      <c r="J244" s="26">
        <v>18400</v>
      </c>
    </row>
    <row r="245" spans="1:10" ht="15" customHeight="1">
      <c r="A245" s="73"/>
      <c r="B245" s="73"/>
      <c r="C245" s="546"/>
      <c r="D245" s="74"/>
      <c r="E245" s="554"/>
      <c r="F245" s="549" t="s">
        <v>35</v>
      </c>
      <c r="G245" s="14">
        <v>19655</v>
      </c>
      <c r="H245" s="14">
        <v>0</v>
      </c>
      <c r="I245" s="14">
        <v>0</v>
      </c>
      <c r="J245" s="26">
        <v>0</v>
      </c>
    </row>
    <row r="246" spans="1:13" ht="15" customHeight="1">
      <c r="A246" s="73"/>
      <c r="B246" s="73"/>
      <c r="C246" s="550"/>
      <c r="D246" s="551"/>
      <c r="E246" s="554"/>
      <c r="F246" s="549" t="s">
        <v>36</v>
      </c>
      <c r="G246" s="14">
        <v>0</v>
      </c>
      <c r="H246" s="14">
        <v>0</v>
      </c>
      <c r="I246" s="14">
        <v>0</v>
      </c>
      <c r="J246" s="26">
        <v>0</v>
      </c>
      <c r="L246" s="516"/>
      <c r="M246" s="516"/>
    </row>
    <row r="247" spans="1:13" ht="15" customHeight="1">
      <c r="A247" s="73"/>
      <c r="B247" s="73"/>
      <c r="C247" s="550"/>
      <c r="D247" s="552"/>
      <c r="E247" s="554"/>
      <c r="F247" s="548" t="s">
        <v>10</v>
      </c>
      <c r="G247" s="14">
        <v>26855.34</v>
      </c>
      <c r="H247" s="14">
        <v>27154.3</v>
      </c>
      <c r="I247" s="554"/>
      <c r="J247" s="558"/>
      <c r="L247" s="516"/>
      <c r="M247" s="516"/>
    </row>
    <row r="248" spans="1:10" ht="15" customHeight="1">
      <c r="A248" s="546"/>
      <c r="B248" s="546"/>
      <c r="C248" s="513"/>
      <c r="D248" s="547"/>
      <c r="E248" s="14"/>
      <c r="F248" s="69"/>
      <c r="G248" s="70"/>
      <c r="H248" s="21"/>
      <c r="I248" s="21"/>
      <c r="J248" s="26"/>
    </row>
    <row r="249" spans="1:10" ht="15" customHeight="1">
      <c r="A249" s="578" t="s">
        <v>1956</v>
      </c>
      <c r="B249" s="578" t="s">
        <v>2018</v>
      </c>
      <c r="C249" s="579" t="s">
        <v>1954</v>
      </c>
      <c r="D249" s="156" t="s">
        <v>2019</v>
      </c>
      <c r="E249" s="14">
        <f>E254+E259+E264+E269+E274+E279+E284+E289+E294+E299</f>
        <v>18277.68</v>
      </c>
      <c r="F249" s="548" t="s">
        <v>9</v>
      </c>
      <c r="G249" s="14">
        <f aca="true" t="shared" si="9" ref="G249:J251">G254+G259+G264+G269+G274+G279+G284+G289+G294+G299</f>
        <v>95928.49</v>
      </c>
      <c r="H249" s="14">
        <f t="shared" si="9"/>
        <v>103120</v>
      </c>
      <c r="I249" s="14">
        <f t="shared" si="9"/>
        <v>103120</v>
      </c>
      <c r="J249" s="26">
        <f t="shared" si="9"/>
        <v>103120</v>
      </c>
    </row>
    <row r="250" spans="1:10" ht="15" customHeight="1">
      <c r="A250" s="73"/>
      <c r="B250" s="73"/>
      <c r="C250" s="546"/>
      <c r="D250" s="74"/>
      <c r="E250" s="554"/>
      <c r="F250" s="549" t="s">
        <v>35</v>
      </c>
      <c r="G250" s="14">
        <f t="shared" si="9"/>
        <v>54101.14</v>
      </c>
      <c r="H250" s="14">
        <f t="shared" si="9"/>
        <v>0</v>
      </c>
      <c r="I250" s="14">
        <f t="shared" si="9"/>
        <v>0</v>
      </c>
      <c r="J250" s="26">
        <f t="shared" si="9"/>
        <v>0</v>
      </c>
    </row>
    <row r="251" spans="1:13" ht="15" customHeight="1">
      <c r="A251" s="73"/>
      <c r="B251" s="73"/>
      <c r="C251" s="550"/>
      <c r="D251" s="551"/>
      <c r="E251" s="554"/>
      <c r="F251" s="549" t="s">
        <v>36</v>
      </c>
      <c r="G251" s="14">
        <f t="shared" si="9"/>
        <v>0</v>
      </c>
      <c r="H251" s="14">
        <f t="shared" si="9"/>
        <v>0</v>
      </c>
      <c r="I251" s="14">
        <f t="shared" si="9"/>
        <v>0</v>
      </c>
      <c r="J251" s="26">
        <f t="shared" si="9"/>
        <v>0</v>
      </c>
      <c r="L251" s="516"/>
      <c r="M251" s="516"/>
    </row>
    <row r="252" spans="1:13" ht="15" customHeight="1">
      <c r="A252" s="73"/>
      <c r="B252" s="73"/>
      <c r="C252" s="550"/>
      <c r="D252" s="552"/>
      <c r="E252" s="554"/>
      <c r="F252" s="548" t="s">
        <v>10</v>
      </c>
      <c r="G252" s="14">
        <f>G257+G262+G267+G272+G277+G282+G287+G292+G297+G302</f>
        <v>119558.97999999998</v>
      </c>
      <c r="H252" s="14">
        <f>H257+H262+H267+H272+H277+H282+H287+H292+H297+H302</f>
        <v>117716.94</v>
      </c>
      <c r="I252" s="554"/>
      <c r="J252" s="558"/>
      <c r="L252" s="516"/>
      <c r="M252" s="516"/>
    </row>
    <row r="253" spans="1:10" ht="15" customHeight="1">
      <c r="A253" s="546"/>
      <c r="B253" s="546"/>
      <c r="C253" s="513"/>
      <c r="D253" s="547"/>
      <c r="E253" s="14"/>
      <c r="F253" s="69"/>
      <c r="G253" s="70"/>
      <c r="H253" s="21"/>
      <c r="I253" s="21"/>
      <c r="J253" s="26"/>
    </row>
    <row r="254" spans="1:10" ht="15" customHeight="1">
      <c r="A254" s="578" t="s">
        <v>29</v>
      </c>
      <c r="B254" s="578" t="s">
        <v>61</v>
      </c>
      <c r="C254" s="579" t="s">
        <v>2008</v>
      </c>
      <c r="D254" s="156" t="s">
        <v>2009</v>
      </c>
      <c r="E254" s="14">
        <v>5239.33</v>
      </c>
      <c r="F254" s="548" t="s">
        <v>9</v>
      </c>
      <c r="G254" s="14">
        <v>6708.49</v>
      </c>
      <c r="H254" s="14">
        <v>2000</v>
      </c>
      <c r="I254" s="14">
        <v>2000</v>
      </c>
      <c r="J254" s="26">
        <v>2000</v>
      </c>
    </row>
    <row r="255" spans="1:10" ht="15" customHeight="1">
      <c r="A255" s="73"/>
      <c r="B255" s="73"/>
      <c r="C255" s="546"/>
      <c r="D255" s="74"/>
      <c r="E255" s="554"/>
      <c r="F255" s="549" t="s">
        <v>35</v>
      </c>
      <c r="G255" s="14">
        <v>6708.49</v>
      </c>
      <c r="H255" s="14">
        <v>0</v>
      </c>
      <c r="I255" s="14">
        <v>0</v>
      </c>
      <c r="J255" s="26">
        <v>0</v>
      </c>
    </row>
    <row r="256" spans="1:13" ht="15" customHeight="1">
      <c r="A256" s="73"/>
      <c r="B256" s="73"/>
      <c r="C256" s="550"/>
      <c r="D256" s="551"/>
      <c r="E256" s="554"/>
      <c r="F256" s="549" t="s">
        <v>36</v>
      </c>
      <c r="G256" s="14">
        <v>0</v>
      </c>
      <c r="H256" s="14">
        <v>0</v>
      </c>
      <c r="I256" s="14">
        <v>0</v>
      </c>
      <c r="J256" s="26">
        <v>0</v>
      </c>
      <c r="L256" s="516"/>
      <c r="M256" s="516"/>
    </row>
    <row r="257" spans="1:13" ht="15" customHeight="1">
      <c r="A257" s="73"/>
      <c r="B257" s="73"/>
      <c r="C257" s="550"/>
      <c r="D257" s="552"/>
      <c r="E257" s="554"/>
      <c r="F257" s="548" t="s">
        <v>10</v>
      </c>
      <c r="G257" s="14">
        <v>6708.49</v>
      </c>
      <c r="H257" s="14">
        <v>3558.59</v>
      </c>
      <c r="I257" s="554"/>
      <c r="J257" s="558"/>
      <c r="L257" s="516"/>
      <c r="M257" s="516"/>
    </row>
    <row r="258" spans="1:10" ht="15" customHeight="1">
      <c r="A258" s="546"/>
      <c r="B258" s="546"/>
      <c r="C258" s="513"/>
      <c r="D258" s="547"/>
      <c r="E258" s="14"/>
      <c r="F258" s="69"/>
      <c r="G258" s="70"/>
      <c r="H258" s="21"/>
      <c r="I258" s="21"/>
      <c r="J258" s="26"/>
    </row>
    <row r="259" spans="1:10" s="74" customFormat="1" ht="15" customHeight="1">
      <c r="A259" s="578" t="s">
        <v>29</v>
      </c>
      <c r="B259" s="578" t="s">
        <v>61</v>
      </c>
      <c r="C259" s="579" t="s">
        <v>1984</v>
      </c>
      <c r="D259" s="156" t="s">
        <v>1985</v>
      </c>
      <c r="E259" s="14">
        <v>0</v>
      </c>
      <c r="F259" s="548" t="s">
        <v>9</v>
      </c>
      <c r="G259" s="14">
        <v>3800</v>
      </c>
      <c r="H259" s="14">
        <v>0</v>
      </c>
      <c r="I259" s="14">
        <v>0</v>
      </c>
      <c r="J259" s="26">
        <v>0</v>
      </c>
    </row>
    <row r="260" spans="1:10" s="74" customFormat="1" ht="15" customHeight="1">
      <c r="A260" s="73"/>
      <c r="B260" s="73"/>
      <c r="C260" s="546"/>
      <c r="E260" s="554"/>
      <c r="F260" s="549" t="s">
        <v>35</v>
      </c>
      <c r="G260" s="14">
        <v>3294.47</v>
      </c>
      <c r="H260" s="14">
        <v>0</v>
      </c>
      <c r="I260" s="14">
        <v>0</v>
      </c>
      <c r="J260" s="26">
        <v>0</v>
      </c>
    </row>
    <row r="261" spans="1:13" s="74" customFormat="1" ht="15" customHeight="1">
      <c r="A261" s="73"/>
      <c r="B261" s="73"/>
      <c r="C261" s="550"/>
      <c r="D261" s="551"/>
      <c r="E261" s="554"/>
      <c r="F261" s="549" t="s">
        <v>36</v>
      </c>
      <c r="G261" s="14">
        <v>0</v>
      </c>
      <c r="H261" s="14">
        <v>0</v>
      </c>
      <c r="I261" s="14">
        <v>0</v>
      </c>
      <c r="J261" s="26">
        <v>0</v>
      </c>
      <c r="K261" s="20"/>
      <c r="L261" s="516"/>
      <c r="M261" s="516"/>
    </row>
    <row r="262" spans="1:13" s="74" customFormat="1" ht="15" customHeight="1">
      <c r="A262" s="73"/>
      <c r="B262" s="73"/>
      <c r="C262" s="550"/>
      <c r="D262" s="552"/>
      <c r="E262" s="554"/>
      <c r="F262" s="548" t="s">
        <v>10</v>
      </c>
      <c r="G262" s="14">
        <v>3800</v>
      </c>
      <c r="H262" s="14">
        <v>0</v>
      </c>
      <c r="I262" s="554"/>
      <c r="J262" s="558"/>
      <c r="K262" s="20"/>
      <c r="L262" s="516"/>
      <c r="M262" s="516"/>
    </row>
    <row r="263" spans="1:10" s="30" customFormat="1" ht="15" customHeight="1">
      <c r="A263" s="546"/>
      <c r="B263" s="546"/>
      <c r="C263" s="513"/>
      <c r="D263" s="547"/>
      <c r="E263" s="14"/>
      <c r="F263" s="69"/>
      <c r="G263" s="70"/>
      <c r="H263" s="21"/>
      <c r="I263" s="21"/>
      <c r="J263" s="26"/>
    </row>
    <row r="264" spans="1:10" s="74" customFormat="1" ht="15" customHeight="1">
      <c r="A264" s="578" t="s">
        <v>29</v>
      </c>
      <c r="B264" s="578" t="s">
        <v>61</v>
      </c>
      <c r="C264" s="579" t="s">
        <v>1957</v>
      </c>
      <c r="D264" s="156" t="s">
        <v>1958</v>
      </c>
      <c r="E264" s="14">
        <v>554.9</v>
      </c>
      <c r="F264" s="548" t="s">
        <v>9</v>
      </c>
      <c r="G264" s="14">
        <v>3000</v>
      </c>
      <c r="H264" s="14">
        <v>3000</v>
      </c>
      <c r="I264" s="14">
        <v>3000</v>
      </c>
      <c r="J264" s="26">
        <v>3000</v>
      </c>
    </row>
    <row r="265" spans="1:10" s="74" customFormat="1" ht="15" customHeight="1">
      <c r="A265" s="73"/>
      <c r="B265" s="73"/>
      <c r="C265" s="546"/>
      <c r="E265" s="554"/>
      <c r="F265" s="549" t="s">
        <v>35</v>
      </c>
      <c r="G265" s="14">
        <v>2008.35</v>
      </c>
      <c r="H265" s="14">
        <v>0</v>
      </c>
      <c r="I265" s="14">
        <v>0</v>
      </c>
      <c r="J265" s="26">
        <v>0</v>
      </c>
    </row>
    <row r="266" spans="1:13" s="74" customFormat="1" ht="15" customHeight="1">
      <c r="A266" s="73"/>
      <c r="B266" s="73"/>
      <c r="C266" s="550"/>
      <c r="D266" s="551"/>
      <c r="E266" s="554"/>
      <c r="F266" s="549" t="s">
        <v>36</v>
      </c>
      <c r="G266" s="14">
        <v>0</v>
      </c>
      <c r="H266" s="14">
        <v>0</v>
      </c>
      <c r="I266" s="14">
        <v>0</v>
      </c>
      <c r="J266" s="26">
        <v>0</v>
      </c>
      <c r="K266" s="20"/>
      <c r="L266" s="516"/>
      <c r="M266" s="516"/>
    </row>
    <row r="267" spans="1:13" s="74" customFormat="1" ht="15" customHeight="1">
      <c r="A267" s="73"/>
      <c r="B267" s="73"/>
      <c r="C267" s="550"/>
      <c r="D267" s="552"/>
      <c r="E267" s="554"/>
      <c r="F267" s="548" t="s">
        <v>10</v>
      </c>
      <c r="G267" s="14">
        <v>4282.11</v>
      </c>
      <c r="H267" s="14">
        <v>3554.9</v>
      </c>
      <c r="I267" s="554"/>
      <c r="J267" s="558"/>
      <c r="K267" s="20"/>
      <c r="L267" s="516"/>
      <c r="M267" s="516"/>
    </row>
    <row r="268" spans="1:10" s="30" customFormat="1" ht="15" customHeight="1">
      <c r="A268" s="546"/>
      <c r="B268" s="546"/>
      <c r="C268" s="513"/>
      <c r="D268" s="547"/>
      <c r="E268" s="14"/>
      <c r="F268" s="69"/>
      <c r="G268" s="70"/>
      <c r="H268" s="21"/>
      <c r="I268" s="21"/>
      <c r="J268" s="26"/>
    </row>
    <row r="269" spans="1:10" s="30" customFormat="1" ht="15" customHeight="1">
      <c r="A269" s="578" t="s">
        <v>29</v>
      </c>
      <c r="B269" s="578" t="s">
        <v>61</v>
      </c>
      <c r="C269" s="579" t="s">
        <v>1968</v>
      </c>
      <c r="D269" s="156" t="s">
        <v>1969</v>
      </c>
      <c r="E269" s="14">
        <v>0</v>
      </c>
      <c r="F269" s="548" t="s">
        <v>9</v>
      </c>
      <c r="G269" s="14">
        <v>2500</v>
      </c>
      <c r="H269" s="14">
        <v>2500</v>
      </c>
      <c r="I269" s="14">
        <v>2500</v>
      </c>
      <c r="J269" s="26">
        <v>2500</v>
      </c>
    </row>
    <row r="270" spans="1:10" s="30" customFormat="1" ht="15" customHeight="1">
      <c r="A270" s="73"/>
      <c r="B270" s="73"/>
      <c r="C270" s="546"/>
      <c r="D270" s="74"/>
      <c r="E270" s="554"/>
      <c r="F270" s="549" t="s">
        <v>35</v>
      </c>
      <c r="G270" s="14">
        <v>122</v>
      </c>
      <c r="H270" s="14">
        <v>0</v>
      </c>
      <c r="I270" s="14">
        <v>0</v>
      </c>
      <c r="J270" s="26">
        <v>0</v>
      </c>
    </row>
    <row r="271" spans="1:13" ht="15" customHeight="1">
      <c r="A271" s="73"/>
      <c r="B271" s="73"/>
      <c r="C271" s="550"/>
      <c r="D271" s="551"/>
      <c r="E271" s="554"/>
      <c r="F271" s="549" t="s">
        <v>36</v>
      </c>
      <c r="G271" s="14">
        <v>0</v>
      </c>
      <c r="H271" s="14">
        <v>0</v>
      </c>
      <c r="I271" s="14">
        <v>0</v>
      </c>
      <c r="J271" s="26">
        <v>0</v>
      </c>
      <c r="L271" s="516"/>
      <c r="M271" s="516"/>
    </row>
    <row r="272" spans="1:13" s="120" customFormat="1" ht="15" customHeight="1">
      <c r="A272" s="73"/>
      <c r="B272" s="73"/>
      <c r="C272" s="550"/>
      <c r="D272" s="552"/>
      <c r="E272" s="554"/>
      <c r="F272" s="548" t="s">
        <v>10</v>
      </c>
      <c r="G272" s="14">
        <v>2500</v>
      </c>
      <c r="H272" s="14">
        <v>2500</v>
      </c>
      <c r="I272" s="554"/>
      <c r="J272" s="558"/>
      <c r="K272" s="20"/>
      <c r="L272" s="516"/>
      <c r="M272" s="516"/>
    </row>
    <row r="273" spans="1:10" s="120" customFormat="1" ht="15" customHeight="1">
      <c r="A273" s="546"/>
      <c r="B273" s="546"/>
      <c r="C273" s="513"/>
      <c r="D273" s="547"/>
      <c r="E273" s="14"/>
      <c r="F273" s="69"/>
      <c r="G273" s="70"/>
      <c r="H273" s="21"/>
      <c r="I273" s="21"/>
      <c r="J273" s="26"/>
    </row>
    <row r="274" spans="1:10" s="124" customFormat="1" ht="15" customHeight="1">
      <c r="A274" s="578" t="s">
        <v>29</v>
      </c>
      <c r="B274" s="578" t="s">
        <v>61</v>
      </c>
      <c r="C274" s="579" t="s">
        <v>2020</v>
      </c>
      <c r="D274" s="156" t="s">
        <v>2021</v>
      </c>
      <c r="E274" s="14">
        <v>4355.48</v>
      </c>
      <c r="F274" s="548" t="s">
        <v>9</v>
      </c>
      <c r="G274" s="14">
        <v>12022.7</v>
      </c>
      <c r="H274" s="14">
        <v>23820</v>
      </c>
      <c r="I274" s="14">
        <v>23820</v>
      </c>
      <c r="J274" s="26">
        <v>23820</v>
      </c>
    </row>
    <row r="275" spans="1:10" s="124" customFormat="1" ht="15" customHeight="1">
      <c r="A275" s="73"/>
      <c r="B275" s="73"/>
      <c r="C275" s="546"/>
      <c r="D275" s="74"/>
      <c r="E275" s="554"/>
      <c r="F275" s="549" t="s">
        <v>35</v>
      </c>
      <c r="G275" s="14">
        <v>11830.27</v>
      </c>
      <c r="H275" s="14">
        <v>0</v>
      </c>
      <c r="I275" s="14">
        <v>0</v>
      </c>
      <c r="J275" s="26">
        <v>0</v>
      </c>
    </row>
    <row r="276" spans="1:13" s="124" customFormat="1" ht="15" customHeight="1">
      <c r="A276" s="73"/>
      <c r="B276" s="73"/>
      <c r="C276" s="550"/>
      <c r="D276" s="551"/>
      <c r="E276" s="554"/>
      <c r="F276" s="549" t="s">
        <v>36</v>
      </c>
      <c r="G276" s="14">
        <v>0</v>
      </c>
      <c r="H276" s="14">
        <v>0</v>
      </c>
      <c r="I276" s="14">
        <v>0</v>
      </c>
      <c r="J276" s="26">
        <v>0</v>
      </c>
      <c r="K276" s="20"/>
      <c r="L276" s="516"/>
      <c r="M276" s="516"/>
    </row>
    <row r="277" spans="1:13" s="124" customFormat="1" ht="15" customHeight="1">
      <c r="A277" s="73"/>
      <c r="B277" s="73"/>
      <c r="C277" s="550"/>
      <c r="D277" s="552"/>
      <c r="E277" s="554"/>
      <c r="F277" s="548" t="s">
        <v>10</v>
      </c>
      <c r="G277" s="14">
        <v>17814.63</v>
      </c>
      <c r="H277" s="14">
        <v>28175.48</v>
      </c>
      <c r="I277" s="554"/>
      <c r="J277" s="558"/>
      <c r="K277" s="20"/>
      <c r="L277" s="516"/>
      <c r="M277" s="516"/>
    </row>
    <row r="278" spans="1:10" s="120" customFormat="1" ht="15" customHeight="1">
      <c r="A278" s="546"/>
      <c r="B278" s="546"/>
      <c r="C278" s="513"/>
      <c r="D278" s="547"/>
      <c r="E278" s="14"/>
      <c r="F278" s="69"/>
      <c r="G278" s="70"/>
      <c r="H278" s="21"/>
      <c r="I278" s="21"/>
      <c r="J278" s="26"/>
    </row>
    <row r="279" spans="1:10" s="517" customFormat="1" ht="15" customHeight="1">
      <c r="A279" s="578" t="s">
        <v>29</v>
      </c>
      <c r="B279" s="578" t="s">
        <v>61</v>
      </c>
      <c r="C279" s="579" t="s">
        <v>2022</v>
      </c>
      <c r="D279" s="156" t="s">
        <v>2023</v>
      </c>
      <c r="E279" s="14">
        <v>1956.74</v>
      </c>
      <c r="F279" s="548" t="s">
        <v>9</v>
      </c>
      <c r="G279" s="14">
        <v>3000</v>
      </c>
      <c r="H279" s="14">
        <v>2000</v>
      </c>
      <c r="I279" s="14">
        <v>2000</v>
      </c>
      <c r="J279" s="26">
        <v>2000</v>
      </c>
    </row>
    <row r="280" spans="1:10" s="517" customFormat="1" ht="15" customHeight="1">
      <c r="A280" s="73"/>
      <c r="B280" s="73"/>
      <c r="C280" s="546"/>
      <c r="D280" s="74"/>
      <c r="E280" s="554"/>
      <c r="F280" s="549" t="s">
        <v>35</v>
      </c>
      <c r="G280" s="14">
        <v>3000</v>
      </c>
      <c r="H280" s="14">
        <v>0</v>
      </c>
      <c r="I280" s="14">
        <v>0</v>
      </c>
      <c r="J280" s="26">
        <v>0</v>
      </c>
    </row>
    <row r="281" spans="1:13" s="517" customFormat="1" ht="15" customHeight="1">
      <c r="A281" s="73"/>
      <c r="B281" s="73"/>
      <c r="C281" s="550"/>
      <c r="D281" s="551"/>
      <c r="E281" s="554"/>
      <c r="F281" s="549" t="s">
        <v>36</v>
      </c>
      <c r="G281" s="14">
        <v>0</v>
      </c>
      <c r="H281" s="14">
        <v>0</v>
      </c>
      <c r="I281" s="14">
        <v>0</v>
      </c>
      <c r="J281" s="26">
        <v>0</v>
      </c>
      <c r="K281" s="20"/>
      <c r="L281" s="516"/>
      <c r="M281" s="516"/>
    </row>
    <row r="282" spans="1:13" s="517" customFormat="1" ht="15" customHeight="1">
      <c r="A282" s="73"/>
      <c r="B282" s="73"/>
      <c r="C282" s="550"/>
      <c r="D282" s="552"/>
      <c r="E282" s="554"/>
      <c r="F282" s="548" t="s">
        <v>10</v>
      </c>
      <c r="G282" s="14">
        <v>5435.09</v>
      </c>
      <c r="H282" s="14">
        <v>3956.74</v>
      </c>
      <c r="I282" s="554"/>
      <c r="J282" s="558"/>
      <c r="K282" s="20"/>
      <c r="L282" s="516"/>
      <c r="M282" s="516"/>
    </row>
    <row r="283" spans="1:10" s="518" customFormat="1" ht="15" customHeight="1">
      <c r="A283" s="546"/>
      <c r="B283" s="546"/>
      <c r="C283" s="513"/>
      <c r="D283" s="547"/>
      <c r="E283" s="14"/>
      <c r="F283" s="69"/>
      <c r="G283" s="70"/>
      <c r="H283" s="21"/>
      <c r="I283" s="21"/>
      <c r="J283" s="26"/>
    </row>
    <row r="284" spans="1:10" s="124" customFormat="1" ht="15" customHeight="1">
      <c r="A284" s="578" t="s">
        <v>29</v>
      </c>
      <c r="B284" s="578" t="s">
        <v>61</v>
      </c>
      <c r="C284" s="579" t="s">
        <v>2024</v>
      </c>
      <c r="D284" s="156" t="s">
        <v>2025</v>
      </c>
      <c r="E284" s="14">
        <v>0</v>
      </c>
      <c r="F284" s="548" t="s">
        <v>9</v>
      </c>
      <c r="G284" s="14">
        <v>2000</v>
      </c>
      <c r="H284" s="14">
        <v>2000</v>
      </c>
      <c r="I284" s="14">
        <v>2000</v>
      </c>
      <c r="J284" s="26">
        <v>2000</v>
      </c>
    </row>
    <row r="285" spans="1:10" s="124" customFormat="1" ht="15" customHeight="1">
      <c r="A285" s="73"/>
      <c r="B285" s="73"/>
      <c r="C285" s="546"/>
      <c r="D285" s="74"/>
      <c r="E285" s="554"/>
      <c r="F285" s="549" t="s">
        <v>35</v>
      </c>
      <c r="G285" s="14">
        <v>1220</v>
      </c>
      <c r="H285" s="14">
        <v>0</v>
      </c>
      <c r="I285" s="14">
        <v>0</v>
      </c>
      <c r="J285" s="26">
        <v>0</v>
      </c>
    </row>
    <row r="286" spans="1:13" s="119" customFormat="1" ht="15" customHeight="1">
      <c r="A286" s="73"/>
      <c r="B286" s="73"/>
      <c r="C286" s="550"/>
      <c r="D286" s="551"/>
      <c r="E286" s="554"/>
      <c r="F286" s="549" t="s">
        <v>36</v>
      </c>
      <c r="G286" s="14">
        <v>0</v>
      </c>
      <c r="H286" s="14">
        <v>0</v>
      </c>
      <c r="I286" s="14">
        <v>0</v>
      </c>
      <c r="J286" s="26">
        <v>0</v>
      </c>
      <c r="K286" s="20"/>
      <c r="L286" s="516"/>
      <c r="M286" s="516"/>
    </row>
    <row r="287" spans="1:13" s="119" customFormat="1" ht="15" customHeight="1">
      <c r="A287" s="73"/>
      <c r="B287" s="73"/>
      <c r="C287" s="550"/>
      <c r="D287" s="552"/>
      <c r="E287" s="554"/>
      <c r="F287" s="548" t="s">
        <v>10</v>
      </c>
      <c r="G287" s="14">
        <v>2000</v>
      </c>
      <c r="H287" s="14">
        <v>2000</v>
      </c>
      <c r="I287" s="554"/>
      <c r="J287" s="558"/>
      <c r="K287" s="20"/>
      <c r="L287" s="516"/>
      <c r="M287" s="516"/>
    </row>
    <row r="288" spans="1:10" ht="15" customHeight="1">
      <c r="A288" s="546"/>
      <c r="B288" s="546"/>
      <c r="C288" s="513"/>
      <c r="D288" s="547"/>
      <c r="E288" s="14"/>
      <c r="F288" s="69"/>
      <c r="G288" s="70"/>
      <c r="H288" s="21"/>
      <c r="I288" s="21"/>
      <c r="J288" s="26"/>
    </row>
    <row r="289" spans="1:10" ht="15" customHeight="1">
      <c r="A289" s="578" t="s">
        <v>29</v>
      </c>
      <c r="B289" s="578" t="s">
        <v>61</v>
      </c>
      <c r="C289" s="579" t="s">
        <v>2026</v>
      </c>
      <c r="D289" s="156" t="s">
        <v>2027</v>
      </c>
      <c r="E289" s="14">
        <v>264.61</v>
      </c>
      <c r="F289" s="548" t="s">
        <v>9</v>
      </c>
      <c r="G289" s="14">
        <v>17000</v>
      </c>
      <c r="H289" s="14">
        <v>20000</v>
      </c>
      <c r="I289" s="14">
        <v>20000</v>
      </c>
      <c r="J289" s="26">
        <v>20000</v>
      </c>
    </row>
    <row r="290" spans="1:10" ht="15" customHeight="1">
      <c r="A290" s="73"/>
      <c r="B290" s="73"/>
      <c r="C290" s="546"/>
      <c r="D290" s="74"/>
      <c r="E290" s="554"/>
      <c r="F290" s="549" t="s">
        <v>35</v>
      </c>
      <c r="G290" s="14">
        <v>17000</v>
      </c>
      <c r="H290" s="14">
        <v>0</v>
      </c>
      <c r="I290" s="14">
        <v>0</v>
      </c>
      <c r="J290" s="26">
        <v>0</v>
      </c>
    </row>
    <row r="291" spans="1:13" ht="15" customHeight="1">
      <c r="A291" s="73"/>
      <c r="B291" s="73"/>
      <c r="C291" s="550"/>
      <c r="D291" s="551"/>
      <c r="E291" s="554"/>
      <c r="F291" s="549" t="s">
        <v>36</v>
      </c>
      <c r="G291" s="14">
        <v>0</v>
      </c>
      <c r="H291" s="14">
        <v>0</v>
      </c>
      <c r="I291" s="14">
        <v>0</v>
      </c>
      <c r="J291" s="26">
        <v>0</v>
      </c>
      <c r="L291" s="516"/>
      <c r="M291" s="516"/>
    </row>
    <row r="292" spans="1:13" ht="15" customHeight="1">
      <c r="A292" s="73"/>
      <c r="B292" s="73"/>
      <c r="C292" s="550"/>
      <c r="D292" s="552"/>
      <c r="E292" s="554"/>
      <c r="F292" s="548" t="s">
        <v>10</v>
      </c>
      <c r="G292" s="14">
        <v>19712.23</v>
      </c>
      <c r="H292" s="14">
        <v>20264.61</v>
      </c>
      <c r="I292" s="554"/>
      <c r="J292" s="558"/>
      <c r="L292" s="516"/>
      <c r="M292" s="516"/>
    </row>
    <row r="293" spans="1:10" ht="15" customHeight="1">
      <c r="A293" s="546"/>
      <c r="B293" s="546"/>
      <c r="C293" s="513"/>
      <c r="D293" s="547"/>
      <c r="E293" s="14"/>
      <c r="F293" s="69"/>
      <c r="G293" s="70"/>
      <c r="H293" s="21"/>
      <c r="I293" s="21"/>
      <c r="J293" s="26"/>
    </row>
    <row r="294" spans="1:10" ht="15" customHeight="1">
      <c r="A294" s="578" t="s">
        <v>29</v>
      </c>
      <c r="B294" s="578" t="s">
        <v>61</v>
      </c>
      <c r="C294" s="579" t="s">
        <v>1970</v>
      </c>
      <c r="D294" s="156" t="s">
        <v>1971</v>
      </c>
      <c r="E294" s="14">
        <v>3283.71</v>
      </c>
      <c r="F294" s="548" t="s">
        <v>9</v>
      </c>
      <c r="G294" s="14">
        <v>41897.3</v>
      </c>
      <c r="H294" s="14">
        <v>43800</v>
      </c>
      <c r="I294" s="14">
        <v>43800</v>
      </c>
      <c r="J294" s="26">
        <v>43800</v>
      </c>
    </row>
    <row r="295" spans="1:10" ht="15" customHeight="1">
      <c r="A295" s="73"/>
      <c r="B295" s="73"/>
      <c r="C295" s="546"/>
      <c r="D295" s="74"/>
      <c r="E295" s="554"/>
      <c r="F295" s="549" t="s">
        <v>35</v>
      </c>
      <c r="G295" s="14">
        <v>8917.56</v>
      </c>
      <c r="H295" s="14">
        <v>0</v>
      </c>
      <c r="I295" s="14">
        <v>0</v>
      </c>
      <c r="J295" s="26">
        <v>0</v>
      </c>
    </row>
    <row r="296" spans="1:13" ht="15" customHeight="1">
      <c r="A296" s="73"/>
      <c r="B296" s="73"/>
      <c r="C296" s="550"/>
      <c r="D296" s="551"/>
      <c r="E296" s="554"/>
      <c r="F296" s="549" t="s">
        <v>36</v>
      </c>
      <c r="G296" s="14">
        <v>0</v>
      </c>
      <c r="H296" s="14">
        <v>0</v>
      </c>
      <c r="I296" s="14">
        <v>0</v>
      </c>
      <c r="J296" s="26">
        <v>0</v>
      </c>
      <c r="L296" s="516"/>
      <c r="M296" s="516"/>
    </row>
    <row r="297" spans="1:13" ht="15" customHeight="1">
      <c r="A297" s="73"/>
      <c r="B297" s="73"/>
      <c r="C297" s="550"/>
      <c r="D297" s="552"/>
      <c r="E297" s="554"/>
      <c r="F297" s="548" t="s">
        <v>10</v>
      </c>
      <c r="G297" s="14">
        <v>50683.52</v>
      </c>
      <c r="H297" s="14">
        <v>47083.71</v>
      </c>
      <c r="I297" s="554"/>
      <c r="J297" s="558"/>
      <c r="L297" s="516"/>
      <c r="M297" s="516"/>
    </row>
    <row r="298" spans="1:10" ht="15" customHeight="1">
      <c r="A298" s="546"/>
      <c r="B298" s="546"/>
      <c r="C298" s="513"/>
      <c r="D298" s="547"/>
      <c r="E298" s="14"/>
      <c r="F298" s="69"/>
      <c r="G298" s="70"/>
      <c r="H298" s="21"/>
      <c r="I298" s="21"/>
      <c r="J298" s="26"/>
    </row>
    <row r="299" spans="1:10" ht="15" customHeight="1">
      <c r="A299" s="578" t="s">
        <v>29</v>
      </c>
      <c r="B299" s="578" t="s">
        <v>61</v>
      </c>
      <c r="C299" s="579" t="s">
        <v>1972</v>
      </c>
      <c r="D299" s="156" t="s">
        <v>1973</v>
      </c>
      <c r="E299" s="14">
        <v>2622.91</v>
      </c>
      <c r="F299" s="548" t="s">
        <v>9</v>
      </c>
      <c r="G299" s="14">
        <v>4000</v>
      </c>
      <c r="H299" s="14">
        <v>4000</v>
      </c>
      <c r="I299" s="14">
        <v>4000</v>
      </c>
      <c r="J299" s="26">
        <v>4000</v>
      </c>
    </row>
    <row r="300" spans="1:10" ht="15" customHeight="1">
      <c r="A300" s="73"/>
      <c r="B300" s="73"/>
      <c r="C300" s="546"/>
      <c r="D300" s="74"/>
      <c r="E300" s="554"/>
      <c r="F300" s="549" t="s">
        <v>35</v>
      </c>
      <c r="G300" s="14">
        <v>0</v>
      </c>
      <c r="H300" s="14">
        <v>0</v>
      </c>
      <c r="I300" s="14">
        <v>0</v>
      </c>
      <c r="J300" s="26">
        <v>0</v>
      </c>
    </row>
    <row r="301" spans="1:13" ht="15" customHeight="1">
      <c r="A301" s="73"/>
      <c r="B301" s="73"/>
      <c r="C301" s="550"/>
      <c r="D301" s="551"/>
      <c r="E301" s="554"/>
      <c r="F301" s="549" t="s">
        <v>36</v>
      </c>
      <c r="G301" s="14">
        <v>0</v>
      </c>
      <c r="H301" s="14">
        <v>0</v>
      </c>
      <c r="I301" s="14">
        <v>0</v>
      </c>
      <c r="J301" s="26">
        <v>0</v>
      </c>
      <c r="L301" s="516"/>
      <c r="M301" s="516"/>
    </row>
    <row r="302" spans="1:13" ht="15" customHeight="1">
      <c r="A302" s="73"/>
      <c r="B302" s="73"/>
      <c r="C302" s="550"/>
      <c r="D302" s="552"/>
      <c r="E302" s="554"/>
      <c r="F302" s="548" t="s">
        <v>10</v>
      </c>
      <c r="G302" s="14">
        <v>6622.91</v>
      </c>
      <c r="H302" s="14">
        <v>6622.91</v>
      </c>
      <c r="I302" s="554"/>
      <c r="J302" s="558"/>
      <c r="L302" s="516"/>
      <c r="M302" s="516"/>
    </row>
    <row r="303" spans="1:10" ht="15" customHeight="1">
      <c r="A303" s="546"/>
      <c r="B303" s="546"/>
      <c r="C303" s="513"/>
      <c r="D303" s="547"/>
      <c r="E303" s="14"/>
      <c r="F303" s="69"/>
      <c r="G303" s="70"/>
      <c r="H303" s="21"/>
      <c r="I303" s="21"/>
      <c r="J303" s="26"/>
    </row>
    <row r="304" spans="1:10" s="74" customFormat="1" ht="15" customHeight="1">
      <c r="A304" s="578" t="s">
        <v>2028</v>
      </c>
      <c r="B304" s="578" t="s">
        <v>1954</v>
      </c>
      <c r="C304" s="579" t="s">
        <v>1954</v>
      </c>
      <c r="D304" s="156" t="s">
        <v>2029</v>
      </c>
      <c r="E304" s="14">
        <f>E309+E379</f>
        <v>71833.57</v>
      </c>
      <c r="F304" s="548" t="s">
        <v>9</v>
      </c>
      <c r="G304" s="14">
        <f aca="true" t="shared" si="10" ref="G304:J306">G309+G379</f>
        <v>399800</v>
      </c>
      <c r="H304" s="14">
        <f t="shared" si="10"/>
        <v>230150</v>
      </c>
      <c r="I304" s="14">
        <f t="shared" si="10"/>
        <v>230150</v>
      </c>
      <c r="J304" s="26">
        <f t="shared" si="10"/>
        <v>230150</v>
      </c>
    </row>
    <row r="305" spans="1:10" s="74" customFormat="1" ht="15" customHeight="1">
      <c r="A305" s="73"/>
      <c r="B305" s="73"/>
      <c r="C305" s="546"/>
      <c r="E305" s="554"/>
      <c r="F305" s="549" t="s">
        <v>35</v>
      </c>
      <c r="G305" s="14">
        <f t="shared" si="10"/>
        <v>360804.41000000003</v>
      </c>
      <c r="H305" s="14">
        <f t="shared" si="10"/>
        <v>0</v>
      </c>
      <c r="I305" s="14">
        <f t="shared" si="10"/>
        <v>0</v>
      </c>
      <c r="J305" s="26">
        <f t="shared" si="10"/>
        <v>0</v>
      </c>
    </row>
    <row r="306" spans="1:13" s="74" customFormat="1" ht="15" customHeight="1">
      <c r="A306" s="73"/>
      <c r="B306" s="73"/>
      <c r="C306" s="550"/>
      <c r="D306" s="551"/>
      <c r="E306" s="554"/>
      <c r="F306" s="549" t="s">
        <v>36</v>
      </c>
      <c r="G306" s="14">
        <f t="shared" si="10"/>
        <v>0</v>
      </c>
      <c r="H306" s="14">
        <f t="shared" si="10"/>
        <v>0</v>
      </c>
      <c r="I306" s="14">
        <f t="shared" si="10"/>
        <v>0</v>
      </c>
      <c r="J306" s="26">
        <f t="shared" si="10"/>
        <v>0</v>
      </c>
      <c r="K306" s="20"/>
      <c r="L306" s="516"/>
      <c r="M306" s="516"/>
    </row>
    <row r="307" spans="1:13" s="74" customFormat="1" ht="15" customHeight="1">
      <c r="A307" s="73"/>
      <c r="B307" s="73"/>
      <c r="C307" s="550"/>
      <c r="D307" s="552"/>
      <c r="E307" s="554"/>
      <c r="F307" s="548" t="s">
        <v>10</v>
      </c>
      <c r="G307" s="14">
        <f>G312+G382</f>
        <v>424582.25999999995</v>
      </c>
      <c r="H307" s="14">
        <f>H312+H382</f>
        <v>301983.57</v>
      </c>
      <c r="I307" s="554"/>
      <c r="J307" s="558"/>
      <c r="K307" s="20"/>
      <c r="L307" s="516"/>
      <c r="M307" s="516"/>
    </row>
    <row r="308" spans="1:10" ht="15" customHeight="1">
      <c r="A308" s="546"/>
      <c r="B308" s="546"/>
      <c r="C308" s="513"/>
      <c r="D308" s="547"/>
      <c r="E308" s="14"/>
      <c r="F308" s="69"/>
      <c r="G308" s="70"/>
      <c r="H308" s="21"/>
      <c r="I308" s="21"/>
      <c r="J308" s="26"/>
    </row>
    <row r="309" spans="1:10" ht="15" customHeight="1">
      <c r="A309" s="578" t="s">
        <v>1976</v>
      </c>
      <c r="B309" s="578" t="s">
        <v>1956</v>
      </c>
      <c r="C309" s="579" t="s">
        <v>1954</v>
      </c>
      <c r="D309" s="156" t="s">
        <v>2030</v>
      </c>
      <c r="E309" s="14">
        <f>E314+E319+E324+E329+E334+E339+E344+E349+E354+E359+E364+E369+E374</f>
        <v>71833.57</v>
      </c>
      <c r="F309" s="548" t="s">
        <v>9</v>
      </c>
      <c r="G309" s="14">
        <f aca="true" t="shared" si="11" ref="G309:J311">G314+G319+G324+G329+G334+G339+G344+G349+G354+G359+G364+G369+G374</f>
        <v>399800</v>
      </c>
      <c r="H309" s="14">
        <f t="shared" si="11"/>
        <v>221650</v>
      </c>
      <c r="I309" s="14">
        <f t="shared" si="11"/>
        <v>221650</v>
      </c>
      <c r="J309" s="26">
        <f t="shared" si="11"/>
        <v>221650</v>
      </c>
    </row>
    <row r="310" spans="1:10" ht="15" customHeight="1">
      <c r="A310" s="73"/>
      <c r="B310" s="73"/>
      <c r="C310" s="546"/>
      <c r="D310" s="74"/>
      <c r="E310" s="554"/>
      <c r="F310" s="549" t="s">
        <v>35</v>
      </c>
      <c r="G310" s="14">
        <f t="shared" si="11"/>
        <v>360804.41000000003</v>
      </c>
      <c r="H310" s="14">
        <f t="shared" si="11"/>
        <v>0</v>
      </c>
      <c r="I310" s="14">
        <f t="shared" si="11"/>
        <v>0</v>
      </c>
      <c r="J310" s="26">
        <f t="shared" si="11"/>
        <v>0</v>
      </c>
    </row>
    <row r="311" spans="1:13" ht="15" customHeight="1">
      <c r="A311" s="73"/>
      <c r="B311" s="73"/>
      <c r="C311" s="550"/>
      <c r="D311" s="551"/>
      <c r="E311" s="554"/>
      <c r="F311" s="549" t="s">
        <v>36</v>
      </c>
      <c r="G311" s="14">
        <f t="shared" si="11"/>
        <v>0</v>
      </c>
      <c r="H311" s="14">
        <f t="shared" si="11"/>
        <v>0</v>
      </c>
      <c r="I311" s="14">
        <f t="shared" si="11"/>
        <v>0</v>
      </c>
      <c r="J311" s="26">
        <f t="shared" si="11"/>
        <v>0</v>
      </c>
      <c r="L311" s="516"/>
      <c r="M311" s="516"/>
    </row>
    <row r="312" spans="1:13" ht="15" customHeight="1">
      <c r="A312" s="73"/>
      <c r="B312" s="73"/>
      <c r="C312" s="550"/>
      <c r="D312" s="552"/>
      <c r="E312" s="554"/>
      <c r="F312" s="548" t="s">
        <v>10</v>
      </c>
      <c r="G312" s="14">
        <f>G317+G322+G327+G332+G337+G342+G347+G352+G357+G362+G367+G372+G377</f>
        <v>424582.25999999995</v>
      </c>
      <c r="H312" s="14">
        <f>H317+H322+H327+H332+H337+H342+H347+H352+H357+H362+H367+H372+H377</f>
        <v>293483.57</v>
      </c>
      <c r="I312" s="554"/>
      <c r="J312" s="558"/>
      <c r="L312" s="516"/>
      <c r="M312" s="516"/>
    </row>
    <row r="313" spans="1:10" ht="15" customHeight="1">
      <c r="A313" s="546"/>
      <c r="B313" s="546"/>
      <c r="C313" s="513"/>
      <c r="D313" s="547"/>
      <c r="E313" s="14"/>
      <c r="F313" s="69"/>
      <c r="G313" s="70"/>
      <c r="H313" s="21"/>
      <c r="I313" s="21"/>
      <c r="J313" s="26"/>
    </row>
    <row r="314" spans="1:10" ht="15" customHeight="1">
      <c r="A314" s="578" t="s">
        <v>42</v>
      </c>
      <c r="B314" s="578" t="s">
        <v>29</v>
      </c>
      <c r="C314" s="579" t="s">
        <v>1978</v>
      </c>
      <c r="D314" s="156" t="s">
        <v>1979</v>
      </c>
      <c r="E314" s="14">
        <v>4065.67</v>
      </c>
      <c r="F314" s="548" t="s">
        <v>9</v>
      </c>
      <c r="G314" s="14">
        <v>130000</v>
      </c>
      <c r="H314" s="14">
        <v>132400</v>
      </c>
      <c r="I314" s="14">
        <v>132400</v>
      </c>
      <c r="J314" s="26">
        <v>132400</v>
      </c>
    </row>
    <row r="315" spans="1:10" ht="15" customHeight="1">
      <c r="A315" s="73"/>
      <c r="B315" s="73"/>
      <c r="C315" s="546"/>
      <c r="D315" s="74"/>
      <c r="E315" s="554"/>
      <c r="F315" s="549" t="s">
        <v>35</v>
      </c>
      <c r="G315" s="14">
        <v>130000</v>
      </c>
      <c r="H315" s="14">
        <v>0</v>
      </c>
      <c r="I315" s="14">
        <v>0</v>
      </c>
      <c r="J315" s="26">
        <v>0</v>
      </c>
    </row>
    <row r="316" spans="1:13" ht="15" customHeight="1">
      <c r="A316" s="73"/>
      <c r="B316" s="73"/>
      <c r="C316" s="550"/>
      <c r="D316" s="551"/>
      <c r="E316" s="554"/>
      <c r="F316" s="549" t="s">
        <v>36</v>
      </c>
      <c r="G316" s="14">
        <v>0</v>
      </c>
      <c r="H316" s="14">
        <v>0</v>
      </c>
      <c r="I316" s="14">
        <v>0</v>
      </c>
      <c r="J316" s="26">
        <v>0</v>
      </c>
      <c r="L316" s="516"/>
      <c r="M316" s="516"/>
    </row>
    <row r="317" spans="1:13" ht="15" customHeight="1">
      <c r="A317" s="73"/>
      <c r="B317" s="73"/>
      <c r="C317" s="550"/>
      <c r="D317" s="552"/>
      <c r="E317" s="554"/>
      <c r="F317" s="548" t="s">
        <v>10</v>
      </c>
      <c r="G317" s="14">
        <v>132306.96</v>
      </c>
      <c r="H317" s="14">
        <v>136465.67</v>
      </c>
      <c r="I317" s="554"/>
      <c r="J317" s="558"/>
      <c r="L317" s="516"/>
      <c r="M317" s="516"/>
    </row>
    <row r="318" spans="1:10" ht="15" customHeight="1">
      <c r="A318" s="546"/>
      <c r="B318" s="546"/>
      <c r="C318" s="513"/>
      <c r="D318" s="547"/>
      <c r="E318" s="14"/>
      <c r="F318" s="69"/>
      <c r="G318" s="70"/>
      <c r="H318" s="21"/>
      <c r="I318" s="21"/>
      <c r="J318" s="26"/>
    </row>
    <row r="319" spans="1:10" ht="15" customHeight="1">
      <c r="A319" s="578" t="s">
        <v>42</v>
      </c>
      <c r="B319" s="578" t="s">
        <v>29</v>
      </c>
      <c r="C319" s="579" t="s">
        <v>1980</v>
      </c>
      <c r="D319" s="156" t="s">
        <v>1981</v>
      </c>
      <c r="E319" s="14">
        <v>2278.02</v>
      </c>
      <c r="F319" s="548" t="s">
        <v>9</v>
      </c>
      <c r="G319" s="14">
        <v>38000</v>
      </c>
      <c r="H319" s="14">
        <v>35600</v>
      </c>
      <c r="I319" s="14">
        <v>35600</v>
      </c>
      <c r="J319" s="26">
        <v>35600</v>
      </c>
    </row>
    <row r="320" spans="1:10" ht="15" customHeight="1">
      <c r="A320" s="73"/>
      <c r="B320" s="73"/>
      <c r="C320" s="546"/>
      <c r="D320" s="74"/>
      <c r="E320" s="554"/>
      <c r="F320" s="549" t="s">
        <v>35</v>
      </c>
      <c r="G320" s="14">
        <v>35008</v>
      </c>
      <c r="H320" s="14">
        <v>0</v>
      </c>
      <c r="I320" s="14">
        <v>0</v>
      </c>
      <c r="J320" s="26">
        <v>0</v>
      </c>
    </row>
    <row r="321" spans="1:13" ht="15" customHeight="1">
      <c r="A321" s="73"/>
      <c r="B321" s="73"/>
      <c r="C321" s="550"/>
      <c r="D321" s="551"/>
      <c r="E321" s="554"/>
      <c r="F321" s="549" t="s">
        <v>36</v>
      </c>
      <c r="G321" s="14">
        <v>0</v>
      </c>
      <c r="H321" s="14">
        <v>0</v>
      </c>
      <c r="I321" s="14">
        <v>0</v>
      </c>
      <c r="J321" s="26">
        <v>0</v>
      </c>
      <c r="L321" s="516"/>
      <c r="M321" s="516"/>
    </row>
    <row r="322" spans="1:13" ht="15" customHeight="1">
      <c r="A322" s="73"/>
      <c r="B322" s="73"/>
      <c r="C322" s="550"/>
      <c r="D322" s="552"/>
      <c r="E322" s="554"/>
      <c r="F322" s="548" t="s">
        <v>10</v>
      </c>
      <c r="G322" s="14">
        <v>38000</v>
      </c>
      <c r="H322" s="14">
        <v>37878.02</v>
      </c>
      <c r="I322" s="554"/>
      <c r="J322" s="558"/>
      <c r="L322" s="516"/>
      <c r="M322" s="516"/>
    </row>
    <row r="323" spans="1:10" ht="15" customHeight="1">
      <c r="A323" s="546"/>
      <c r="B323" s="546"/>
      <c r="C323" s="513"/>
      <c r="D323" s="547"/>
      <c r="E323" s="14"/>
      <c r="F323" s="69"/>
      <c r="G323" s="70"/>
      <c r="H323" s="21"/>
      <c r="I323" s="21"/>
      <c r="J323" s="26"/>
    </row>
    <row r="324" spans="1:10" s="74" customFormat="1" ht="15" customHeight="1">
      <c r="A324" s="578" t="s">
        <v>42</v>
      </c>
      <c r="B324" s="578" t="s">
        <v>29</v>
      </c>
      <c r="C324" s="579" t="s">
        <v>2008</v>
      </c>
      <c r="D324" s="156" t="s">
        <v>2009</v>
      </c>
      <c r="E324" s="14">
        <v>1610.88</v>
      </c>
      <c r="F324" s="548" t="s">
        <v>9</v>
      </c>
      <c r="G324" s="14">
        <v>12000</v>
      </c>
      <c r="H324" s="14">
        <v>12000</v>
      </c>
      <c r="I324" s="14">
        <v>12000</v>
      </c>
      <c r="J324" s="26">
        <v>12000</v>
      </c>
    </row>
    <row r="325" spans="1:10" s="74" customFormat="1" ht="15" customHeight="1">
      <c r="A325" s="73"/>
      <c r="B325" s="73"/>
      <c r="C325" s="546"/>
      <c r="E325" s="554"/>
      <c r="F325" s="549" t="s">
        <v>35</v>
      </c>
      <c r="G325" s="14">
        <v>12000</v>
      </c>
      <c r="H325" s="14">
        <v>0</v>
      </c>
      <c r="I325" s="14">
        <v>0</v>
      </c>
      <c r="J325" s="26">
        <v>0</v>
      </c>
    </row>
    <row r="326" spans="1:13" s="74" customFormat="1" ht="15" customHeight="1">
      <c r="A326" s="73"/>
      <c r="B326" s="73"/>
      <c r="C326" s="550"/>
      <c r="D326" s="551"/>
      <c r="E326" s="554"/>
      <c r="F326" s="549" t="s">
        <v>36</v>
      </c>
      <c r="G326" s="14">
        <v>0</v>
      </c>
      <c r="H326" s="14">
        <v>0</v>
      </c>
      <c r="I326" s="14">
        <v>0</v>
      </c>
      <c r="J326" s="26">
        <v>0</v>
      </c>
      <c r="K326" s="20"/>
      <c r="L326" s="516"/>
      <c r="M326" s="516"/>
    </row>
    <row r="327" spans="1:13" s="74" customFormat="1" ht="15" customHeight="1">
      <c r="A327" s="73"/>
      <c r="B327" s="73"/>
      <c r="C327" s="550"/>
      <c r="D327" s="552"/>
      <c r="E327" s="554"/>
      <c r="F327" s="548" t="s">
        <v>10</v>
      </c>
      <c r="G327" s="14">
        <v>12000</v>
      </c>
      <c r="H327" s="14">
        <v>13610.88</v>
      </c>
      <c r="I327" s="554"/>
      <c r="J327" s="558"/>
      <c r="K327" s="20"/>
      <c r="L327" s="516"/>
      <c r="M327" s="516"/>
    </row>
    <row r="328" spans="1:10" s="119" customFormat="1" ht="15" customHeight="1">
      <c r="A328" s="546"/>
      <c r="B328" s="546"/>
      <c r="C328" s="513"/>
      <c r="D328" s="547"/>
      <c r="E328" s="14"/>
      <c r="F328" s="69"/>
      <c r="G328" s="70"/>
      <c r="H328" s="21"/>
      <c r="I328" s="21"/>
      <c r="J328" s="26"/>
    </row>
    <row r="329" spans="1:10" s="50" customFormat="1" ht="15" customHeight="1">
      <c r="A329" s="578" t="s">
        <v>42</v>
      </c>
      <c r="B329" s="578" t="s">
        <v>29</v>
      </c>
      <c r="C329" s="579" t="s">
        <v>1967</v>
      </c>
      <c r="D329" s="156" t="s">
        <v>441</v>
      </c>
      <c r="E329" s="14">
        <v>461.32</v>
      </c>
      <c r="F329" s="548" t="s">
        <v>9</v>
      </c>
      <c r="G329" s="14">
        <v>1000</v>
      </c>
      <c r="H329" s="14">
        <v>300</v>
      </c>
      <c r="I329" s="14">
        <v>300</v>
      </c>
      <c r="J329" s="26">
        <v>300</v>
      </c>
    </row>
    <row r="330" spans="1:10" s="50" customFormat="1" ht="15" customHeight="1">
      <c r="A330" s="73"/>
      <c r="B330" s="73"/>
      <c r="C330" s="546"/>
      <c r="D330" s="74"/>
      <c r="E330" s="554"/>
      <c r="F330" s="549" t="s">
        <v>35</v>
      </c>
      <c r="G330" s="14">
        <v>1000</v>
      </c>
      <c r="H330" s="14">
        <v>0</v>
      </c>
      <c r="I330" s="14">
        <v>0</v>
      </c>
      <c r="J330" s="26">
        <v>0</v>
      </c>
    </row>
    <row r="331" spans="1:13" s="50" customFormat="1" ht="15" customHeight="1">
      <c r="A331" s="73"/>
      <c r="B331" s="73"/>
      <c r="C331" s="550"/>
      <c r="D331" s="551"/>
      <c r="E331" s="554"/>
      <c r="F331" s="549" t="s">
        <v>36</v>
      </c>
      <c r="G331" s="14">
        <v>0</v>
      </c>
      <c r="H331" s="14">
        <v>0</v>
      </c>
      <c r="I331" s="14">
        <v>0</v>
      </c>
      <c r="J331" s="26">
        <v>0</v>
      </c>
      <c r="K331" s="20"/>
      <c r="L331" s="516"/>
      <c r="M331" s="516"/>
    </row>
    <row r="332" spans="1:13" s="50" customFormat="1" ht="15" customHeight="1">
      <c r="A332" s="73"/>
      <c r="B332" s="73"/>
      <c r="C332" s="550"/>
      <c r="D332" s="552"/>
      <c r="E332" s="554"/>
      <c r="F332" s="548" t="s">
        <v>10</v>
      </c>
      <c r="G332" s="14">
        <v>1309.46</v>
      </c>
      <c r="H332" s="14">
        <v>761.32</v>
      </c>
      <c r="I332" s="554"/>
      <c r="J332" s="558"/>
      <c r="K332" s="20"/>
      <c r="L332" s="516"/>
      <c r="M332" s="516"/>
    </row>
    <row r="333" spans="1:10" s="50" customFormat="1" ht="15" customHeight="1">
      <c r="A333" s="546"/>
      <c r="B333" s="546"/>
      <c r="C333" s="513"/>
      <c r="D333" s="547"/>
      <c r="E333" s="14"/>
      <c r="F333" s="69"/>
      <c r="G333" s="70"/>
      <c r="H333" s="21"/>
      <c r="I333" s="21"/>
      <c r="J333" s="26"/>
    </row>
    <row r="334" spans="1:10" s="101" customFormat="1" ht="15" customHeight="1">
      <c r="A334" s="578" t="s">
        <v>42</v>
      </c>
      <c r="B334" s="578" t="s">
        <v>29</v>
      </c>
      <c r="C334" s="579" t="s">
        <v>1957</v>
      </c>
      <c r="D334" s="156" t="s">
        <v>1958</v>
      </c>
      <c r="E334" s="14">
        <v>8637.33</v>
      </c>
      <c r="F334" s="548" t="s">
        <v>9</v>
      </c>
      <c r="G334" s="14">
        <v>17890</v>
      </c>
      <c r="H334" s="14">
        <v>18000</v>
      </c>
      <c r="I334" s="14">
        <v>18000</v>
      </c>
      <c r="J334" s="26">
        <v>18000</v>
      </c>
    </row>
    <row r="335" spans="1:10" s="101" customFormat="1" ht="15" customHeight="1">
      <c r="A335" s="73"/>
      <c r="B335" s="73"/>
      <c r="C335" s="546"/>
      <c r="D335" s="74"/>
      <c r="E335" s="554"/>
      <c r="F335" s="549" t="s">
        <v>35</v>
      </c>
      <c r="G335" s="14">
        <v>16438.26</v>
      </c>
      <c r="H335" s="14">
        <v>0</v>
      </c>
      <c r="I335" s="14">
        <v>0</v>
      </c>
      <c r="J335" s="26">
        <v>0</v>
      </c>
    </row>
    <row r="336" spans="1:13" s="101" customFormat="1" ht="15" customHeight="1">
      <c r="A336" s="73"/>
      <c r="B336" s="73"/>
      <c r="C336" s="550"/>
      <c r="D336" s="551"/>
      <c r="E336" s="554"/>
      <c r="F336" s="549" t="s">
        <v>36</v>
      </c>
      <c r="G336" s="14">
        <v>0</v>
      </c>
      <c r="H336" s="14">
        <v>0</v>
      </c>
      <c r="I336" s="14">
        <v>0</v>
      </c>
      <c r="J336" s="26">
        <v>0</v>
      </c>
      <c r="K336" s="20"/>
      <c r="L336" s="516"/>
      <c r="M336" s="516"/>
    </row>
    <row r="337" spans="1:13" s="101" customFormat="1" ht="15" customHeight="1">
      <c r="A337" s="73"/>
      <c r="B337" s="73"/>
      <c r="C337" s="550"/>
      <c r="D337" s="552"/>
      <c r="E337" s="554"/>
      <c r="F337" s="548" t="s">
        <v>10</v>
      </c>
      <c r="G337" s="14">
        <v>22217.45</v>
      </c>
      <c r="H337" s="14">
        <v>26637.33</v>
      </c>
      <c r="I337" s="554"/>
      <c r="J337" s="558"/>
      <c r="K337" s="20"/>
      <c r="L337" s="516"/>
      <c r="M337" s="516"/>
    </row>
    <row r="338" spans="1:10" s="50" customFormat="1" ht="15" customHeight="1">
      <c r="A338" s="546"/>
      <c r="B338" s="546"/>
      <c r="C338" s="513"/>
      <c r="D338" s="547"/>
      <c r="E338" s="14"/>
      <c r="F338" s="69"/>
      <c r="G338" s="70"/>
      <c r="H338" s="21"/>
      <c r="I338" s="21"/>
      <c r="J338" s="26"/>
    </row>
    <row r="339" spans="1:10" ht="15" customHeight="1">
      <c r="A339" s="578" t="s">
        <v>42</v>
      </c>
      <c r="B339" s="578" t="s">
        <v>29</v>
      </c>
      <c r="C339" s="579" t="s">
        <v>2020</v>
      </c>
      <c r="D339" s="156" t="s">
        <v>2021</v>
      </c>
      <c r="E339" s="14">
        <v>1190.42</v>
      </c>
      <c r="F339" s="548" t="s">
        <v>9</v>
      </c>
      <c r="G339" s="14">
        <v>3060.31</v>
      </c>
      <c r="H339" s="14">
        <v>2000</v>
      </c>
      <c r="I339" s="14">
        <v>2000</v>
      </c>
      <c r="J339" s="26">
        <v>2000</v>
      </c>
    </row>
    <row r="340" spans="1:10" ht="15" customHeight="1">
      <c r="A340" s="73"/>
      <c r="B340" s="73"/>
      <c r="C340" s="546"/>
      <c r="D340" s="74"/>
      <c r="E340" s="554"/>
      <c r="F340" s="549" t="s">
        <v>35</v>
      </c>
      <c r="G340" s="14">
        <v>3060.31</v>
      </c>
      <c r="H340" s="14">
        <v>0</v>
      </c>
      <c r="I340" s="14">
        <v>0</v>
      </c>
      <c r="J340" s="26">
        <v>0</v>
      </c>
    </row>
    <row r="341" spans="1:13" ht="15" customHeight="1">
      <c r="A341" s="73"/>
      <c r="B341" s="73"/>
      <c r="C341" s="550"/>
      <c r="D341" s="551"/>
      <c r="E341" s="554"/>
      <c r="F341" s="549" t="s">
        <v>36</v>
      </c>
      <c r="G341" s="14">
        <v>0</v>
      </c>
      <c r="H341" s="14">
        <v>0</v>
      </c>
      <c r="I341" s="14">
        <v>0</v>
      </c>
      <c r="J341" s="26">
        <v>0</v>
      </c>
      <c r="L341" s="516"/>
      <c r="M341" s="516"/>
    </row>
    <row r="342" spans="1:13" ht="15" customHeight="1">
      <c r="A342" s="73"/>
      <c r="B342" s="73"/>
      <c r="C342" s="550"/>
      <c r="D342" s="552"/>
      <c r="E342" s="554"/>
      <c r="F342" s="548" t="s">
        <v>10</v>
      </c>
      <c r="G342" s="14">
        <v>4930.2</v>
      </c>
      <c r="H342" s="14">
        <v>3190.42</v>
      </c>
      <c r="I342" s="554"/>
      <c r="J342" s="558"/>
      <c r="L342" s="516"/>
      <c r="M342" s="516"/>
    </row>
    <row r="343" spans="1:10" ht="15" customHeight="1">
      <c r="A343" s="546"/>
      <c r="B343" s="546"/>
      <c r="C343" s="513"/>
      <c r="D343" s="547"/>
      <c r="E343" s="14"/>
      <c r="F343" s="69"/>
      <c r="G343" s="70"/>
      <c r="H343" s="21"/>
      <c r="I343" s="21"/>
      <c r="J343" s="26"/>
    </row>
    <row r="344" spans="1:10" s="74" customFormat="1" ht="15" customHeight="1">
      <c r="A344" s="578" t="s">
        <v>42</v>
      </c>
      <c r="B344" s="578" t="s">
        <v>29</v>
      </c>
      <c r="C344" s="579" t="s">
        <v>2022</v>
      </c>
      <c r="D344" s="156" t="s">
        <v>2023</v>
      </c>
      <c r="E344" s="14">
        <v>767.82</v>
      </c>
      <c r="F344" s="548" t="s">
        <v>9</v>
      </c>
      <c r="G344" s="14">
        <v>2500</v>
      </c>
      <c r="H344" s="14">
        <v>2500</v>
      </c>
      <c r="I344" s="14">
        <v>2500</v>
      </c>
      <c r="J344" s="26">
        <v>2500</v>
      </c>
    </row>
    <row r="345" spans="1:10" s="74" customFormat="1" ht="15" customHeight="1">
      <c r="A345" s="73"/>
      <c r="B345" s="73"/>
      <c r="C345" s="546"/>
      <c r="E345" s="554"/>
      <c r="F345" s="549" t="s">
        <v>35</v>
      </c>
      <c r="G345" s="14">
        <v>2500</v>
      </c>
      <c r="H345" s="14">
        <v>0</v>
      </c>
      <c r="I345" s="14">
        <v>0</v>
      </c>
      <c r="J345" s="26">
        <v>0</v>
      </c>
    </row>
    <row r="346" spans="1:13" s="74" customFormat="1" ht="15" customHeight="1">
      <c r="A346" s="73"/>
      <c r="B346" s="73"/>
      <c r="C346" s="550"/>
      <c r="D346" s="551"/>
      <c r="E346" s="554"/>
      <c r="F346" s="549" t="s">
        <v>36</v>
      </c>
      <c r="G346" s="14">
        <v>0</v>
      </c>
      <c r="H346" s="14">
        <v>0</v>
      </c>
      <c r="I346" s="14">
        <v>0</v>
      </c>
      <c r="J346" s="26">
        <v>0</v>
      </c>
      <c r="K346" s="20"/>
      <c r="L346" s="516"/>
      <c r="M346" s="516"/>
    </row>
    <row r="347" spans="1:13" s="74" customFormat="1" ht="15" customHeight="1">
      <c r="A347" s="73"/>
      <c r="B347" s="73"/>
      <c r="C347" s="550"/>
      <c r="D347" s="552"/>
      <c r="E347" s="554"/>
      <c r="F347" s="548" t="s">
        <v>10</v>
      </c>
      <c r="G347" s="14">
        <v>5268.24</v>
      </c>
      <c r="H347" s="14">
        <v>3267.82</v>
      </c>
      <c r="I347" s="554"/>
      <c r="J347" s="558"/>
      <c r="K347" s="20"/>
      <c r="L347" s="516"/>
      <c r="M347" s="516"/>
    </row>
    <row r="348" spans="1:10" s="30" customFormat="1" ht="15" customHeight="1">
      <c r="A348" s="546"/>
      <c r="B348" s="546"/>
      <c r="C348" s="513"/>
      <c r="D348" s="547"/>
      <c r="E348" s="14"/>
      <c r="F348" s="69"/>
      <c r="G348" s="70"/>
      <c r="H348" s="21"/>
      <c r="I348" s="21"/>
      <c r="J348" s="26"/>
    </row>
    <row r="349" spans="1:10" s="50" customFormat="1" ht="15" customHeight="1">
      <c r="A349" s="578" t="s">
        <v>42</v>
      </c>
      <c r="B349" s="578" t="s">
        <v>29</v>
      </c>
      <c r="C349" s="579" t="s">
        <v>1992</v>
      </c>
      <c r="D349" s="156" t="s">
        <v>1993</v>
      </c>
      <c r="E349" s="14">
        <v>2442.48</v>
      </c>
      <c r="F349" s="548" t="s">
        <v>9</v>
      </c>
      <c r="G349" s="14">
        <v>3000</v>
      </c>
      <c r="H349" s="14">
        <v>3500</v>
      </c>
      <c r="I349" s="14">
        <v>3500</v>
      </c>
      <c r="J349" s="26">
        <v>3500</v>
      </c>
    </row>
    <row r="350" spans="1:10" s="50" customFormat="1" ht="15" customHeight="1">
      <c r="A350" s="73"/>
      <c r="B350" s="73"/>
      <c r="C350" s="546"/>
      <c r="D350" s="74"/>
      <c r="E350" s="554"/>
      <c r="F350" s="549" t="s">
        <v>35</v>
      </c>
      <c r="G350" s="14">
        <v>3000</v>
      </c>
      <c r="H350" s="14">
        <v>0</v>
      </c>
      <c r="I350" s="14">
        <v>0</v>
      </c>
      <c r="J350" s="26">
        <v>0</v>
      </c>
    </row>
    <row r="351" spans="1:13" s="50" customFormat="1" ht="15" customHeight="1">
      <c r="A351" s="73"/>
      <c r="B351" s="73"/>
      <c r="C351" s="550"/>
      <c r="D351" s="551"/>
      <c r="E351" s="554"/>
      <c r="F351" s="549" t="s">
        <v>36</v>
      </c>
      <c r="G351" s="14">
        <v>0</v>
      </c>
      <c r="H351" s="14">
        <v>0</v>
      </c>
      <c r="I351" s="14">
        <v>0</v>
      </c>
      <c r="J351" s="26">
        <v>0</v>
      </c>
      <c r="K351" s="20"/>
      <c r="L351" s="516"/>
      <c r="M351" s="516"/>
    </row>
    <row r="352" spans="1:13" s="50" customFormat="1" ht="15" customHeight="1">
      <c r="A352" s="73"/>
      <c r="B352" s="73"/>
      <c r="C352" s="550"/>
      <c r="D352" s="552"/>
      <c r="E352" s="554"/>
      <c r="F352" s="548" t="s">
        <v>10</v>
      </c>
      <c r="G352" s="14">
        <v>3648.12</v>
      </c>
      <c r="H352" s="14">
        <v>5942.48</v>
      </c>
      <c r="I352" s="554"/>
      <c r="J352" s="558"/>
      <c r="K352" s="20"/>
      <c r="L352" s="516"/>
      <c r="M352" s="516"/>
    </row>
    <row r="353" spans="1:10" s="50" customFormat="1" ht="15" customHeight="1">
      <c r="A353" s="546"/>
      <c r="B353" s="546"/>
      <c r="C353" s="513"/>
      <c r="D353" s="547"/>
      <c r="E353" s="14"/>
      <c r="F353" s="69"/>
      <c r="G353" s="70"/>
      <c r="H353" s="21"/>
      <c r="I353" s="21"/>
      <c r="J353" s="26"/>
    </row>
    <row r="354" spans="1:10" s="101" customFormat="1" ht="15" customHeight="1">
      <c r="A354" s="578" t="s">
        <v>42</v>
      </c>
      <c r="B354" s="578" t="s">
        <v>29</v>
      </c>
      <c r="C354" s="579" t="s">
        <v>2031</v>
      </c>
      <c r="D354" s="156" t="s">
        <v>2032</v>
      </c>
      <c r="E354" s="14">
        <v>3501.84</v>
      </c>
      <c r="F354" s="548" t="s">
        <v>9</v>
      </c>
      <c r="G354" s="14">
        <v>6063.84</v>
      </c>
      <c r="H354" s="14">
        <v>0</v>
      </c>
      <c r="I354" s="14">
        <v>0</v>
      </c>
      <c r="J354" s="26">
        <v>0</v>
      </c>
    </row>
    <row r="355" spans="1:10" s="101" customFormat="1" ht="15" customHeight="1">
      <c r="A355" s="73"/>
      <c r="B355" s="73"/>
      <c r="C355" s="546"/>
      <c r="D355" s="74"/>
      <c r="E355" s="554"/>
      <c r="F355" s="549" t="s">
        <v>35</v>
      </c>
      <c r="G355" s="14">
        <v>6063.84</v>
      </c>
      <c r="H355" s="14">
        <v>0</v>
      </c>
      <c r="I355" s="14">
        <v>0</v>
      </c>
      <c r="J355" s="26">
        <v>0</v>
      </c>
    </row>
    <row r="356" spans="1:13" s="101" customFormat="1" ht="15" customHeight="1">
      <c r="A356" s="73"/>
      <c r="B356" s="73"/>
      <c r="C356" s="550"/>
      <c r="D356" s="551"/>
      <c r="E356" s="554"/>
      <c r="F356" s="549" t="s">
        <v>36</v>
      </c>
      <c r="G356" s="14">
        <v>0</v>
      </c>
      <c r="H356" s="14">
        <v>0</v>
      </c>
      <c r="I356" s="14">
        <v>0</v>
      </c>
      <c r="J356" s="26">
        <v>0</v>
      </c>
      <c r="K356" s="20"/>
      <c r="L356" s="516"/>
      <c r="M356" s="516"/>
    </row>
    <row r="357" spans="1:13" s="101" customFormat="1" ht="15" customHeight="1">
      <c r="A357" s="73"/>
      <c r="B357" s="73"/>
      <c r="C357" s="550"/>
      <c r="D357" s="552"/>
      <c r="E357" s="554"/>
      <c r="F357" s="548" t="s">
        <v>10</v>
      </c>
      <c r="G357" s="14">
        <v>9776.58</v>
      </c>
      <c r="H357" s="14">
        <v>3501.84</v>
      </c>
      <c r="I357" s="554"/>
      <c r="J357" s="558"/>
      <c r="K357" s="20"/>
      <c r="L357" s="516"/>
      <c r="M357" s="516"/>
    </row>
    <row r="358" spans="1:10" s="50" customFormat="1" ht="15" customHeight="1">
      <c r="A358" s="546"/>
      <c r="B358" s="546"/>
      <c r="C358" s="513"/>
      <c r="D358" s="547"/>
      <c r="E358" s="14"/>
      <c r="F358" s="69"/>
      <c r="G358" s="70"/>
      <c r="H358" s="21"/>
      <c r="I358" s="21"/>
      <c r="J358" s="26"/>
    </row>
    <row r="359" spans="1:10" s="50" customFormat="1" ht="15" customHeight="1">
      <c r="A359" s="578" t="s">
        <v>42</v>
      </c>
      <c r="B359" s="578" t="s">
        <v>29</v>
      </c>
      <c r="C359" s="579" t="s">
        <v>1970</v>
      </c>
      <c r="D359" s="156" t="s">
        <v>1971</v>
      </c>
      <c r="E359" s="14">
        <v>2451.33</v>
      </c>
      <c r="F359" s="548" t="s">
        <v>9</v>
      </c>
      <c r="G359" s="14">
        <v>2760</v>
      </c>
      <c r="H359" s="14">
        <v>1650</v>
      </c>
      <c r="I359" s="14">
        <v>1650</v>
      </c>
      <c r="J359" s="26">
        <v>1650</v>
      </c>
    </row>
    <row r="360" spans="1:10" ht="15" customHeight="1">
      <c r="A360" s="73"/>
      <c r="B360" s="73"/>
      <c r="C360" s="546"/>
      <c r="D360" s="74"/>
      <c r="E360" s="554"/>
      <c r="F360" s="549" t="s">
        <v>35</v>
      </c>
      <c r="G360" s="14">
        <v>2756.33</v>
      </c>
      <c r="H360" s="14">
        <v>0</v>
      </c>
      <c r="I360" s="14">
        <v>0</v>
      </c>
      <c r="J360" s="26">
        <v>0</v>
      </c>
    </row>
    <row r="361" spans="1:13" ht="15" customHeight="1">
      <c r="A361" s="73"/>
      <c r="B361" s="73"/>
      <c r="C361" s="550"/>
      <c r="D361" s="551"/>
      <c r="E361" s="554"/>
      <c r="F361" s="549" t="s">
        <v>36</v>
      </c>
      <c r="G361" s="14">
        <v>0</v>
      </c>
      <c r="H361" s="14">
        <v>0</v>
      </c>
      <c r="I361" s="14">
        <v>0</v>
      </c>
      <c r="J361" s="26">
        <v>0</v>
      </c>
      <c r="L361" s="516"/>
      <c r="M361" s="516"/>
    </row>
    <row r="362" spans="1:13" ht="15" customHeight="1">
      <c r="A362" s="73"/>
      <c r="B362" s="73"/>
      <c r="C362" s="550"/>
      <c r="D362" s="552"/>
      <c r="E362" s="554"/>
      <c r="F362" s="548" t="s">
        <v>10</v>
      </c>
      <c r="G362" s="14">
        <v>2760</v>
      </c>
      <c r="H362" s="14">
        <v>4101.33</v>
      </c>
      <c r="I362" s="554"/>
      <c r="J362" s="558"/>
      <c r="L362" s="516"/>
      <c r="M362" s="516"/>
    </row>
    <row r="363" spans="1:10" ht="15" customHeight="1">
      <c r="A363" s="546"/>
      <c r="B363" s="546"/>
      <c r="C363" s="513"/>
      <c r="D363" s="547"/>
      <c r="E363" s="14"/>
      <c r="F363" s="69"/>
      <c r="G363" s="70"/>
      <c r="H363" s="21"/>
      <c r="I363" s="21"/>
      <c r="J363" s="26"/>
    </row>
    <row r="364" spans="1:10" s="119" customFormat="1" ht="15" customHeight="1">
      <c r="A364" s="578" t="s">
        <v>42</v>
      </c>
      <c r="B364" s="578" t="s">
        <v>29</v>
      </c>
      <c r="C364" s="579" t="s">
        <v>1961</v>
      </c>
      <c r="D364" s="156" t="s">
        <v>1962</v>
      </c>
      <c r="E364" s="14">
        <v>15728.4</v>
      </c>
      <c r="F364" s="548" t="s">
        <v>9</v>
      </c>
      <c r="G364" s="14">
        <v>17375.85</v>
      </c>
      <c r="H364" s="14">
        <v>3500</v>
      </c>
      <c r="I364" s="14">
        <v>3500</v>
      </c>
      <c r="J364" s="26">
        <v>3500</v>
      </c>
    </row>
    <row r="365" spans="1:10" s="74" customFormat="1" ht="15" customHeight="1">
      <c r="A365" s="73"/>
      <c r="B365" s="73"/>
      <c r="C365" s="546"/>
      <c r="E365" s="554"/>
      <c r="F365" s="549" t="s">
        <v>35</v>
      </c>
      <c r="G365" s="14">
        <v>16821.38</v>
      </c>
      <c r="H365" s="14">
        <v>0</v>
      </c>
      <c r="I365" s="14">
        <v>0</v>
      </c>
      <c r="J365" s="26">
        <v>0</v>
      </c>
    </row>
    <row r="366" spans="1:13" s="74" customFormat="1" ht="15" customHeight="1">
      <c r="A366" s="73"/>
      <c r="B366" s="73"/>
      <c r="C366" s="550"/>
      <c r="D366" s="551"/>
      <c r="E366" s="554"/>
      <c r="F366" s="549" t="s">
        <v>36</v>
      </c>
      <c r="G366" s="14">
        <v>0</v>
      </c>
      <c r="H366" s="14">
        <v>0</v>
      </c>
      <c r="I366" s="14">
        <v>0</v>
      </c>
      <c r="J366" s="26">
        <v>0</v>
      </c>
      <c r="K366" s="20"/>
      <c r="L366" s="516"/>
      <c r="M366" s="516"/>
    </row>
    <row r="367" spans="1:13" s="74" customFormat="1" ht="15" customHeight="1">
      <c r="A367" s="73"/>
      <c r="B367" s="73"/>
      <c r="C367" s="550"/>
      <c r="D367" s="552"/>
      <c r="E367" s="554"/>
      <c r="F367" s="548" t="s">
        <v>10</v>
      </c>
      <c r="G367" s="14">
        <v>19554.05</v>
      </c>
      <c r="H367" s="14">
        <v>19228.4</v>
      </c>
      <c r="I367" s="554"/>
      <c r="J367" s="558"/>
      <c r="K367" s="20"/>
      <c r="L367" s="516"/>
      <c r="M367" s="516"/>
    </row>
    <row r="368" spans="1:10" s="30" customFormat="1" ht="15" customHeight="1">
      <c r="A368" s="546"/>
      <c r="B368" s="546"/>
      <c r="C368" s="513"/>
      <c r="D368" s="547"/>
      <c r="E368" s="14"/>
      <c r="F368" s="69"/>
      <c r="G368" s="70"/>
      <c r="H368" s="21"/>
      <c r="I368" s="21"/>
      <c r="J368" s="26"/>
    </row>
    <row r="369" spans="1:10" s="50" customFormat="1" ht="15" customHeight="1">
      <c r="A369" s="578" t="s">
        <v>42</v>
      </c>
      <c r="B369" s="578" t="s">
        <v>29</v>
      </c>
      <c r="C369" s="579" t="s">
        <v>2000</v>
      </c>
      <c r="D369" s="156" t="s">
        <v>2001</v>
      </c>
      <c r="E369" s="14">
        <v>0</v>
      </c>
      <c r="F369" s="548" t="s">
        <v>9</v>
      </c>
      <c r="G369" s="14">
        <v>12500</v>
      </c>
      <c r="H369" s="14">
        <v>10200</v>
      </c>
      <c r="I369" s="14">
        <v>10200</v>
      </c>
      <c r="J369" s="26">
        <v>10200</v>
      </c>
    </row>
    <row r="370" spans="1:10" s="50" customFormat="1" ht="15" customHeight="1">
      <c r="A370" s="73"/>
      <c r="B370" s="73"/>
      <c r="C370" s="546"/>
      <c r="D370" s="74"/>
      <c r="E370" s="554"/>
      <c r="F370" s="549" t="s">
        <v>35</v>
      </c>
      <c r="G370" s="14">
        <v>11894.94</v>
      </c>
      <c r="H370" s="14">
        <v>0</v>
      </c>
      <c r="I370" s="14">
        <v>0</v>
      </c>
      <c r="J370" s="26">
        <v>0</v>
      </c>
    </row>
    <row r="371" spans="1:13" s="50" customFormat="1" ht="15" customHeight="1">
      <c r="A371" s="73"/>
      <c r="B371" s="73"/>
      <c r="C371" s="550"/>
      <c r="D371" s="551"/>
      <c r="E371" s="554"/>
      <c r="F371" s="549" t="s">
        <v>36</v>
      </c>
      <c r="G371" s="14">
        <v>0</v>
      </c>
      <c r="H371" s="14">
        <v>0</v>
      </c>
      <c r="I371" s="14">
        <v>0</v>
      </c>
      <c r="J371" s="26">
        <v>0</v>
      </c>
      <c r="K371" s="20"/>
      <c r="L371" s="516"/>
      <c r="M371" s="516"/>
    </row>
    <row r="372" spans="1:13" s="50" customFormat="1" ht="15" customHeight="1">
      <c r="A372" s="73"/>
      <c r="B372" s="73"/>
      <c r="C372" s="550"/>
      <c r="D372" s="552"/>
      <c r="E372" s="554"/>
      <c r="F372" s="548" t="s">
        <v>10</v>
      </c>
      <c r="G372" s="14">
        <v>12500</v>
      </c>
      <c r="H372" s="14">
        <v>10200</v>
      </c>
      <c r="I372" s="554"/>
      <c r="J372" s="558"/>
      <c r="K372" s="20"/>
      <c r="L372" s="516"/>
      <c r="M372" s="516"/>
    </row>
    <row r="373" spans="1:10" s="50" customFormat="1" ht="15" customHeight="1">
      <c r="A373" s="546"/>
      <c r="B373" s="546"/>
      <c r="C373" s="513"/>
      <c r="D373" s="547"/>
      <c r="E373" s="14"/>
      <c r="F373" s="69"/>
      <c r="G373" s="70"/>
      <c r="H373" s="21"/>
      <c r="I373" s="21"/>
      <c r="J373" s="26"/>
    </row>
    <row r="374" spans="1:10" s="50" customFormat="1" ht="15" customHeight="1">
      <c r="A374" s="578" t="s">
        <v>42</v>
      </c>
      <c r="B374" s="578" t="s">
        <v>29</v>
      </c>
      <c r="C374" s="579" t="s">
        <v>2033</v>
      </c>
      <c r="D374" s="156" t="s">
        <v>2034</v>
      </c>
      <c r="E374" s="14">
        <v>28698.06</v>
      </c>
      <c r="F374" s="548" t="s">
        <v>9</v>
      </c>
      <c r="G374" s="14">
        <v>153650</v>
      </c>
      <c r="H374" s="14">
        <v>0</v>
      </c>
      <c r="I374" s="14">
        <v>0</v>
      </c>
      <c r="J374" s="26">
        <v>0</v>
      </c>
    </row>
    <row r="375" spans="1:10" s="50" customFormat="1" ht="15" customHeight="1">
      <c r="A375" s="73"/>
      <c r="B375" s="73"/>
      <c r="C375" s="546"/>
      <c r="D375" s="74"/>
      <c r="E375" s="554"/>
      <c r="F375" s="549" t="s">
        <v>35</v>
      </c>
      <c r="G375" s="14">
        <v>120261.35</v>
      </c>
      <c r="H375" s="14">
        <v>0</v>
      </c>
      <c r="I375" s="14">
        <v>0</v>
      </c>
      <c r="J375" s="26">
        <v>0</v>
      </c>
    </row>
    <row r="376" spans="1:13" s="50" customFormat="1" ht="15" customHeight="1">
      <c r="A376" s="73"/>
      <c r="B376" s="73"/>
      <c r="C376" s="550"/>
      <c r="D376" s="551"/>
      <c r="E376" s="554"/>
      <c r="F376" s="549" t="s">
        <v>36</v>
      </c>
      <c r="G376" s="14">
        <v>0</v>
      </c>
      <c r="H376" s="14">
        <v>0</v>
      </c>
      <c r="I376" s="14">
        <v>0</v>
      </c>
      <c r="J376" s="26">
        <v>0</v>
      </c>
      <c r="K376" s="20"/>
      <c r="L376" s="516"/>
      <c r="M376" s="516"/>
    </row>
    <row r="377" spans="1:13" s="50" customFormat="1" ht="15" customHeight="1">
      <c r="A377" s="73"/>
      <c r="B377" s="73"/>
      <c r="C377" s="550"/>
      <c r="D377" s="552"/>
      <c r="E377" s="554"/>
      <c r="F377" s="548" t="s">
        <v>10</v>
      </c>
      <c r="G377" s="14">
        <v>160311.2</v>
      </c>
      <c r="H377" s="14">
        <v>28698.06</v>
      </c>
      <c r="I377" s="554"/>
      <c r="J377" s="558"/>
      <c r="K377" s="20"/>
      <c r="L377" s="516"/>
      <c r="M377" s="516"/>
    </row>
    <row r="378" spans="1:10" s="50" customFormat="1" ht="15" customHeight="1">
      <c r="A378" s="546"/>
      <c r="B378" s="546"/>
      <c r="C378" s="513"/>
      <c r="D378" s="547"/>
      <c r="E378" s="14"/>
      <c r="F378" s="69"/>
      <c r="G378" s="70"/>
      <c r="H378" s="21"/>
      <c r="I378" s="21"/>
      <c r="J378" s="26"/>
    </row>
    <row r="379" spans="1:10" s="50" customFormat="1" ht="15" customHeight="1">
      <c r="A379" s="578" t="s">
        <v>1976</v>
      </c>
      <c r="B379" s="578" t="s">
        <v>1965</v>
      </c>
      <c r="C379" s="579" t="s">
        <v>1954</v>
      </c>
      <c r="D379" s="156" t="s">
        <v>2035</v>
      </c>
      <c r="E379" s="14">
        <f>E384</f>
        <v>0</v>
      </c>
      <c r="F379" s="548" t="s">
        <v>9</v>
      </c>
      <c r="G379" s="14">
        <f aca="true" t="shared" si="12" ref="G379:J381">G384</f>
        <v>0</v>
      </c>
      <c r="H379" s="14">
        <f t="shared" si="12"/>
        <v>8500</v>
      </c>
      <c r="I379" s="14">
        <f t="shared" si="12"/>
        <v>8500</v>
      </c>
      <c r="J379" s="26">
        <f t="shared" si="12"/>
        <v>8500</v>
      </c>
    </row>
    <row r="380" spans="1:10" s="50" customFormat="1" ht="15" customHeight="1">
      <c r="A380" s="73"/>
      <c r="B380" s="73"/>
      <c r="C380" s="546"/>
      <c r="D380" s="74"/>
      <c r="E380" s="554"/>
      <c r="F380" s="549" t="s">
        <v>35</v>
      </c>
      <c r="G380" s="14">
        <f t="shared" si="12"/>
        <v>0</v>
      </c>
      <c r="H380" s="14">
        <f t="shared" si="12"/>
        <v>0</v>
      </c>
      <c r="I380" s="14">
        <f t="shared" si="12"/>
        <v>0</v>
      </c>
      <c r="J380" s="26">
        <f t="shared" si="12"/>
        <v>0</v>
      </c>
    </row>
    <row r="381" spans="1:13" s="50" customFormat="1" ht="15" customHeight="1">
      <c r="A381" s="73"/>
      <c r="B381" s="73"/>
      <c r="C381" s="550"/>
      <c r="D381" s="551"/>
      <c r="E381" s="554"/>
      <c r="F381" s="549" t="s">
        <v>36</v>
      </c>
      <c r="G381" s="14">
        <f t="shared" si="12"/>
        <v>0</v>
      </c>
      <c r="H381" s="14">
        <f t="shared" si="12"/>
        <v>0</v>
      </c>
      <c r="I381" s="14">
        <f t="shared" si="12"/>
        <v>0</v>
      </c>
      <c r="J381" s="26">
        <f t="shared" si="12"/>
        <v>0</v>
      </c>
      <c r="K381" s="20"/>
      <c r="L381" s="516"/>
      <c r="M381" s="516"/>
    </row>
    <row r="382" spans="1:13" s="50" customFormat="1" ht="15" customHeight="1">
      <c r="A382" s="73"/>
      <c r="B382" s="73"/>
      <c r="C382" s="550"/>
      <c r="D382" s="552"/>
      <c r="E382" s="554"/>
      <c r="F382" s="548" t="s">
        <v>10</v>
      </c>
      <c r="G382" s="14">
        <f>G387</f>
        <v>0</v>
      </c>
      <c r="H382" s="14">
        <f>H387</f>
        <v>8500</v>
      </c>
      <c r="I382" s="554"/>
      <c r="J382" s="558"/>
      <c r="K382" s="20"/>
      <c r="L382" s="516"/>
      <c r="M382" s="516"/>
    </row>
    <row r="383" spans="1:10" s="50" customFormat="1" ht="15" customHeight="1">
      <c r="A383" s="546"/>
      <c r="B383" s="546"/>
      <c r="C383" s="513"/>
      <c r="D383" s="547"/>
      <c r="E383" s="14"/>
      <c r="F383" s="69"/>
      <c r="G383" s="70"/>
      <c r="H383" s="21"/>
      <c r="I383" s="21"/>
      <c r="J383" s="26"/>
    </row>
    <row r="384" spans="1:10" s="101" customFormat="1" ht="15" customHeight="1">
      <c r="A384" s="578" t="s">
        <v>42</v>
      </c>
      <c r="B384" s="578" t="s">
        <v>40</v>
      </c>
      <c r="C384" s="579" t="s">
        <v>2031</v>
      </c>
      <c r="D384" s="156" t="s">
        <v>2032</v>
      </c>
      <c r="E384" s="14">
        <v>0</v>
      </c>
      <c r="F384" s="548" t="s">
        <v>9</v>
      </c>
      <c r="G384" s="14">
        <v>0</v>
      </c>
      <c r="H384" s="14">
        <v>8500</v>
      </c>
      <c r="I384" s="14">
        <v>8500</v>
      </c>
      <c r="J384" s="26">
        <v>8500</v>
      </c>
    </row>
    <row r="385" spans="1:10" s="101" customFormat="1" ht="15" customHeight="1">
      <c r="A385" s="73"/>
      <c r="B385" s="73"/>
      <c r="C385" s="546"/>
      <c r="D385" s="74"/>
      <c r="E385" s="554"/>
      <c r="F385" s="549" t="s">
        <v>35</v>
      </c>
      <c r="G385" s="14">
        <v>0</v>
      </c>
      <c r="H385" s="14">
        <v>0</v>
      </c>
      <c r="I385" s="14">
        <v>0</v>
      </c>
      <c r="J385" s="26">
        <v>0</v>
      </c>
    </row>
    <row r="386" spans="1:13" s="101" customFormat="1" ht="15" customHeight="1">
      <c r="A386" s="73"/>
      <c r="B386" s="73"/>
      <c r="C386" s="550"/>
      <c r="D386" s="551"/>
      <c r="E386" s="554"/>
      <c r="F386" s="549" t="s">
        <v>36</v>
      </c>
      <c r="G386" s="14">
        <v>0</v>
      </c>
      <c r="H386" s="14">
        <v>0</v>
      </c>
      <c r="I386" s="14">
        <v>0</v>
      </c>
      <c r="J386" s="26">
        <v>0</v>
      </c>
      <c r="K386" s="20"/>
      <c r="L386" s="516"/>
      <c r="M386" s="516"/>
    </row>
    <row r="387" spans="1:13" s="101" customFormat="1" ht="15" customHeight="1">
      <c r="A387" s="73"/>
      <c r="B387" s="73"/>
      <c r="C387" s="550"/>
      <c r="D387" s="552"/>
      <c r="E387" s="554"/>
      <c r="F387" s="548" t="s">
        <v>10</v>
      </c>
      <c r="G387" s="14">
        <v>0</v>
      </c>
      <c r="H387" s="14">
        <v>8500</v>
      </c>
      <c r="I387" s="554"/>
      <c r="J387" s="558"/>
      <c r="K387" s="20"/>
      <c r="L387" s="516"/>
      <c r="M387" s="516"/>
    </row>
    <row r="388" spans="1:10" s="50" customFormat="1" ht="15" customHeight="1">
      <c r="A388" s="546"/>
      <c r="B388" s="546"/>
      <c r="C388" s="513"/>
      <c r="D388" s="547"/>
      <c r="E388" s="14"/>
      <c r="F388" s="69"/>
      <c r="G388" s="70"/>
      <c r="H388" s="21"/>
      <c r="I388" s="21"/>
      <c r="J388" s="26"/>
    </row>
    <row r="389" spans="1:10" s="101" customFormat="1" ht="15" customHeight="1">
      <c r="A389" s="578" t="s">
        <v>2036</v>
      </c>
      <c r="B389" s="578" t="s">
        <v>1954</v>
      </c>
      <c r="C389" s="579" t="s">
        <v>1954</v>
      </c>
      <c r="D389" s="156" t="s">
        <v>2037</v>
      </c>
      <c r="E389" s="14">
        <f>E394+E404+E419+E444</f>
        <v>121747.54</v>
      </c>
      <c r="F389" s="548" t="s">
        <v>9</v>
      </c>
      <c r="G389" s="14">
        <f aca="true" t="shared" si="13" ref="G389:J391">G394+G404+G419+G444</f>
        <v>547853</v>
      </c>
      <c r="H389" s="14">
        <f t="shared" si="13"/>
        <v>554530</v>
      </c>
      <c r="I389" s="14">
        <f t="shared" si="13"/>
        <v>543830</v>
      </c>
      <c r="J389" s="26">
        <f t="shared" si="13"/>
        <v>543830</v>
      </c>
    </row>
    <row r="390" spans="1:10" s="101" customFormat="1" ht="15" customHeight="1">
      <c r="A390" s="73"/>
      <c r="B390" s="73"/>
      <c r="C390" s="546"/>
      <c r="D390" s="74"/>
      <c r="E390" s="554"/>
      <c r="F390" s="549" t="s">
        <v>35</v>
      </c>
      <c r="G390" s="14">
        <f t="shared" si="13"/>
        <v>483304.88</v>
      </c>
      <c r="H390" s="14">
        <f t="shared" si="13"/>
        <v>0</v>
      </c>
      <c r="I390" s="14">
        <f t="shared" si="13"/>
        <v>0</v>
      </c>
      <c r="J390" s="26">
        <f t="shared" si="13"/>
        <v>0</v>
      </c>
    </row>
    <row r="391" spans="1:13" s="101" customFormat="1" ht="15" customHeight="1">
      <c r="A391" s="73"/>
      <c r="B391" s="73"/>
      <c r="C391" s="550"/>
      <c r="D391" s="551"/>
      <c r="E391" s="554"/>
      <c r="F391" s="549" t="s">
        <v>36</v>
      </c>
      <c r="G391" s="14">
        <f t="shared" si="13"/>
        <v>0</v>
      </c>
      <c r="H391" s="14">
        <f t="shared" si="13"/>
        <v>0</v>
      </c>
      <c r="I391" s="14">
        <f t="shared" si="13"/>
        <v>0</v>
      </c>
      <c r="J391" s="26">
        <f t="shared" si="13"/>
        <v>0</v>
      </c>
      <c r="K391" s="20"/>
      <c r="L391" s="516"/>
      <c r="M391" s="516"/>
    </row>
    <row r="392" spans="1:13" s="101" customFormat="1" ht="15" customHeight="1">
      <c r="A392" s="73"/>
      <c r="B392" s="73"/>
      <c r="C392" s="550"/>
      <c r="D392" s="552"/>
      <c r="E392" s="554"/>
      <c r="F392" s="548" t="s">
        <v>10</v>
      </c>
      <c r="G392" s="14">
        <f>G397+G407+G422+G447</f>
        <v>731917.2799999999</v>
      </c>
      <c r="H392" s="14">
        <f>H397+H407+H422+H447</f>
        <v>672824.46</v>
      </c>
      <c r="I392" s="554"/>
      <c r="J392" s="558"/>
      <c r="K392" s="20"/>
      <c r="L392" s="516"/>
      <c r="M392" s="516"/>
    </row>
    <row r="393" spans="1:10" s="50" customFormat="1" ht="15" customHeight="1">
      <c r="A393" s="546"/>
      <c r="B393" s="546"/>
      <c r="C393" s="513"/>
      <c r="D393" s="547"/>
      <c r="E393" s="14"/>
      <c r="F393" s="69"/>
      <c r="G393" s="70"/>
      <c r="H393" s="21"/>
      <c r="I393" s="21"/>
      <c r="J393" s="26"/>
    </row>
    <row r="394" spans="1:10" s="119" customFormat="1" ht="15" customHeight="1">
      <c r="A394" s="578" t="s">
        <v>1990</v>
      </c>
      <c r="B394" s="578" t="s">
        <v>1956</v>
      </c>
      <c r="C394" s="579" t="s">
        <v>1954</v>
      </c>
      <c r="D394" s="156" t="s">
        <v>2038</v>
      </c>
      <c r="E394" s="14">
        <f>E399</f>
        <v>0</v>
      </c>
      <c r="F394" s="548" t="s">
        <v>9</v>
      </c>
      <c r="G394" s="14">
        <f aca="true" t="shared" si="14" ref="G394:J396">G399</f>
        <v>0</v>
      </c>
      <c r="H394" s="14">
        <f t="shared" si="14"/>
        <v>89500</v>
      </c>
      <c r="I394" s="14">
        <f t="shared" si="14"/>
        <v>89500</v>
      </c>
      <c r="J394" s="26">
        <f t="shared" si="14"/>
        <v>89500</v>
      </c>
    </row>
    <row r="395" spans="1:10" s="119" customFormat="1" ht="15" customHeight="1">
      <c r="A395" s="73"/>
      <c r="B395" s="73"/>
      <c r="C395" s="546"/>
      <c r="D395" s="74"/>
      <c r="E395" s="554"/>
      <c r="F395" s="549" t="s">
        <v>35</v>
      </c>
      <c r="G395" s="14">
        <f t="shared" si="14"/>
        <v>0</v>
      </c>
      <c r="H395" s="14">
        <f t="shared" si="14"/>
        <v>0</v>
      </c>
      <c r="I395" s="14">
        <f t="shared" si="14"/>
        <v>0</v>
      </c>
      <c r="J395" s="26">
        <f t="shared" si="14"/>
        <v>0</v>
      </c>
    </row>
    <row r="396" spans="1:13" s="119" customFormat="1" ht="15" customHeight="1">
      <c r="A396" s="73"/>
      <c r="B396" s="73"/>
      <c r="C396" s="550"/>
      <c r="D396" s="551"/>
      <c r="E396" s="554"/>
      <c r="F396" s="549" t="s">
        <v>36</v>
      </c>
      <c r="G396" s="14">
        <f t="shared" si="14"/>
        <v>0</v>
      </c>
      <c r="H396" s="14">
        <f t="shared" si="14"/>
        <v>0</v>
      </c>
      <c r="I396" s="14">
        <f t="shared" si="14"/>
        <v>0</v>
      </c>
      <c r="J396" s="26">
        <f t="shared" si="14"/>
        <v>0</v>
      </c>
      <c r="K396" s="20"/>
      <c r="L396" s="516"/>
      <c r="M396" s="516"/>
    </row>
    <row r="397" spans="1:13" s="119" customFormat="1" ht="15" customHeight="1">
      <c r="A397" s="73"/>
      <c r="B397" s="73"/>
      <c r="C397" s="550"/>
      <c r="D397" s="552"/>
      <c r="E397" s="554"/>
      <c r="F397" s="548" t="s">
        <v>10</v>
      </c>
      <c r="G397" s="14">
        <f>G402</f>
        <v>0</v>
      </c>
      <c r="H397" s="14">
        <f>H402</f>
        <v>89500</v>
      </c>
      <c r="I397" s="554"/>
      <c r="J397" s="558"/>
      <c r="K397" s="20"/>
      <c r="L397" s="516"/>
      <c r="M397" s="516"/>
    </row>
    <row r="398" spans="1:10" ht="15" customHeight="1">
      <c r="A398" s="546"/>
      <c r="B398" s="546"/>
      <c r="C398" s="513"/>
      <c r="D398" s="547"/>
      <c r="E398" s="14"/>
      <c r="F398" s="69"/>
      <c r="G398" s="70"/>
      <c r="H398" s="21"/>
      <c r="I398" s="21"/>
      <c r="J398" s="26"/>
    </row>
    <row r="399" spans="1:10" s="101" customFormat="1" ht="15" customHeight="1">
      <c r="A399" s="578" t="s">
        <v>47</v>
      </c>
      <c r="B399" s="578" t="s">
        <v>29</v>
      </c>
      <c r="C399" s="579" t="s">
        <v>2039</v>
      </c>
      <c r="D399" s="156" t="s">
        <v>2040</v>
      </c>
      <c r="E399" s="14">
        <v>0</v>
      </c>
      <c r="F399" s="548" t="s">
        <v>9</v>
      </c>
      <c r="G399" s="14">
        <v>0</v>
      </c>
      <c r="H399" s="14">
        <v>89500</v>
      </c>
      <c r="I399" s="14">
        <v>89500</v>
      </c>
      <c r="J399" s="26">
        <v>89500</v>
      </c>
    </row>
    <row r="400" spans="1:10" s="101" customFormat="1" ht="15" customHeight="1">
      <c r="A400" s="73"/>
      <c r="B400" s="73"/>
      <c r="C400" s="546"/>
      <c r="D400" s="74"/>
      <c r="E400" s="554"/>
      <c r="F400" s="549" t="s">
        <v>35</v>
      </c>
      <c r="G400" s="14">
        <v>0</v>
      </c>
      <c r="H400" s="14">
        <v>0</v>
      </c>
      <c r="I400" s="14">
        <v>0</v>
      </c>
      <c r="J400" s="26">
        <v>0</v>
      </c>
    </row>
    <row r="401" spans="1:13" s="101" customFormat="1" ht="15" customHeight="1">
      <c r="A401" s="73"/>
      <c r="B401" s="73"/>
      <c r="C401" s="550"/>
      <c r="D401" s="551"/>
      <c r="E401" s="554"/>
      <c r="F401" s="549" t="s">
        <v>36</v>
      </c>
      <c r="G401" s="14">
        <v>0</v>
      </c>
      <c r="H401" s="14">
        <v>0</v>
      </c>
      <c r="I401" s="14">
        <v>0</v>
      </c>
      <c r="J401" s="26">
        <v>0</v>
      </c>
      <c r="K401" s="20"/>
      <c r="L401" s="516"/>
      <c r="M401" s="516"/>
    </row>
    <row r="402" spans="1:13" s="101" customFormat="1" ht="15" customHeight="1">
      <c r="A402" s="73"/>
      <c r="B402" s="73"/>
      <c r="C402" s="550"/>
      <c r="D402" s="552"/>
      <c r="E402" s="554"/>
      <c r="F402" s="548" t="s">
        <v>10</v>
      </c>
      <c r="G402" s="14">
        <v>0</v>
      </c>
      <c r="H402" s="14">
        <v>89500</v>
      </c>
      <c r="I402" s="554"/>
      <c r="J402" s="558"/>
      <c r="K402" s="20"/>
      <c r="L402" s="516"/>
      <c r="M402" s="516"/>
    </row>
    <row r="403" spans="1:10" s="50" customFormat="1" ht="15" customHeight="1">
      <c r="A403" s="546"/>
      <c r="B403" s="546"/>
      <c r="C403" s="513"/>
      <c r="D403" s="547"/>
      <c r="E403" s="14"/>
      <c r="F403" s="69"/>
      <c r="G403" s="70"/>
      <c r="H403" s="21"/>
      <c r="I403" s="21"/>
      <c r="J403" s="26"/>
    </row>
    <row r="404" spans="1:10" s="50" customFormat="1" ht="15" customHeight="1">
      <c r="A404" s="578" t="s">
        <v>1990</v>
      </c>
      <c r="B404" s="578" t="s">
        <v>1965</v>
      </c>
      <c r="C404" s="579" t="s">
        <v>1954</v>
      </c>
      <c r="D404" s="156" t="s">
        <v>2041</v>
      </c>
      <c r="E404" s="14">
        <f>E409+E414</f>
        <v>35424.18</v>
      </c>
      <c r="F404" s="548" t="s">
        <v>9</v>
      </c>
      <c r="G404" s="14">
        <f aca="true" t="shared" si="15" ref="G404:J406">G409+G414</f>
        <v>78100</v>
      </c>
      <c r="H404" s="14">
        <f t="shared" si="15"/>
        <v>78100</v>
      </c>
      <c r="I404" s="14">
        <f t="shared" si="15"/>
        <v>78100</v>
      </c>
      <c r="J404" s="26">
        <f t="shared" si="15"/>
        <v>78100</v>
      </c>
    </row>
    <row r="405" spans="1:10" s="50" customFormat="1" ht="15" customHeight="1">
      <c r="A405" s="73"/>
      <c r="B405" s="73"/>
      <c r="C405" s="546"/>
      <c r="D405" s="74"/>
      <c r="E405" s="554"/>
      <c r="F405" s="549" t="s">
        <v>35</v>
      </c>
      <c r="G405" s="14">
        <f t="shared" si="15"/>
        <v>66273.25</v>
      </c>
      <c r="H405" s="14">
        <f t="shared" si="15"/>
        <v>0</v>
      </c>
      <c r="I405" s="14">
        <f t="shared" si="15"/>
        <v>0</v>
      </c>
      <c r="J405" s="26">
        <f t="shared" si="15"/>
        <v>0</v>
      </c>
    </row>
    <row r="406" spans="1:13" s="50" customFormat="1" ht="15" customHeight="1">
      <c r="A406" s="73"/>
      <c r="B406" s="73"/>
      <c r="C406" s="550"/>
      <c r="D406" s="551"/>
      <c r="E406" s="554"/>
      <c r="F406" s="549" t="s">
        <v>36</v>
      </c>
      <c r="G406" s="14">
        <f t="shared" si="15"/>
        <v>0</v>
      </c>
      <c r="H406" s="14">
        <f t="shared" si="15"/>
        <v>0</v>
      </c>
      <c r="I406" s="14">
        <f t="shared" si="15"/>
        <v>0</v>
      </c>
      <c r="J406" s="26">
        <f t="shared" si="15"/>
        <v>0</v>
      </c>
      <c r="K406" s="20"/>
      <c r="L406" s="516"/>
      <c r="M406" s="516"/>
    </row>
    <row r="407" spans="1:13" s="50" customFormat="1" ht="15" customHeight="1">
      <c r="A407" s="73"/>
      <c r="B407" s="73"/>
      <c r="C407" s="550"/>
      <c r="D407" s="552"/>
      <c r="E407" s="554"/>
      <c r="F407" s="548" t="s">
        <v>10</v>
      </c>
      <c r="G407" s="14">
        <f>G412+G417</f>
        <v>118219.14</v>
      </c>
      <c r="H407" s="14">
        <f>H412+H417</f>
        <v>110071.1</v>
      </c>
      <c r="I407" s="554"/>
      <c r="J407" s="558"/>
      <c r="K407" s="20"/>
      <c r="L407" s="516"/>
      <c r="M407" s="516"/>
    </row>
    <row r="408" spans="1:10" s="50" customFormat="1" ht="15" customHeight="1">
      <c r="A408" s="546"/>
      <c r="B408" s="546"/>
      <c r="C408" s="513"/>
      <c r="D408" s="547"/>
      <c r="E408" s="14"/>
      <c r="F408" s="69"/>
      <c r="G408" s="70"/>
      <c r="H408" s="21"/>
      <c r="I408" s="21"/>
      <c r="J408" s="26"/>
    </row>
    <row r="409" spans="1:10" s="101" customFormat="1" ht="15" customHeight="1">
      <c r="A409" s="578" t="s">
        <v>47</v>
      </c>
      <c r="B409" s="578" t="s">
        <v>40</v>
      </c>
      <c r="C409" s="579" t="s">
        <v>2042</v>
      </c>
      <c r="D409" s="156" t="s">
        <v>2043</v>
      </c>
      <c r="E409" s="14">
        <v>33774.18</v>
      </c>
      <c r="F409" s="548" t="s">
        <v>9</v>
      </c>
      <c r="G409" s="14">
        <v>73900</v>
      </c>
      <c r="H409" s="14">
        <v>75400</v>
      </c>
      <c r="I409" s="14">
        <v>75400</v>
      </c>
      <c r="J409" s="26">
        <v>75400</v>
      </c>
    </row>
    <row r="410" spans="1:10" s="101" customFormat="1" ht="15" customHeight="1">
      <c r="A410" s="73"/>
      <c r="B410" s="73"/>
      <c r="C410" s="546"/>
      <c r="D410" s="74"/>
      <c r="E410" s="554"/>
      <c r="F410" s="549" t="s">
        <v>35</v>
      </c>
      <c r="G410" s="14">
        <v>62173.25</v>
      </c>
      <c r="H410" s="14">
        <v>0</v>
      </c>
      <c r="I410" s="14">
        <v>0</v>
      </c>
      <c r="J410" s="26">
        <v>0</v>
      </c>
    </row>
    <row r="411" spans="1:13" s="101" customFormat="1" ht="15" customHeight="1">
      <c r="A411" s="73"/>
      <c r="B411" s="73"/>
      <c r="C411" s="550"/>
      <c r="D411" s="551"/>
      <c r="E411" s="554"/>
      <c r="F411" s="549" t="s">
        <v>36</v>
      </c>
      <c r="G411" s="14">
        <v>0</v>
      </c>
      <c r="H411" s="14">
        <v>0</v>
      </c>
      <c r="I411" s="14">
        <v>0</v>
      </c>
      <c r="J411" s="26">
        <v>0</v>
      </c>
      <c r="K411" s="20"/>
      <c r="L411" s="516"/>
      <c r="M411" s="516"/>
    </row>
    <row r="412" spans="1:13" s="101" customFormat="1" ht="15" customHeight="1">
      <c r="A412" s="73"/>
      <c r="B412" s="73"/>
      <c r="C412" s="550"/>
      <c r="D412" s="552"/>
      <c r="E412" s="554"/>
      <c r="F412" s="548" t="s">
        <v>10</v>
      </c>
      <c r="G412" s="14">
        <v>99897.78</v>
      </c>
      <c r="H412" s="14">
        <v>105721.1</v>
      </c>
      <c r="I412" s="554"/>
      <c r="J412" s="558"/>
      <c r="K412" s="20"/>
      <c r="L412" s="516"/>
      <c r="M412" s="516"/>
    </row>
    <row r="413" spans="1:10" s="50" customFormat="1" ht="15" customHeight="1">
      <c r="A413" s="546"/>
      <c r="B413" s="546"/>
      <c r="C413" s="513"/>
      <c r="D413" s="547"/>
      <c r="E413" s="14"/>
      <c r="F413" s="69"/>
      <c r="G413" s="70"/>
      <c r="H413" s="21"/>
      <c r="I413" s="21"/>
      <c r="J413" s="26"/>
    </row>
    <row r="414" spans="1:10" ht="15" customHeight="1">
      <c r="A414" s="578" t="s">
        <v>47</v>
      </c>
      <c r="B414" s="578" t="s">
        <v>40</v>
      </c>
      <c r="C414" s="579" t="s">
        <v>1974</v>
      </c>
      <c r="D414" s="156" t="s">
        <v>1975</v>
      </c>
      <c r="E414" s="14">
        <v>1650</v>
      </c>
      <c r="F414" s="548" t="s">
        <v>9</v>
      </c>
      <c r="G414" s="14">
        <v>4200</v>
      </c>
      <c r="H414" s="14">
        <v>2700</v>
      </c>
      <c r="I414" s="14">
        <v>2700</v>
      </c>
      <c r="J414" s="26">
        <v>2700</v>
      </c>
    </row>
    <row r="415" spans="1:10" ht="15" customHeight="1">
      <c r="A415" s="73"/>
      <c r="B415" s="73"/>
      <c r="C415" s="546"/>
      <c r="D415" s="74"/>
      <c r="E415" s="554"/>
      <c r="F415" s="549" t="s">
        <v>35</v>
      </c>
      <c r="G415" s="14">
        <v>4100</v>
      </c>
      <c r="H415" s="14">
        <v>0</v>
      </c>
      <c r="I415" s="14">
        <v>0</v>
      </c>
      <c r="J415" s="26">
        <v>0</v>
      </c>
    </row>
    <row r="416" spans="1:13" ht="15" customHeight="1">
      <c r="A416" s="73"/>
      <c r="B416" s="73"/>
      <c r="C416" s="550"/>
      <c r="D416" s="551"/>
      <c r="E416" s="554"/>
      <c r="F416" s="549" t="s">
        <v>36</v>
      </c>
      <c r="G416" s="14">
        <v>0</v>
      </c>
      <c r="H416" s="14">
        <v>0</v>
      </c>
      <c r="I416" s="14">
        <v>0</v>
      </c>
      <c r="J416" s="26">
        <v>0</v>
      </c>
      <c r="L416" s="516"/>
      <c r="M416" s="516"/>
    </row>
    <row r="417" spans="1:13" ht="15" customHeight="1">
      <c r="A417" s="73"/>
      <c r="B417" s="73"/>
      <c r="C417" s="550"/>
      <c r="D417" s="552"/>
      <c r="E417" s="554"/>
      <c r="F417" s="548" t="s">
        <v>10</v>
      </c>
      <c r="G417" s="14">
        <v>18321.36</v>
      </c>
      <c r="H417" s="14">
        <v>4350</v>
      </c>
      <c r="I417" s="554"/>
      <c r="J417" s="558"/>
      <c r="L417" s="516"/>
      <c r="M417" s="516"/>
    </row>
    <row r="418" spans="1:10" s="30" customFormat="1" ht="15" customHeight="1">
      <c r="A418" s="546"/>
      <c r="B418" s="546"/>
      <c r="C418" s="513"/>
      <c r="D418" s="547"/>
      <c r="E418" s="14"/>
      <c r="F418" s="69"/>
      <c r="G418" s="70"/>
      <c r="H418" s="21"/>
      <c r="I418" s="21"/>
      <c r="J418" s="26"/>
    </row>
    <row r="419" spans="1:10" s="30" customFormat="1" ht="15" customHeight="1">
      <c r="A419" s="578" t="s">
        <v>1990</v>
      </c>
      <c r="B419" s="578" t="s">
        <v>2006</v>
      </c>
      <c r="C419" s="579" t="s">
        <v>1954</v>
      </c>
      <c r="D419" s="156" t="s">
        <v>2044</v>
      </c>
      <c r="E419" s="14">
        <f>E424+E429+E434+E439</f>
        <v>82238.85</v>
      </c>
      <c r="F419" s="548" t="s">
        <v>9</v>
      </c>
      <c r="G419" s="14">
        <f aca="true" t="shared" si="16" ref="G419:J421">G424+G429+G434+G439</f>
        <v>428395</v>
      </c>
      <c r="H419" s="14">
        <f t="shared" si="16"/>
        <v>351930</v>
      </c>
      <c r="I419" s="14">
        <f t="shared" si="16"/>
        <v>343730</v>
      </c>
      <c r="J419" s="26">
        <f t="shared" si="16"/>
        <v>343730</v>
      </c>
    </row>
    <row r="420" spans="1:10" s="30" customFormat="1" ht="15" customHeight="1">
      <c r="A420" s="73"/>
      <c r="B420" s="73"/>
      <c r="C420" s="546"/>
      <c r="D420" s="74"/>
      <c r="E420" s="554"/>
      <c r="F420" s="549" t="s">
        <v>35</v>
      </c>
      <c r="G420" s="14">
        <f t="shared" si="16"/>
        <v>391554.32</v>
      </c>
      <c r="H420" s="14">
        <f t="shared" si="16"/>
        <v>0</v>
      </c>
      <c r="I420" s="14">
        <f t="shared" si="16"/>
        <v>0</v>
      </c>
      <c r="J420" s="26">
        <f t="shared" si="16"/>
        <v>0</v>
      </c>
    </row>
    <row r="421" spans="1:13" s="30" customFormat="1" ht="15" customHeight="1">
      <c r="A421" s="73"/>
      <c r="B421" s="73"/>
      <c r="C421" s="550"/>
      <c r="D421" s="551"/>
      <c r="E421" s="554"/>
      <c r="F421" s="549" t="s">
        <v>36</v>
      </c>
      <c r="G421" s="14">
        <f t="shared" si="16"/>
        <v>0</v>
      </c>
      <c r="H421" s="14">
        <f t="shared" si="16"/>
        <v>0</v>
      </c>
      <c r="I421" s="14">
        <f t="shared" si="16"/>
        <v>0</v>
      </c>
      <c r="J421" s="26">
        <f t="shared" si="16"/>
        <v>0</v>
      </c>
      <c r="K421" s="20"/>
      <c r="L421" s="516"/>
      <c r="M421" s="516"/>
    </row>
    <row r="422" spans="1:13" s="30" customFormat="1" ht="15" customHeight="1">
      <c r="A422" s="73"/>
      <c r="B422" s="73"/>
      <c r="C422" s="550"/>
      <c r="D422" s="552"/>
      <c r="E422" s="554"/>
      <c r="F422" s="548" t="s">
        <v>10</v>
      </c>
      <c r="G422" s="14">
        <f>G427+G432+G437+G442</f>
        <v>553796.7899999999</v>
      </c>
      <c r="H422" s="14">
        <f>H427+H432+H437+H442</f>
        <v>434168.85</v>
      </c>
      <c r="I422" s="554"/>
      <c r="J422" s="558"/>
      <c r="K422" s="20"/>
      <c r="L422" s="516"/>
      <c r="M422" s="516"/>
    </row>
    <row r="423" spans="1:10" s="50" customFormat="1" ht="15" customHeight="1">
      <c r="A423" s="546"/>
      <c r="B423" s="546"/>
      <c r="C423" s="513"/>
      <c r="D423" s="547"/>
      <c r="E423" s="14"/>
      <c r="F423" s="69"/>
      <c r="G423" s="70"/>
      <c r="H423" s="21"/>
      <c r="I423" s="21"/>
      <c r="J423" s="26"/>
    </row>
    <row r="424" spans="1:10" s="50" customFormat="1" ht="15" customHeight="1">
      <c r="A424" s="578" t="s">
        <v>47</v>
      </c>
      <c r="B424" s="578" t="s">
        <v>51</v>
      </c>
      <c r="C424" s="579" t="s">
        <v>2008</v>
      </c>
      <c r="D424" s="156" t="s">
        <v>2009</v>
      </c>
      <c r="E424" s="14">
        <v>0</v>
      </c>
      <c r="F424" s="548" t="s">
        <v>9</v>
      </c>
      <c r="G424" s="14">
        <v>550</v>
      </c>
      <c r="H424" s="14">
        <v>550</v>
      </c>
      <c r="I424" s="14">
        <v>550</v>
      </c>
      <c r="J424" s="26">
        <v>550</v>
      </c>
    </row>
    <row r="425" spans="1:10" s="50" customFormat="1" ht="15" customHeight="1">
      <c r="A425" s="73"/>
      <c r="B425" s="73"/>
      <c r="C425" s="546"/>
      <c r="D425" s="74"/>
      <c r="E425" s="554"/>
      <c r="F425" s="549" t="s">
        <v>35</v>
      </c>
      <c r="G425" s="14">
        <v>0</v>
      </c>
      <c r="H425" s="14">
        <v>0</v>
      </c>
      <c r="I425" s="14">
        <v>0</v>
      </c>
      <c r="J425" s="26">
        <v>0</v>
      </c>
    </row>
    <row r="426" spans="1:13" s="50" customFormat="1" ht="15" customHeight="1">
      <c r="A426" s="73"/>
      <c r="B426" s="73"/>
      <c r="C426" s="550"/>
      <c r="D426" s="551"/>
      <c r="E426" s="554"/>
      <c r="F426" s="549" t="s">
        <v>36</v>
      </c>
      <c r="G426" s="14">
        <v>0</v>
      </c>
      <c r="H426" s="14">
        <v>0</v>
      </c>
      <c r="I426" s="14">
        <v>0</v>
      </c>
      <c r="J426" s="26">
        <v>0</v>
      </c>
      <c r="K426" s="20"/>
      <c r="L426" s="516"/>
      <c r="M426" s="516"/>
    </row>
    <row r="427" spans="1:13" s="50" customFormat="1" ht="15" customHeight="1">
      <c r="A427" s="73"/>
      <c r="B427" s="73"/>
      <c r="C427" s="550"/>
      <c r="D427" s="552"/>
      <c r="E427" s="554"/>
      <c r="F427" s="548" t="s">
        <v>10</v>
      </c>
      <c r="G427" s="14">
        <v>550</v>
      </c>
      <c r="H427" s="14">
        <v>550</v>
      </c>
      <c r="I427" s="554"/>
      <c r="J427" s="558"/>
      <c r="K427" s="20"/>
      <c r="L427" s="516"/>
      <c r="M427" s="516"/>
    </row>
    <row r="428" spans="1:10" s="50" customFormat="1" ht="15" customHeight="1">
      <c r="A428" s="546"/>
      <c r="B428" s="546"/>
      <c r="C428" s="513"/>
      <c r="D428" s="547"/>
      <c r="E428" s="14"/>
      <c r="F428" s="69"/>
      <c r="G428" s="70"/>
      <c r="H428" s="21"/>
      <c r="I428" s="21"/>
      <c r="J428" s="26"/>
    </row>
    <row r="429" spans="1:10" s="101" customFormat="1" ht="15" customHeight="1">
      <c r="A429" s="578" t="s">
        <v>47</v>
      </c>
      <c r="B429" s="578" t="s">
        <v>51</v>
      </c>
      <c r="C429" s="579" t="s">
        <v>2022</v>
      </c>
      <c r="D429" s="156" t="s">
        <v>2023</v>
      </c>
      <c r="E429" s="14">
        <v>51.6</v>
      </c>
      <c r="F429" s="548" t="s">
        <v>9</v>
      </c>
      <c r="G429" s="14">
        <v>712.32</v>
      </c>
      <c r="H429" s="14">
        <v>800</v>
      </c>
      <c r="I429" s="14">
        <v>800</v>
      </c>
      <c r="J429" s="26">
        <v>800</v>
      </c>
    </row>
    <row r="430" spans="1:10" s="101" customFormat="1" ht="15" customHeight="1">
      <c r="A430" s="73"/>
      <c r="B430" s="73"/>
      <c r="C430" s="546"/>
      <c r="D430" s="74"/>
      <c r="E430" s="554"/>
      <c r="F430" s="549" t="s">
        <v>35</v>
      </c>
      <c r="G430" s="14">
        <v>516.06</v>
      </c>
      <c r="H430" s="14">
        <v>0</v>
      </c>
      <c r="I430" s="14">
        <v>0</v>
      </c>
      <c r="J430" s="26">
        <v>0</v>
      </c>
    </row>
    <row r="431" spans="1:13" s="101" customFormat="1" ht="15" customHeight="1">
      <c r="A431" s="73"/>
      <c r="B431" s="73"/>
      <c r="C431" s="550"/>
      <c r="D431" s="551"/>
      <c r="E431" s="554"/>
      <c r="F431" s="549" t="s">
        <v>36</v>
      </c>
      <c r="G431" s="14">
        <v>0</v>
      </c>
      <c r="H431" s="14">
        <v>0</v>
      </c>
      <c r="I431" s="14">
        <v>0</v>
      </c>
      <c r="J431" s="26">
        <v>0</v>
      </c>
      <c r="K431" s="20"/>
      <c r="L431" s="516"/>
      <c r="M431" s="516"/>
    </row>
    <row r="432" spans="1:13" s="101" customFormat="1" ht="15" customHeight="1">
      <c r="A432" s="73"/>
      <c r="B432" s="73"/>
      <c r="C432" s="550"/>
      <c r="D432" s="552"/>
      <c r="E432" s="554"/>
      <c r="F432" s="548" t="s">
        <v>10</v>
      </c>
      <c r="G432" s="14">
        <v>1512.32</v>
      </c>
      <c r="H432" s="14">
        <v>851.6</v>
      </c>
      <c r="I432" s="554"/>
      <c r="J432" s="558"/>
      <c r="K432" s="20"/>
      <c r="L432" s="516"/>
      <c r="M432" s="516"/>
    </row>
    <row r="433" spans="1:10" s="50" customFormat="1" ht="15" customHeight="1">
      <c r="A433" s="546"/>
      <c r="B433" s="546"/>
      <c r="C433" s="513"/>
      <c r="D433" s="547"/>
      <c r="E433" s="14"/>
      <c r="F433" s="69"/>
      <c r="G433" s="70"/>
      <c r="H433" s="21"/>
      <c r="I433" s="21"/>
      <c r="J433" s="26"/>
    </row>
    <row r="434" spans="1:10" s="101" customFormat="1" ht="15" customHeight="1">
      <c r="A434" s="578" t="s">
        <v>47</v>
      </c>
      <c r="B434" s="578" t="s">
        <v>51</v>
      </c>
      <c r="C434" s="579" t="s">
        <v>2039</v>
      </c>
      <c r="D434" s="156" t="s">
        <v>2040</v>
      </c>
      <c r="E434" s="14">
        <v>82187.25</v>
      </c>
      <c r="F434" s="548" t="s">
        <v>9</v>
      </c>
      <c r="G434" s="14">
        <v>421132.68</v>
      </c>
      <c r="H434" s="14">
        <v>344580</v>
      </c>
      <c r="I434" s="14">
        <v>336380</v>
      </c>
      <c r="J434" s="26">
        <v>336380</v>
      </c>
    </row>
    <row r="435" spans="1:10" s="101" customFormat="1" ht="15" customHeight="1">
      <c r="A435" s="73"/>
      <c r="B435" s="73"/>
      <c r="C435" s="546"/>
      <c r="D435" s="74"/>
      <c r="E435" s="554"/>
      <c r="F435" s="549" t="s">
        <v>35</v>
      </c>
      <c r="G435" s="14">
        <v>391038.26</v>
      </c>
      <c r="H435" s="14">
        <v>0</v>
      </c>
      <c r="I435" s="14">
        <v>0</v>
      </c>
      <c r="J435" s="26">
        <v>0</v>
      </c>
    </row>
    <row r="436" spans="1:13" s="101" customFormat="1" ht="15" customHeight="1">
      <c r="A436" s="73"/>
      <c r="B436" s="73"/>
      <c r="C436" s="550"/>
      <c r="D436" s="551"/>
      <c r="E436" s="554"/>
      <c r="F436" s="549" t="s">
        <v>36</v>
      </c>
      <c r="G436" s="14">
        <v>0</v>
      </c>
      <c r="H436" s="14">
        <v>0</v>
      </c>
      <c r="I436" s="14">
        <v>0</v>
      </c>
      <c r="J436" s="26">
        <v>0</v>
      </c>
      <c r="K436" s="20"/>
      <c r="L436" s="516"/>
      <c r="M436" s="516"/>
    </row>
    <row r="437" spans="1:13" s="101" customFormat="1" ht="15" customHeight="1">
      <c r="A437" s="73"/>
      <c r="B437" s="73"/>
      <c r="C437" s="550"/>
      <c r="D437" s="552"/>
      <c r="E437" s="554"/>
      <c r="F437" s="548" t="s">
        <v>10</v>
      </c>
      <c r="G437" s="14">
        <v>545734.47</v>
      </c>
      <c r="H437" s="14">
        <v>426767.25</v>
      </c>
      <c r="I437" s="554"/>
      <c r="J437" s="558"/>
      <c r="K437" s="20"/>
      <c r="L437" s="516"/>
      <c r="M437" s="516"/>
    </row>
    <row r="438" spans="1:10" s="50" customFormat="1" ht="15" customHeight="1">
      <c r="A438" s="546"/>
      <c r="B438" s="546"/>
      <c r="C438" s="513"/>
      <c r="D438" s="547"/>
      <c r="E438" s="14"/>
      <c r="F438" s="69"/>
      <c r="G438" s="70"/>
      <c r="H438" s="21"/>
      <c r="I438" s="21"/>
      <c r="J438" s="26"/>
    </row>
    <row r="439" spans="1:10" s="50" customFormat="1" ht="15" customHeight="1">
      <c r="A439" s="578" t="s">
        <v>47</v>
      </c>
      <c r="B439" s="578" t="s">
        <v>51</v>
      </c>
      <c r="C439" s="579" t="s">
        <v>1972</v>
      </c>
      <c r="D439" s="156" t="s">
        <v>1973</v>
      </c>
      <c r="E439" s="14">
        <v>0</v>
      </c>
      <c r="F439" s="548" t="s">
        <v>9</v>
      </c>
      <c r="G439" s="14">
        <v>6000</v>
      </c>
      <c r="H439" s="14">
        <v>6000</v>
      </c>
      <c r="I439" s="14">
        <v>6000</v>
      </c>
      <c r="J439" s="26">
        <v>6000</v>
      </c>
    </row>
    <row r="440" spans="1:10" s="50" customFormat="1" ht="15" customHeight="1">
      <c r="A440" s="73"/>
      <c r="B440" s="73"/>
      <c r="C440" s="546"/>
      <c r="D440" s="74"/>
      <c r="E440" s="554"/>
      <c r="F440" s="549" t="s">
        <v>35</v>
      </c>
      <c r="G440" s="14">
        <v>0</v>
      </c>
      <c r="H440" s="14">
        <v>0</v>
      </c>
      <c r="I440" s="14">
        <v>0</v>
      </c>
      <c r="J440" s="26">
        <v>0</v>
      </c>
    </row>
    <row r="441" spans="1:13" s="50" customFormat="1" ht="15" customHeight="1">
      <c r="A441" s="73"/>
      <c r="B441" s="73"/>
      <c r="C441" s="550"/>
      <c r="D441" s="551"/>
      <c r="E441" s="554"/>
      <c r="F441" s="549" t="s">
        <v>36</v>
      </c>
      <c r="G441" s="14">
        <v>0</v>
      </c>
      <c r="H441" s="14">
        <v>0</v>
      </c>
      <c r="I441" s="14">
        <v>0</v>
      </c>
      <c r="J441" s="26">
        <v>0</v>
      </c>
      <c r="K441" s="20"/>
      <c r="L441" s="516"/>
      <c r="M441" s="516"/>
    </row>
    <row r="442" spans="1:13" s="50" customFormat="1" ht="15" customHeight="1">
      <c r="A442" s="73"/>
      <c r="B442" s="73"/>
      <c r="C442" s="550"/>
      <c r="D442" s="552"/>
      <c r="E442" s="554"/>
      <c r="F442" s="548" t="s">
        <v>10</v>
      </c>
      <c r="G442" s="14">
        <v>6000</v>
      </c>
      <c r="H442" s="14">
        <v>6000</v>
      </c>
      <c r="I442" s="554"/>
      <c r="J442" s="558"/>
      <c r="K442" s="20"/>
      <c r="L442" s="516"/>
      <c r="M442" s="516"/>
    </row>
    <row r="443" spans="1:10" s="50" customFormat="1" ht="15" customHeight="1">
      <c r="A443" s="546"/>
      <c r="B443" s="546"/>
      <c r="C443" s="513"/>
      <c r="D443" s="547"/>
      <c r="E443" s="14"/>
      <c r="F443" s="69"/>
      <c r="G443" s="70"/>
      <c r="H443" s="21"/>
      <c r="I443" s="21"/>
      <c r="J443" s="26"/>
    </row>
    <row r="444" spans="1:10" s="50" customFormat="1" ht="15" customHeight="1">
      <c r="A444" s="578" t="s">
        <v>1990</v>
      </c>
      <c r="B444" s="578" t="s">
        <v>2010</v>
      </c>
      <c r="C444" s="579" t="s">
        <v>1954</v>
      </c>
      <c r="D444" s="156" t="s">
        <v>2045</v>
      </c>
      <c r="E444" s="14">
        <f>E449+E454+E459+E464</f>
        <v>4084.51</v>
      </c>
      <c r="F444" s="548" t="s">
        <v>9</v>
      </c>
      <c r="G444" s="14">
        <f aca="true" t="shared" si="17" ref="G444:J446">G449+G454+G459+G464</f>
        <v>41358</v>
      </c>
      <c r="H444" s="14">
        <f t="shared" si="17"/>
        <v>35000</v>
      </c>
      <c r="I444" s="14">
        <f t="shared" si="17"/>
        <v>32500</v>
      </c>
      <c r="J444" s="26">
        <f t="shared" si="17"/>
        <v>32500</v>
      </c>
    </row>
    <row r="445" spans="1:10" s="50" customFormat="1" ht="15" customHeight="1">
      <c r="A445" s="73"/>
      <c r="B445" s="73"/>
      <c r="C445" s="546"/>
      <c r="D445" s="74"/>
      <c r="E445" s="554"/>
      <c r="F445" s="549" t="s">
        <v>35</v>
      </c>
      <c r="G445" s="14">
        <f t="shared" si="17"/>
        <v>25477.31</v>
      </c>
      <c r="H445" s="14">
        <f t="shared" si="17"/>
        <v>0</v>
      </c>
      <c r="I445" s="14">
        <f t="shared" si="17"/>
        <v>0</v>
      </c>
      <c r="J445" s="26">
        <f t="shared" si="17"/>
        <v>0</v>
      </c>
    </row>
    <row r="446" spans="1:13" s="50" customFormat="1" ht="15" customHeight="1">
      <c r="A446" s="73"/>
      <c r="B446" s="73"/>
      <c r="C446" s="550"/>
      <c r="D446" s="551"/>
      <c r="E446" s="554"/>
      <c r="F446" s="549" t="s">
        <v>36</v>
      </c>
      <c r="G446" s="14">
        <f t="shared" si="17"/>
        <v>0</v>
      </c>
      <c r="H446" s="14">
        <f t="shared" si="17"/>
        <v>0</v>
      </c>
      <c r="I446" s="14">
        <f t="shared" si="17"/>
        <v>0</v>
      </c>
      <c r="J446" s="26">
        <f t="shared" si="17"/>
        <v>0</v>
      </c>
      <c r="K446" s="20"/>
      <c r="L446" s="516"/>
      <c r="M446" s="516"/>
    </row>
    <row r="447" spans="1:13" s="50" customFormat="1" ht="15" customHeight="1">
      <c r="A447" s="73"/>
      <c r="B447" s="73"/>
      <c r="C447" s="550"/>
      <c r="D447" s="552"/>
      <c r="E447" s="554"/>
      <c r="F447" s="548" t="s">
        <v>10</v>
      </c>
      <c r="G447" s="14">
        <f>G452+G457+G462+G467</f>
        <v>59901.35</v>
      </c>
      <c r="H447" s="14">
        <f>H452+H457+H462+H467</f>
        <v>39084.509999999995</v>
      </c>
      <c r="I447" s="554"/>
      <c r="J447" s="558"/>
      <c r="K447" s="20"/>
      <c r="L447" s="516"/>
      <c r="M447" s="516"/>
    </row>
    <row r="448" spans="1:10" s="50" customFormat="1" ht="15" customHeight="1">
      <c r="A448" s="546"/>
      <c r="B448" s="546"/>
      <c r="C448" s="513"/>
      <c r="D448" s="547"/>
      <c r="E448" s="14"/>
      <c r="F448" s="69"/>
      <c r="G448" s="70"/>
      <c r="H448" s="21"/>
      <c r="I448" s="21"/>
      <c r="J448" s="26"/>
    </row>
    <row r="449" spans="1:10" s="50" customFormat="1" ht="15" customHeight="1">
      <c r="A449" s="578" t="s">
        <v>47</v>
      </c>
      <c r="B449" s="578" t="s">
        <v>53</v>
      </c>
      <c r="C449" s="579" t="s">
        <v>2046</v>
      </c>
      <c r="D449" s="156" t="s">
        <v>2047</v>
      </c>
      <c r="E449" s="14">
        <v>0.01</v>
      </c>
      <c r="F449" s="548" t="s">
        <v>9</v>
      </c>
      <c r="G449" s="14">
        <v>32500</v>
      </c>
      <c r="H449" s="14">
        <v>32500</v>
      </c>
      <c r="I449" s="14">
        <v>32500</v>
      </c>
      <c r="J449" s="26">
        <v>32500</v>
      </c>
    </row>
    <row r="450" spans="1:10" s="50" customFormat="1" ht="15" customHeight="1">
      <c r="A450" s="73"/>
      <c r="B450" s="73"/>
      <c r="C450" s="546"/>
      <c r="D450" s="74"/>
      <c r="E450" s="554"/>
      <c r="F450" s="549" t="s">
        <v>35</v>
      </c>
      <c r="G450" s="14">
        <v>19562.81</v>
      </c>
      <c r="H450" s="14">
        <v>0</v>
      </c>
      <c r="I450" s="14">
        <v>0</v>
      </c>
      <c r="J450" s="26">
        <v>0</v>
      </c>
    </row>
    <row r="451" spans="1:13" ht="15" customHeight="1">
      <c r="A451" s="73"/>
      <c r="B451" s="73"/>
      <c r="C451" s="550"/>
      <c r="D451" s="551"/>
      <c r="E451" s="554"/>
      <c r="F451" s="549" t="s">
        <v>36</v>
      </c>
      <c r="G451" s="14">
        <v>0</v>
      </c>
      <c r="H451" s="14">
        <v>0</v>
      </c>
      <c r="I451" s="14">
        <v>0</v>
      </c>
      <c r="J451" s="26">
        <v>0</v>
      </c>
      <c r="L451" s="516"/>
      <c r="M451" s="516"/>
    </row>
    <row r="452" spans="1:13" ht="15" customHeight="1">
      <c r="A452" s="73"/>
      <c r="B452" s="73"/>
      <c r="C452" s="550"/>
      <c r="D452" s="552"/>
      <c r="E452" s="554"/>
      <c r="F452" s="548" t="s">
        <v>10</v>
      </c>
      <c r="G452" s="14">
        <v>51043.35</v>
      </c>
      <c r="H452" s="14">
        <v>32500.01</v>
      </c>
      <c r="I452" s="554"/>
      <c r="J452" s="558"/>
      <c r="L452" s="516"/>
      <c r="M452" s="516"/>
    </row>
    <row r="453" spans="1:10" ht="15" customHeight="1">
      <c r="A453" s="546"/>
      <c r="B453" s="546"/>
      <c r="C453" s="513"/>
      <c r="D453" s="547"/>
      <c r="E453" s="14"/>
      <c r="F453" s="69"/>
      <c r="G453" s="70"/>
      <c r="H453" s="21"/>
      <c r="I453" s="21"/>
      <c r="J453" s="26"/>
    </row>
    <row r="454" spans="1:10" s="119" customFormat="1" ht="15" customHeight="1">
      <c r="A454" s="578" t="s">
        <v>47</v>
      </c>
      <c r="B454" s="578" t="s">
        <v>53</v>
      </c>
      <c r="C454" s="579" t="s">
        <v>2024</v>
      </c>
      <c r="D454" s="156" t="s">
        <v>2025</v>
      </c>
      <c r="E454" s="14">
        <v>1858</v>
      </c>
      <c r="F454" s="548" t="s">
        <v>9</v>
      </c>
      <c r="G454" s="14">
        <v>1858</v>
      </c>
      <c r="H454" s="14">
        <v>0</v>
      </c>
      <c r="I454" s="14">
        <v>0</v>
      </c>
      <c r="J454" s="26">
        <v>0</v>
      </c>
    </row>
    <row r="455" spans="1:10" s="119" customFormat="1" ht="15" customHeight="1">
      <c r="A455" s="73"/>
      <c r="B455" s="73"/>
      <c r="C455" s="546"/>
      <c r="D455" s="74"/>
      <c r="E455" s="554"/>
      <c r="F455" s="549" t="s">
        <v>35</v>
      </c>
      <c r="G455" s="14">
        <v>1858</v>
      </c>
      <c r="H455" s="14">
        <v>0</v>
      </c>
      <c r="I455" s="14">
        <v>0</v>
      </c>
      <c r="J455" s="26">
        <v>0</v>
      </c>
    </row>
    <row r="456" spans="1:13" s="74" customFormat="1" ht="15" customHeight="1">
      <c r="A456" s="73"/>
      <c r="B456" s="73"/>
      <c r="C456" s="550"/>
      <c r="D456" s="551"/>
      <c r="E456" s="554"/>
      <c r="F456" s="549" t="s">
        <v>36</v>
      </c>
      <c r="G456" s="14">
        <v>0</v>
      </c>
      <c r="H456" s="14">
        <v>0</v>
      </c>
      <c r="I456" s="14">
        <v>0</v>
      </c>
      <c r="J456" s="26">
        <v>0</v>
      </c>
      <c r="K456" s="20"/>
      <c r="L456" s="516"/>
      <c r="M456" s="516"/>
    </row>
    <row r="457" spans="1:13" s="74" customFormat="1" ht="15" customHeight="1">
      <c r="A457" s="73"/>
      <c r="B457" s="73"/>
      <c r="C457" s="550"/>
      <c r="D457" s="552"/>
      <c r="E457" s="554"/>
      <c r="F457" s="548" t="s">
        <v>10</v>
      </c>
      <c r="G457" s="14">
        <v>1858</v>
      </c>
      <c r="H457" s="14">
        <v>0</v>
      </c>
      <c r="I457" s="554"/>
      <c r="J457" s="558"/>
      <c r="K457" s="20"/>
      <c r="L457" s="516"/>
      <c r="M457" s="516"/>
    </row>
    <row r="458" spans="1:10" s="30" customFormat="1" ht="15" customHeight="1">
      <c r="A458" s="546"/>
      <c r="B458" s="546"/>
      <c r="C458" s="513"/>
      <c r="D458" s="547"/>
      <c r="E458" s="14"/>
      <c r="F458" s="69"/>
      <c r="G458" s="70"/>
      <c r="H458" s="21"/>
      <c r="I458" s="21"/>
      <c r="J458" s="26"/>
    </row>
    <row r="459" spans="1:10" ht="15" customHeight="1">
      <c r="A459" s="578" t="s">
        <v>47</v>
      </c>
      <c r="B459" s="578" t="s">
        <v>53</v>
      </c>
      <c r="C459" s="579" t="s">
        <v>2039</v>
      </c>
      <c r="D459" s="156" t="s">
        <v>2040</v>
      </c>
      <c r="E459" s="14">
        <v>0</v>
      </c>
      <c r="F459" s="548" t="s">
        <v>9</v>
      </c>
      <c r="G459" s="14">
        <v>0</v>
      </c>
      <c r="H459" s="14">
        <v>0</v>
      </c>
      <c r="I459" s="14">
        <v>0</v>
      </c>
      <c r="J459" s="26">
        <v>0</v>
      </c>
    </row>
    <row r="460" spans="1:10" s="120" customFormat="1" ht="15" customHeight="1">
      <c r="A460" s="73"/>
      <c r="B460" s="73"/>
      <c r="C460" s="546"/>
      <c r="D460" s="74"/>
      <c r="E460" s="554"/>
      <c r="F460" s="549" t="s">
        <v>35</v>
      </c>
      <c r="G460" s="14">
        <v>0</v>
      </c>
      <c r="H460" s="14">
        <v>0</v>
      </c>
      <c r="I460" s="14">
        <v>0</v>
      </c>
      <c r="J460" s="26">
        <v>0</v>
      </c>
    </row>
    <row r="461" spans="1:13" s="120" customFormat="1" ht="15" customHeight="1">
      <c r="A461" s="73"/>
      <c r="B461" s="73"/>
      <c r="C461" s="550"/>
      <c r="D461" s="551"/>
      <c r="E461" s="554"/>
      <c r="F461" s="549" t="s">
        <v>36</v>
      </c>
      <c r="G461" s="14">
        <v>0</v>
      </c>
      <c r="H461" s="14">
        <v>0</v>
      </c>
      <c r="I461" s="14">
        <v>0</v>
      </c>
      <c r="J461" s="26">
        <v>0</v>
      </c>
      <c r="K461" s="20"/>
      <c r="L461" s="516"/>
      <c r="M461" s="516"/>
    </row>
    <row r="462" spans="1:13" s="120" customFormat="1" ht="15" customHeight="1">
      <c r="A462" s="73"/>
      <c r="B462" s="73"/>
      <c r="C462" s="550"/>
      <c r="D462" s="552"/>
      <c r="E462" s="554"/>
      <c r="F462" s="548" t="s">
        <v>10</v>
      </c>
      <c r="G462" s="14">
        <v>0</v>
      </c>
      <c r="H462" s="14">
        <v>1858</v>
      </c>
      <c r="I462" s="554"/>
      <c r="J462" s="558"/>
      <c r="K462" s="20"/>
      <c r="L462" s="516"/>
      <c r="M462" s="516"/>
    </row>
    <row r="463" spans="1:10" s="120" customFormat="1" ht="15" customHeight="1">
      <c r="A463" s="546"/>
      <c r="B463" s="546"/>
      <c r="C463" s="513"/>
      <c r="D463" s="547"/>
      <c r="E463" s="14"/>
      <c r="F463" s="69"/>
      <c r="G463" s="70"/>
      <c r="H463" s="21"/>
      <c r="I463" s="21"/>
      <c r="J463" s="26"/>
    </row>
    <row r="464" spans="1:10" s="120" customFormat="1" ht="15" customHeight="1">
      <c r="A464" s="578" t="s">
        <v>47</v>
      </c>
      <c r="B464" s="578" t="s">
        <v>53</v>
      </c>
      <c r="C464" s="579" t="s">
        <v>2048</v>
      </c>
      <c r="D464" s="156" t="s">
        <v>2049</v>
      </c>
      <c r="E464" s="14">
        <v>2226.5</v>
      </c>
      <c r="F464" s="548" t="s">
        <v>9</v>
      </c>
      <c r="G464" s="14">
        <v>7000</v>
      </c>
      <c r="H464" s="14">
        <v>2500</v>
      </c>
      <c r="I464" s="14">
        <v>0</v>
      </c>
      <c r="J464" s="26">
        <v>0</v>
      </c>
    </row>
    <row r="465" spans="1:10" s="120" customFormat="1" ht="15" customHeight="1">
      <c r="A465" s="73"/>
      <c r="B465" s="73"/>
      <c r="C465" s="546"/>
      <c r="D465" s="74"/>
      <c r="E465" s="554"/>
      <c r="F465" s="549" t="s">
        <v>35</v>
      </c>
      <c r="G465" s="14">
        <v>4056.5</v>
      </c>
      <c r="H465" s="14">
        <v>0</v>
      </c>
      <c r="I465" s="14">
        <v>0</v>
      </c>
      <c r="J465" s="26">
        <v>0</v>
      </c>
    </row>
    <row r="466" spans="1:13" ht="15" customHeight="1">
      <c r="A466" s="73"/>
      <c r="B466" s="73"/>
      <c r="C466" s="550"/>
      <c r="D466" s="551"/>
      <c r="E466" s="554"/>
      <c r="F466" s="549" t="s">
        <v>36</v>
      </c>
      <c r="G466" s="14">
        <v>0</v>
      </c>
      <c r="H466" s="14">
        <v>0</v>
      </c>
      <c r="I466" s="14">
        <v>0</v>
      </c>
      <c r="J466" s="26">
        <v>0</v>
      </c>
      <c r="L466" s="516"/>
      <c r="M466" s="516"/>
    </row>
    <row r="467" spans="1:13" ht="15" customHeight="1">
      <c r="A467" s="73"/>
      <c r="B467" s="73"/>
      <c r="C467" s="550"/>
      <c r="D467" s="552"/>
      <c r="E467" s="554"/>
      <c r="F467" s="548" t="s">
        <v>10</v>
      </c>
      <c r="G467" s="14">
        <v>7000</v>
      </c>
      <c r="H467" s="14">
        <v>4726.5</v>
      </c>
      <c r="I467" s="554"/>
      <c r="J467" s="558"/>
      <c r="L467" s="516"/>
      <c r="M467" s="516"/>
    </row>
    <row r="468" spans="1:10" ht="15" customHeight="1">
      <c r="A468" s="546"/>
      <c r="B468" s="546"/>
      <c r="C468" s="513"/>
      <c r="D468" s="547"/>
      <c r="E468" s="14"/>
      <c r="F468" s="69"/>
      <c r="G468" s="70"/>
      <c r="H468" s="21"/>
      <c r="I468" s="21"/>
      <c r="J468" s="26"/>
    </row>
    <row r="469" spans="1:10" ht="15" customHeight="1">
      <c r="A469" s="578" t="s">
        <v>2050</v>
      </c>
      <c r="B469" s="578" t="s">
        <v>1954</v>
      </c>
      <c r="C469" s="579" t="s">
        <v>1954</v>
      </c>
      <c r="D469" s="156" t="s">
        <v>2051</v>
      </c>
      <c r="E469" s="14">
        <f>E474+E484</f>
        <v>10324.74</v>
      </c>
      <c r="F469" s="548" t="s">
        <v>9</v>
      </c>
      <c r="G469" s="14">
        <f aca="true" t="shared" si="18" ref="G469:J471">G474+G484</f>
        <v>287475</v>
      </c>
      <c r="H469" s="14">
        <f t="shared" si="18"/>
        <v>285530</v>
      </c>
      <c r="I469" s="14">
        <f t="shared" si="18"/>
        <v>40530</v>
      </c>
      <c r="J469" s="26">
        <f t="shared" si="18"/>
        <v>40530</v>
      </c>
    </row>
    <row r="470" spans="1:10" ht="15" customHeight="1">
      <c r="A470" s="73"/>
      <c r="B470" s="73"/>
      <c r="C470" s="546"/>
      <c r="D470" s="74"/>
      <c r="E470" s="554"/>
      <c r="F470" s="549" t="s">
        <v>35</v>
      </c>
      <c r="G470" s="14">
        <f t="shared" si="18"/>
        <v>41038.3</v>
      </c>
      <c r="H470" s="14">
        <f t="shared" si="18"/>
        <v>0</v>
      </c>
      <c r="I470" s="14">
        <f t="shared" si="18"/>
        <v>0</v>
      </c>
      <c r="J470" s="26">
        <f t="shared" si="18"/>
        <v>0</v>
      </c>
    </row>
    <row r="471" spans="1:13" ht="15" customHeight="1">
      <c r="A471" s="73"/>
      <c r="B471" s="73"/>
      <c r="C471" s="550"/>
      <c r="D471" s="551"/>
      <c r="E471" s="554"/>
      <c r="F471" s="549" t="s">
        <v>36</v>
      </c>
      <c r="G471" s="14">
        <f t="shared" si="18"/>
        <v>0</v>
      </c>
      <c r="H471" s="14">
        <f t="shared" si="18"/>
        <v>0</v>
      </c>
      <c r="I471" s="14">
        <f t="shared" si="18"/>
        <v>0</v>
      </c>
      <c r="J471" s="26">
        <f t="shared" si="18"/>
        <v>0</v>
      </c>
      <c r="L471" s="516"/>
      <c r="M471" s="516"/>
    </row>
    <row r="472" spans="1:13" ht="15" customHeight="1">
      <c r="A472" s="73"/>
      <c r="B472" s="73"/>
      <c r="C472" s="550"/>
      <c r="D472" s="552"/>
      <c r="E472" s="554"/>
      <c r="F472" s="548" t="s">
        <v>10</v>
      </c>
      <c r="G472" s="14">
        <f>G477+G487</f>
        <v>306884.79</v>
      </c>
      <c r="H472" s="14">
        <f>H477+H487</f>
        <v>295854.74</v>
      </c>
      <c r="I472" s="554"/>
      <c r="J472" s="558"/>
      <c r="L472" s="516"/>
      <c r="M472" s="516"/>
    </row>
    <row r="473" spans="1:10" ht="15" customHeight="1">
      <c r="A473" s="546"/>
      <c r="B473" s="546"/>
      <c r="C473" s="513"/>
      <c r="D473" s="547"/>
      <c r="E473" s="14"/>
      <c r="F473" s="69"/>
      <c r="G473" s="70"/>
      <c r="H473" s="21"/>
      <c r="I473" s="21"/>
      <c r="J473" s="26"/>
    </row>
    <row r="474" spans="1:10" s="119" customFormat="1" ht="15" customHeight="1">
      <c r="A474" s="578" t="s">
        <v>1994</v>
      </c>
      <c r="B474" s="578" t="s">
        <v>1956</v>
      </c>
      <c r="C474" s="579" t="s">
        <v>1954</v>
      </c>
      <c r="D474" s="156" t="s">
        <v>2052</v>
      </c>
      <c r="E474" s="14">
        <f>E479</f>
        <v>0</v>
      </c>
      <c r="F474" s="548" t="s">
        <v>9</v>
      </c>
      <c r="G474" s="14">
        <f aca="true" t="shared" si="19" ref="G474:J476">G479</f>
        <v>240000</v>
      </c>
      <c r="H474" s="14">
        <f t="shared" si="19"/>
        <v>240000</v>
      </c>
      <c r="I474" s="14">
        <f t="shared" si="19"/>
        <v>0</v>
      </c>
      <c r="J474" s="26">
        <f t="shared" si="19"/>
        <v>0</v>
      </c>
    </row>
    <row r="475" spans="1:10" s="119" customFormat="1" ht="15" customHeight="1">
      <c r="A475" s="73"/>
      <c r="B475" s="73"/>
      <c r="C475" s="546"/>
      <c r="D475" s="74"/>
      <c r="E475" s="554"/>
      <c r="F475" s="549" t="s">
        <v>35</v>
      </c>
      <c r="G475" s="14">
        <f t="shared" si="19"/>
        <v>0</v>
      </c>
      <c r="H475" s="14">
        <f t="shared" si="19"/>
        <v>0</v>
      </c>
      <c r="I475" s="14">
        <f t="shared" si="19"/>
        <v>0</v>
      </c>
      <c r="J475" s="26">
        <f t="shared" si="19"/>
        <v>0</v>
      </c>
    </row>
    <row r="476" spans="1:13" s="119" customFormat="1" ht="15" customHeight="1">
      <c r="A476" s="73"/>
      <c r="B476" s="73"/>
      <c r="C476" s="550"/>
      <c r="D476" s="551"/>
      <c r="E476" s="554"/>
      <c r="F476" s="549" t="s">
        <v>36</v>
      </c>
      <c r="G476" s="14">
        <f t="shared" si="19"/>
        <v>0</v>
      </c>
      <c r="H476" s="14">
        <f t="shared" si="19"/>
        <v>0</v>
      </c>
      <c r="I476" s="14">
        <f t="shared" si="19"/>
        <v>0</v>
      </c>
      <c r="J476" s="26">
        <f t="shared" si="19"/>
        <v>0</v>
      </c>
      <c r="K476" s="20"/>
      <c r="L476" s="516"/>
      <c r="M476" s="516"/>
    </row>
    <row r="477" spans="1:13" s="119" customFormat="1" ht="15" customHeight="1">
      <c r="A477" s="73"/>
      <c r="B477" s="73"/>
      <c r="C477" s="550"/>
      <c r="D477" s="552"/>
      <c r="E477" s="554"/>
      <c r="F477" s="548" t="s">
        <v>10</v>
      </c>
      <c r="G477" s="14">
        <f>G482</f>
        <v>240000</v>
      </c>
      <c r="H477" s="14">
        <f>H482</f>
        <v>240000</v>
      </c>
      <c r="I477" s="554"/>
      <c r="J477" s="558"/>
      <c r="K477" s="20"/>
      <c r="L477" s="516"/>
      <c r="M477" s="516"/>
    </row>
    <row r="478" spans="1:10" ht="15" customHeight="1">
      <c r="A478" s="546"/>
      <c r="B478" s="546"/>
      <c r="C478" s="513"/>
      <c r="D478" s="547"/>
      <c r="E478" s="14"/>
      <c r="F478" s="69"/>
      <c r="G478" s="70"/>
      <c r="H478" s="21"/>
      <c r="I478" s="21"/>
      <c r="J478" s="26"/>
    </row>
    <row r="479" spans="1:10" s="119" customFormat="1" ht="15" customHeight="1">
      <c r="A479" s="578" t="s">
        <v>49</v>
      </c>
      <c r="B479" s="578" t="s">
        <v>29</v>
      </c>
      <c r="C479" s="579" t="s">
        <v>2004</v>
      </c>
      <c r="D479" s="156" t="s">
        <v>2005</v>
      </c>
      <c r="E479" s="14">
        <v>0</v>
      </c>
      <c r="F479" s="548" t="s">
        <v>9</v>
      </c>
      <c r="G479" s="14">
        <v>240000</v>
      </c>
      <c r="H479" s="14">
        <v>240000</v>
      </c>
      <c r="I479" s="14">
        <v>0</v>
      </c>
      <c r="J479" s="26">
        <v>0</v>
      </c>
    </row>
    <row r="480" spans="1:10" s="119" customFormat="1" ht="15" customHeight="1">
      <c r="A480" s="73"/>
      <c r="B480" s="73"/>
      <c r="C480" s="546"/>
      <c r="D480" s="74"/>
      <c r="E480" s="554"/>
      <c r="F480" s="549" t="s">
        <v>35</v>
      </c>
      <c r="G480" s="14">
        <v>0</v>
      </c>
      <c r="H480" s="14">
        <v>0</v>
      </c>
      <c r="I480" s="14">
        <v>0</v>
      </c>
      <c r="J480" s="26">
        <v>0</v>
      </c>
    </row>
    <row r="481" spans="1:13" s="119" customFormat="1" ht="15" customHeight="1">
      <c r="A481" s="73"/>
      <c r="B481" s="73"/>
      <c r="C481" s="550"/>
      <c r="D481" s="551"/>
      <c r="E481" s="554"/>
      <c r="F481" s="549" t="s">
        <v>36</v>
      </c>
      <c r="G481" s="14">
        <v>0</v>
      </c>
      <c r="H481" s="14">
        <v>0</v>
      </c>
      <c r="I481" s="14">
        <v>0</v>
      </c>
      <c r="J481" s="26">
        <v>0</v>
      </c>
      <c r="K481" s="20"/>
      <c r="L481" s="516"/>
      <c r="M481" s="516"/>
    </row>
    <row r="482" spans="1:13" s="119" customFormat="1" ht="15" customHeight="1">
      <c r="A482" s="73"/>
      <c r="B482" s="73"/>
      <c r="C482" s="550"/>
      <c r="D482" s="552"/>
      <c r="E482" s="554"/>
      <c r="F482" s="548" t="s">
        <v>10</v>
      </c>
      <c r="G482" s="14">
        <v>240000</v>
      </c>
      <c r="H482" s="14">
        <v>240000</v>
      </c>
      <c r="I482" s="554"/>
      <c r="J482" s="558"/>
      <c r="K482" s="20"/>
      <c r="L482" s="516"/>
      <c r="M482" s="516"/>
    </row>
    <row r="483" spans="1:10" ht="15" customHeight="1">
      <c r="A483" s="546"/>
      <c r="B483" s="546"/>
      <c r="C483" s="513"/>
      <c r="D483" s="547"/>
      <c r="E483" s="14"/>
      <c r="F483" s="69"/>
      <c r="G483" s="70"/>
      <c r="H483" s="21"/>
      <c r="I483" s="21"/>
      <c r="J483" s="26"/>
    </row>
    <row r="484" spans="1:10" ht="15" customHeight="1">
      <c r="A484" s="578" t="s">
        <v>1994</v>
      </c>
      <c r="B484" s="578" t="s">
        <v>1965</v>
      </c>
      <c r="C484" s="579" t="s">
        <v>1954</v>
      </c>
      <c r="D484" s="156" t="s">
        <v>2053</v>
      </c>
      <c r="E484" s="14">
        <f>E489+E494+E499+E504+E509+E514+E519</f>
        <v>10324.74</v>
      </c>
      <c r="F484" s="548" t="s">
        <v>9</v>
      </c>
      <c r="G484" s="14">
        <f aca="true" t="shared" si="20" ref="G484:J486">G489+G494+G499+G504+G509+G514+G519</f>
        <v>47475</v>
      </c>
      <c r="H484" s="14">
        <f t="shared" si="20"/>
        <v>45530</v>
      </c>
      <c r="I484" s="14">
        <f t="shared" si="20"/>
        <v>40530</v>
      </c>
      <c r="J484" s="26">
        <f t="shared" si="20"/>
        <v>40530</v>
      </c>
    </row>
    <row r="485" spans="1:10" ht="15" customHeight="1">
      <c r="A485" s="73"/>
      <c r="B485" s="73"/>
      <c r="C485" s="546"/>
      <c r="D485" s="74"/>
      <c r="E485" s="554"/>
      <c r="F485" s="549" t="s">
        <v>35</v>
      </c>
      <c r="G485" s="14">
        <f t="shared" si="20"/>
        <v>41038.3</v>
      </c>
      <c r="H485" s="14">
        <f t="shared" si="20"/>
        <v>0</v>
      </c>
      <c r="I485" s="14">
        <f t="shared" si="20"/>
        <v>0</v>
      </c>
      <c r="J485" s="26">
        <f t="shared" si="20"/>
        <v>0</v>
      </c>
    </row>
    <row r="486" spans="1:13" ht="15" customHeight="1">
      <c r="A486" s="73"/>
      <c r="B486" s="73"/>
      <c r="C486" s="550"/>
      <c r="D486" s="551"/>
      <c r="E486" s="554"/>
      <c r="F486" s="549" t="s">
        <v>36</v>
      </c>
      <c r="G486" s="14">
        <f t="shared" si="20"/>
        <v>0</v>
      </c>
      <c r="H486" s="14">
        <f t="shared" si="20"/>
        <v>0</v>
      </c>
      <c r="I486" s="14">
        <f t="shared" si="20"/>
        <v>0</v>
      </c>
      <c r="J486" s="26">
        <f t="shared" si="20"/>
        <v>0</v>
      </c>
      <c r="L486" s="516"/>
      <c r="M486" s="516"/>
    </row>
    <row r="487" spans="1:13" ht="15" customHeight="1">
      <c r="A487" s="73"/>
      <c r="B487" s="73"/>
      <c r="C487" s="550"/>
      <c r="D487" s="552"/>
      <c r="E487" s="554"/>
      <c r="F487" s="548" t="s">
        <v>10</v>
      </c>
      <c r="G487" s="14">
        <f>G492+G497+G502+G507+G512+G517+G522</f>
        <v>66884.79</v>
      </c>
      <c r="H487" s="14">
        <f>H492+H497+H502+H507+H512+H517+H522</f>
        <v>55854.74</v>
      </c>
      <c r="I487" s="554"/>
      <c r="J487" s="558"/>
      <c r="L487" s="516"/>
      <c r="M487" s="516"/>
    </row>
    <row r="488" spans="1:10" ht="15" customHeight="1">
      <c r="A488" s="546"/>
      <c r="B488" s="546"/>
      <c r="C488" s="513"/>
      <c r="D488" s="547"/>
      <c r="E488" s="14"/>
      <c r="F488" s="69"/>
      <c r="G488" s="70"/>
      <c r="H488" s="21"/>
      <c r="I488" s="21"/>
      <c r="J488" s="26"/>
    </row>
    <row r="489" spans="1:10" ht="15" customHeight="1">
      <c r="A489" s="578" t="s">
        <v>49</v>
      </c>
      <c r="B489" s="578" t="s">
        <v>40</v>
      </c>
      <c r="C489" s="579" t="s">
        <v>2046</v>
      </c>
      <c r="D489" s="156" t="s">
        <v>2047</v>
      </c>
      <c r="E489" s="14">
        <v>2793.5</v>
      </c>
      <c r="F489" s="548" t="s">
        <v>9</v>
      </c>
      <c r="G489" s="14">
        <v>7476.2</v>
      </c>
      <c r="H489" s="14">
        <v>8500</v>
      </c>
      <c r="I489" s="14">
        <v>8500</v>
      </c>
      <c r="J489" s="26">
        <v>8500</v>
      </c>
    </row>
    <row r="490" spans="1:10" ht="15" customHeight="1">
      <c r="A490" s="73"/>
      <c r="B490" s="73"/>
      <c r="C490" s="546"/>
      <c r="D490" s="74"/>
      <c r="E490" s="554"/>
      <c r="F490" s="549" t="s">
        <v>35</v>
      </c>
      <c r="G490" s="14">
        <v>7300</v>
      </c>
      <c r="H490" s="14">
        <v>0</v>
      </c>
      <c r="I490" s="14">
        <v>0</v>
      </c>
      <c r="J490" s="26">
        <v>0</v>
      </c>
    </row>
    <row r="491" spans="1:13" ht="15" customHeight="1">
      <c r="A491" s="73"/>
      <c r="B491" s="73"/>
      <c r="C491" s="550"/>
      <c r="D491" s="551"/>
      <c r="E491" s="554"/>
      <c r="F491" s="549" t="s">
        <v>36</v>
      </c>
      <c r="G491" s="14">
        <v>0</v>
      </c>
      <c r="H491" s="14">
        <v>0</v>
      </c>
      <c r="I491" s="14">
        <v>0</v>
      </c>
      <c r="J491" s="26">
        <v>0</v>
      </c>
      <c r="L491" s="516"/>
      <c r="M491" s="516"/>
    </row>
    <row r="492" spans="1:13" ht="15" customHeight="1">
      <c r="A492" s="73"/>
      <c r="B492" s="73"/>
      <c r="C492" s="550"/>
      <c r="D492" s="552"/>
      <c r="E492" s="554"/>
      <c r="F492" s="548" t="s">
        <v>10</v>
      </c>
      <c r="G492" s="14">
        <v>20863.54</v>
      </c>
      <c r="H492" s="14">
        <v>11293.5</v>
      </c>
      <c r="I492" s="554"/>
      <c r="J492" s="558"/>
      <c r="L492" s="516"/>
      <c r="M492" s="516"/>
    </row>
    <row r="493" spans="1:10" ht="15" customHeight="1">
      <c r="A493" s="546"/>
      <c r="B493" s="546"/>
      <c r="C493" s="513"/>
      <c r="D493" s="547"/>
      <c r="E493" s="14"/>
      <c r="F493" s="69"/>
      <c r="G493" s="70"/>
      <c r="H493" s="21"/>
      <c r="I493" s="21"/>
      <c r="J493" s="26"/>
    </row>
    <row r="494" spans="1:10" ht="15" customHeight="1">
      <c r="A494" s="578" t="s">
        <v>49</v>
      </c>
      <c r="B494" s="578" t="s">
        <v>40</v>
      </c>
      <c r="C494" s="579" t="s">
        <v>2054</v>
      </c>
      <c r="D494" s="156" t="s">
        <v>2055</v>
      </c>
      <c r="E494" s="14">
        <v>119.99</v>
      </c>
      <c r="F494" s="548" t="s">
        <v>9</v>
      </c>
      <c r="G494" s="14">
        <v>3635</v>
      </c>
      <c r="H494" s="14">
        <v>3000</v>
      </c>
      <c r="I494" s="14">
        <v>3000</v>
      </c>
      <c r="J494" s="26">
        <v>3000</v>
      </c>
    </row>
    <row r="495" spans="1:10" ht="15" customHeight="1">
      <c r="A495" s="73"/>
      <c r="B495" s="73"/>
      <c r="C495" s="546"/>
      <c r="D495" s="74"/>
      <c r="E495" s="554"/>
      <c r="F495" s="549" t="s">
        <v>35</v>
      </c>
      <c r="G495" s="14">
        <v>3635</v>
      </c>
      <c r="H495" s="14">
        <v>0</v>
      </c>
      <c r="I495" s="14">
        <v>0</v>
      </c>
      <c r="J495" s="26">
        <v>0</v>
      </c>
    </row>
    <row r="496" spans="1:13" ht="15" customHeight="1">
      <c r="A496" s="73"/>
      <c r="B496" s="73"/>
      <c r="C496" s="550"/>
      <c r="D496" s="551"/>
      <c r="E496" s="554"/>
      <c r="F496" s="549" t="s">
        <v>36</v>
      </c>
      <c r="G496" s="14">
        <v>0</v>
      </c>
      <c r="H496" s="14">
        <v>0</v>
      </c>
      <c r="I496" s="14">
        <v>0</v>
      </c>
      <c r="J496" s="26">
        <v>0</v>
      </c>
      <c r="L496" s="516"/>
      <c r="M496" s="516"/>
    </row>
    <row r="497" spans="1:13" ht="15" customHeight="1">
      <c r="A497" s="73"/>
      <c r="B497" s="73"/>
      <c r="C497" s="550"/>
      <c r="D497" s="552"/>
      <c r="E497" s="554"/>
      <c r="F497" s="548" t="s">
        <v>10</v>
      </c>
      <c r="G497" s="14">
        <v>3635</v>
      </c>
      <c r="H497" s="14">
        <v>3119.99</v>
      </c>
      <c r="I497" s="554"/>
      <c r="J497" s="558"/>
      <c r="L497" s="516"/>
      <c r="M497" s="516"/>
    </row>
    <row r="498" spans="1:10" ht="15" customHeight="1">
      <c r="A498" s="546"/>
      <c r="B498" s="546"/>
      <c r="C498" s="513"/>
      <c r="D498" s="547"/>
      <c r="E498" s="14"/>
      <c r="F498" s="69"/>
      <c r="G498" s="70"/>
      <c r="H498" s="21"/>
      <c r="I498" s="21"/>
      <c r="J498" s="26"/>
    </row>
    <row r="499" spans="1:10" s="119" customFormat="1" ht="15" customHeight="1">
      <c r="A499" s="578" t="s">
        <v>49</v>
      </c>
      <c r="B499" s="578" t="s">
        <v>40</v>
      </c>
      <c r="C499" s="579" t="s">
        <v>2024</v>
      </c>
      <c r="D499" s="156" t="s">
        <v>2025</v>
      </c>
      <c r="E499" s="14">
        <v>1388.8</v>
      </c>
      <c r="F499" s="548" t="s">
        <v>9</v>
      </c>
      <c r="G499" s="14">
        <v>21263.8</v>
      </c>
      <c r="H499" s="14">
        <v>19930</v>
      </c>
      <c r="I499" s="14">
        <v>19930</v>
      </c>
      <c r="J499" s="26">
        <v>19930</v>
      </c>
    </row>
    <row r="500" spans="1:10" s="119" customFormat="1" ht="15" customHeight="1">
      <c r="A500" s="73"/>
      <c r="B500" s="73"/>
      <c r="C500" s="546"/>
      <c r="D500" s="74"/>
      <c r="E500" s="554"/>
      <c r="F500" s="549" t="s">
        <v>35</v>
      </c>
      <c r="G500" s="14">
        <v>21263.8</v>
      </c>
      <c r="H500" s="14">
        <v>0</v>
      </c>
      <c r="I500" s="14">
        <v>0</v>
      </c>
      <c r="J500" s="26">
        <v>0</v>
      </c>
    </row>
    <row r="501" spans="1:13" s="119" customFormat="1" ht="15" customHeight="1">
      <c r="A501" s="73"/>
      <c r="B501" s="73"/>
      <c r="C501" s="550"/>
      <c r="D501" s="551"/>
      <c r="E501" s="554"/>
      <c r="F501" s="549" t="s">
        <v>36</v>
      </c>
      <c r="G501" s="14">
        <v>0</v>
      </c>
      <c r="H501" s="14">
        <v>0</v>
      </c>
      <c r="I501" s="14">
        <v>0</v>
      </c>
      <c r="J501" s="26">
        <v>0</v>
      </c>
      <c r="K501" s="20"/>
      <c r="L501" s="516"/>
      <c r="M501" s="516"/>
    </row>
    <row r="502" spans="1:13" s="119" customFormat="1" ht="15" customHeight="1">
      <c r="A502" s="73"/>
      <c r="B502" s="73"/>
      <c r="C502" s="550"/>
      <c r="D502" s="552"/>
      <c r="E502" s="554"/>
      <c r="F502" s="548" t="s">
        <v>10</v>
      </c>
      <c r="G502" s="14">
        <v>21263.8</v>
      </c>
      <c r="H502" s="14">
        <v>21318.8</v>
      </c>
      <c r="I502" s="554"/>
      <c r="J502" s="558"/>
      <c r="K502" s="20"/>
      <c r="L502" s="516"/>
      <c r="M502" s="516"/>
    </row>
    <row r="503" spans="1:10" ht="15" customHeight="1">
      <c r="A503" s="546"/>
      <c r="B503" s="546"/>
      <c r="C503" s="513"/>
      <c r="D503" s="547"/>
      <c r="E503" s="14"/>
      <c r="F503" s="69"/>
      <c r="G503" s="70"/>
      <c r="H503" s="21"/>
      <c r="I503" s="21"/>
      <c r="J503" s="26"/>
    </row>
    <row r="504" spans="1:10" s="119" customFormat="1" ht="15" customHeight="1">
      <c r="A504" s="578" t="s">
        <v>49</v>
      </c>
      <c r="B504" s="578" t="s">
        <v>40</v>
      </c>
      <c r="C504" s="579" t="s">
        <v>2042</v>
      </c>
      <c r="D504" s="156" t="s">
        <v>2043</v>
      </c>
      <c r="E504" s="14">
        <v>0</v>
      </c>
      <c r="F504" s="548" t="s">
        <v>9</v>
      </c>
      <c r="G504" s="14">
        <v>1000</v>
      </c>
      <c r="H504" s="14">
        <v>0</v>
      </c>
      <c r="I504" s="14">
        <v>0</v>
      </c>
      <c r="J504" s="26">
        <v>0</v>
      </c>
    </row>
    <row r="505" spans="1:10" s="119" customFormat="1" ht="15" customHeight="1">
      <c r="A505" s="73"/>
      <c r="B505" s="73"/>
      <c r="C505" s="546"/>
      <c r="D505" s="74"/>
      <c r="E505" s="554"/>
      <c r="F505" s="549" t="s">
        <v>35</v>
      </c>
      <c r="G505" s="14">
        <v>0</v>
      </c>
      <c r="H505" s="14">
        <v>0</v>
      </c>
      <c r="I505" s="14">
        <v>0</v>
      </c>
      <c r="J505" s="26">
        <v>0</v>
      </c>
    </row>
    <row r="506" spans="1:13" s="119" customFormat="1" ht="15" customHeight="1">
      <c r="A506" s="73"/>
      <c r="B506" s="73"/>
      <c r="C506" s="550"/>
      <c r="D506" s="551"/>
      <c r="E506" s="554"/>
      <c r="F506" s="549" t="s">
        <v>36</v>
      </c>
      <c r="G506" s="14">
        <v>0</v>
      </c>
      <c r="H506" s="14">
        <v>0</v>
      </c>
      <c r="I506" s="14">
        <v>0</v>
      </c>
      <c r="J506" s="26">
        <v>0</v>
      </c>
      <c r="K506" s="20"/>
      <c r="L506" s="516"/>
      <c r="M506" s="516"/>
    </row>
    <row r="507" spans="1:13" s="119" customFormat="1" ht="15" customHeight="1">
      <c r="A507" s="73"/>
      <c r="B507" s="73"/>
      <c r="C507" s="550"/>
      <c r="D507" s="552"/>
      <c r="E507" s="554"/>
      <c r="F507" s="548" t="s">
        <v>10</v>
      </c>
      <c r="G507" s="14">
        <v>1000</v>
      </c>
      <c r="H507" s="14">
        <v>0</v>
      </c>
      <c r="I507" s="554"/>
      <c r="J507" s="558"/>
      <c r="K507" s="20"/>
      <c r="L507" s="516"/>
      <c r="M507" s="516"/>
    </row>
    <row r="508" spans="1:10" ht="15" customHeight="1">
      <c r="A508" s="546"/>
      <c r="B508" s="546"/>
      <c r="C508" s="513"/>
      <c r="D508" s="547"/>
      <c r="E508" s="14"/>
      <c r="F508" s="69"/>
      <c r="G508" s="70"/>
      <c r="H508" s="21"/>
      <c r="I508" s="21"/>
      <c r="J508" s="26"/>
    </row>
    <row r="509" spans="1:10" ht="15" customHeight="1">
      <c r="A509" s="578" t="s">
        <v>49</v>
      </c>
      <c r="B509" s="578" t="s">
        <v>40</v>
      </c>
      <c r="C509" s="579" t="s">
        <v>1972</v>
      </c>
      <c r="D509" s="156" t="s">
        <v>1973</v>
      </c>
      <c r="E509" s="14">
        <v>0</v>
      </c>
      <c r="F509" s="548" t="s">
        <v>9</v>
      </c>
      <c r="G509" s="14">
        <v>9100</v>
      </c>
      <c r="H509" s="14">
        <v>9100</v>
      </c>
      <c r="I509" s="14">
        <v>9100</v>
      </c>
      <c r="J509" s="26">
        <v>9100</v>
      </c>
    </row>
    <row r="510" spans="1:10" ht="15" customHeight="1">
      <c r="A510" s="73"/>
      <c r="B510" s="73"/>
      <c r="C510" s="546"/>
      <c r="D510" s="74"/>
      <c r="E510" s="554"/>
      <c r="F510" s="549" t="s">
        <v>35</v>
      </c>
      <c r="G510" s="14">
        <v>8839.5</v>
      </c>
      <c r="H510" s="14">
        <v>0</v>
      </c>
      <c r="I510" s="14">
        <v>0</v>
      </c>
      <c r="J510" s="26">
        <v>0</v>
      </c>
    </row>
    <row r="511" spans="1:13" ht="15" customHeight="1">
      <c r="A511" s="73"/>
      <c r="B511" s="73"/>
      <c r="C511" s="550"/>
      <c r="D511" s="551"/>
      <c r="E511" s="554"/>
      <c r="F511" s="549" t="s">
        <v>36</v>
      </c>
      <c r="G511" s="14">
        <v>0</v>
      </c>
      <c r="H511" s="14">
        <v>0</v>
      </c>
      <c r="I511" s="14">
        <v>0</v>
      </c>
      <c r="J511" s="26">
        <v>0</v>
      </c>
      <c r="L511" s="516"/>
      <c r="M511" s="516"/>
    </row>
    <row r="512" spans="1:13" ht="15" customHeight="1">
      <c r="A512" s="73"/>
      <c r="B512" s="73"/>
      <c r="C512" s="550"/>
      <c r="D512" s="552"/>
      <c r="E512" s="554"/>
      <c r="F512" s="548" t="s">
        <v>10</v>
      </c>
      <c r="G512" s="14">
        <v>9100</v>
      </c>
      <c r="H512" s="14">
        <v>9100</v>
      </c>
      <c r="I512" s="554"/>
      <c r="J512" s="558"/>
      <c r="L512" s="516"/>
      <c r="M512" s="516"/>
    </row>
    <row r="513" spans="1:10" ht="15" customHeight="1">
      <c r="A513" s="546"/>
      <c r="B513" s="546"/>
      <c r="C513" s="513"/>
      <c r="D513" s="547"/>
      <c r="E513" s="14"/>
      <c r="F513" s="69"/>
      <c r="G513" s="70"/>
      <c r="H513" s="21"/>
      <c r="I513" s="21"/>
      <c r="J513" s="26"/>
    </row>
    <row r="514" spans="1:10" s="119" customFormat="1" ht="15" customHeight="1">
      <c r="A514" s="578" t="s">
        <v>49</v>
      </c>
      <c r="B514" s="578" t="s">
        <v>40</v>
      </c>
      <c r="C514" s="579" t="s">
        <v>2048</v>
      </c>
      <c r="D514" s="156" t="s">
        <v>2049</v>
      </c>
      <c r="E514" s="14">
        <v>0</v>
      </c>
      <c r="F514" s="548" t="s">
        <v>9</v>
      </c>
      <c r="G514" s="14">
        <v>5000</v>
      </c>
      <c r="H514" s="14">
        <v>5000</v>
      </c>
      <c r="I514" s="14">
        <v>0</v>
      </c>
      <c r="J514" s="26">
        <v>0</v>
      </c>
    </row>
    <row r="515" spans="1:10" s="119" customFormat="1" ht="15" customHeight="1">
      <c r="A515" s="73"/>
      <c r="B515" s="73"/>
      <c r="C515" s="546"/>
      <c r="D515" s="74"/>
      <c r="E515" s="554"/>
      <c r="F515" s="549" t="s">
        <v>35</v>
      </c>
      <c r="G515" s="14">
        <v>0</v>
      </c>
      <c r="H515" s="14">
        <v>0</v>
      </c>
      <c r="I515" s="14">
        <v>0</v>
      </c>
      <c r="J515" s="26">
        <v>0</v>
      </c>
    </row>
    <row r="516" spans="1:13" s="119" customFormat="1" ht="15" customHeight="1">
      <c r="A516" s="73"/>
      <c r="B516" s="73"/>
      <c r="C516" s="550"/>
      <c r="D516" s="551"/>
      <c r="E516" s="554"/>
      <c r="F516" s="549" t="s">
        <v>36</v>
      </c>
      <c r="G516" s="14">
        <v>0</v>
      </c>
      <c r="H516" s="14">
        <v>0</v>
      </c>
      <c r="I516" s="14">
        <v>0</v>
      </c>
      <c r="J516" s="26">
        <v>0</v>
      </c>
      <c r="K516" s="20"/>
      <c r="L516" s="516"/>
      <c r="M516" s="516"/>
    </row>
    <row r="517" spans="1:13" s="119" customFormat="1" ht="15" customHeight="1">
      <c r="A517" s="73"/>
      <c r="B517" s="73"/>
      <c r="C517" s="550"/>
      <c r="D517" s="552"/>
      <c r="E517" s="554"/>
      <c r="F517" s="548" t="s">
        <v>10</v>
      </c>
      <c r="G517" s="14">
        <v>5000</v>
      </c>
      <c r="H517" s="14">
        <v>5000</v>
      </c>
      <c r="I517" s="554"/>
      <c r="J517" s="558"/>
      <c r="K517" s="20"/>
      <c r="L517" s="516"/>
      <c r="M517" s="516"/>
    </row>
    <row r="518" spans="1:10" ht="15" customHeight="1">
      <c r="A518" s="546"/>
      <c r="B518" s="546"/>
      <c r="C518" s="513"/>
      <c r="D518" s="547"/>
      <c r="E518" s="14"/>
      <c r="F518" s="69"/>
      <c r="G518" s="70"/>
      <c r="H518" s="21"/>
      <c r="I518" s="21"/>
      <c r="J518" s="26"/>
    </row>
    <row r="519" spans="1:10" ht="15" customHeight="1">
      <c r="A519" s="578" t="s">
        <v>49</v>
      </c>
      <c r="B519" s="578" t="s">
        <v>40</v>
      </c>
      <c r="C519" s="579" t="s">
        <v>2056</v>
      </c>
      <c r="D519" s="156" t="s">
        <v>2057</v>
      </c>
      <c r="E519" s="14">
        <v>6022.45</v>
      </c>
      <c r="F519" s="548" t="s">
        <v>9</v>
      </c>
      <c r="G519" s="14">
        <v>0</v>
      </c>
      <c r="H519" s="14">
        <v>0</v>
      </c>
      <c r="I519" s="14">
        <v>0</v>
      </c>
      <c r="J519" s="26">
        <v>0</v>
      </c>
    </row>
    <row r="520" spans="1:10" ht="15" customHeight="1">
      <c r="A520" s="73"/>
      <c r="B520" s="73"/>
      <c r="C520" s="546"/>
      <c r="D520" s="74"/>
      <c r="E520" s="554"/>
      <c r="F520" s="549" t="s">
        <v>35</v>
      </c>
      <c r="G520" s="14">
        <v>0</v>
      </c>
      <c r="H520" s="14">
        <v>0</v>
      </c>
      <c r="I520" s="14">
        <v>0</v>
      </c>
      <c r="J520" s="26">
        <v>0</v>
      </c>
    </row>
    <row r="521" spans="1:13" ht="15" customHeight="1">
      <c r="A521" s="73"/>
      <c r="B521" s="73"/>
      <c r="C521" s="550"/>
      <c r="D521" s="551"/>
      <c r="E521" s="554"/>
      <c r="F521" s="549" t="s">
        <v>36</v>
      </c>
      <c r="G521" s="14">
        <v>0</v>
      </c>
      <c r="H521" s="14">
        <v>0</v>
      </c>
      <c r="I521" s="14">
        <v>0</v>
      </c>
      <c r="J521" s="26">
        <v>0</v>
      </c>
      <c r="L521" s="516"/>
      <c r="M521" s="516"/>
    </row>
    <row r="522" spans="1:13" ht="15" customHeight="1">
      <c r="A522" s="73"/>
      <c r="B522" s="73"/>
      <c r="C522" s="550"/>
      <c r="D522" s="552"/>
      <c r="E522" s="554"/>
      <c r="F522" s="548" t="s">
        <v>10</v>
      </c>
      <c r="G522" s="14">
        <v>6022.45</v>
      </c>
      <c r="H522" s="14">
        <v>6022.45</v>
      </c>
      <c r="I522" s="554"/>
      <c r="J522" s="558"/>
      <c r="L522" s="516"/>
      <c r="M522" s="516"/>
    </row>
    <row r="523" spans="1:10" ht="15" customHeight="1">
      <c r="A523" s="546"/>
      <c r="B523" s="546"/>
      <c r="C523" s="513"/>
      <c r="D523" s="547"/>
      <c r="E523" s="14"/>
      <c r="F523" s="69"/>
      <c r="G523" s="70"/>
      <c r="H523" s="21"/>
      <c r="I523" s="21"/>
      <c r="J523" s="26"/>
    </row>
    <row r="524" spans="1:10" s="119" customFormat="1" ht="15" customHeight="1">
      <c r="A524" s="578" t="s">
        <v>2058</v>
      </c>
      <c r="B524" s="578" t="s">
        <v>1954</v>
      </c>
      <c r="C524" s="579" t="s">
        <v>1954</v>
      </c>
      <c r="D524" s="156" t="s">
        <v>2059</v>
      </c>
      <c r="E524" s="14">
        <f>E529</f>
        <v>16084.6</v>
      </c>
      <c r="F524" s="548" t="s">
        <v>9</v>
      </c>
      <c r="G524" s="14">
        <f aca="true" t="shared" si="21" ref="G524:J526">G529</f>
        <v>874900</v>
      </c>
      <c r="H524" s="14">
        <f t="shared" si="21"/>
        <v>208200</v>
      </c>
      <c r="I524" s="14">
        <f t="shared" si="21"/>
        <v>18200</v>
      </c>
      <c r="J524" s="26">
        <f t="shared" si="21"/>
        <v>18200</v>
      </c>
    </row>
    <row r="525" spans="1:10" s="119" customFormat="1" ht="15" customHeight="1">
      <c r="A525" s="73"/>
      <c r="B525" s="73"/>
      <c r="C525" s="546"/>
      <c r="D525" s="74"/>
      <c r="E525" s="554"/>
      <c r="F525" s="549" t="s">
        <v>35</v>
      </c>
      <c r="G525" s="14">
        <f t="shared" si="21"/>
        <v>23020</v>
      </c>
      <c r="H525" s="14">
        <f t="shared" si="21"/>
        <v>0</v>
      </c>
      <c r="I525" s="14">
        <f t="shared" si="21"/>
        <v>0</v>
      </c>
      <c r="J525" s="26">
        <f t="shared" si="21"/>
        <v>0</v>
      </c>
    </row>
    <row r="526" spans="1:13" s="119" customFormat="1" ht="15" customHeight="1">
      <c r="A526" s="73"/>
      <c r="B526" s="73"/>
      <c r="C526" s="550"/>
      <c r="D526" s="551"/>
      <c r="E526" s="554"/>
      <c r="F526" s="549" t="s">
        <v>36</v>
      </c>
      <c r="G526" s="14">
        <f t="shared" si="21"/>
        <v>0</v>
      </c>
      <c r="H526" s="14">
        <f t="shared" si="21"/>
        <v>0</v>
      </c>
      <c r="I526" s="14">
        <f t="shared" si="21"/>
        <v>0</v>
      </c>
      <c r="J526" s="26">
        <f t="shared" si="21"/>
        <v>0</v>
      </c>
      <c r="K526" s="20"/>
      <c r="L526" s="516"/>
      <c r="M526" s="516"/>
    </row>
    <row r="527" spans="1:13" s="119" customFormat="1" ht="15" customHeight="1">
      <c r="A527" s="73"/>
      <c r="B527" s="73"/>
      <c r="C527" s="550"/>
      <c r="D527" s="552"/>
      <c r="E527" s="554"/>
      <c r="F527" s="548" t="s">
        <v>10</v>
      </c>
      <c r="G527" s="14">
        <f>G532</f>
        <v>896419.6</v>
      </c>
      <c r="H527" s="14">
        <f>H532</f>
        <v>220284.6</v>
      </c>
      <c r="I527" s="554"/>
      <c r="J527" s="558"/>
      <c r="K527" s="20"/>
      <c r="L527" s="516"/>
      <c r="M527" s="516"/>
    </row>
    <row r="528" spans="1:10" ht="15" customHeight="1">
      <c r="A528" s="546"/>
      <c r="B528" s="546"/>
      <c r="C528" s="513"/>
      <c r="D528" s="547"/>
      <c r="E528" s="14"/>
      <c r="F528" s="69"/>
      <c r="G528" s="70"/>
      <c r="H528" s="21"/>
      <c r="I528" s="21"/>
      <c r="J528" s="26"/>
    </row>
    <row r="529" spans="1:10" ht="15" customHeight="1">
      <c r="A529" s="578" t="s">
        <v>2006</v>
      </c>
      <c r="B529" s="578" t="s">
        <v>1956</v>
      </c>
      <c r="C529" s="579" t="s">
        <v>1954</v>
      </c>
      <c r="D529" s="156" t="s">
        <v>2060</v>
      </c>
      <c r="E529" s="14">
        <f>E534+E539+E544+E549</f>
        <v>16084.6</v>
      </c>
      <c r="F529" s="548" t="s">
        <v>9</v>
      </c>
      <c r="G529" s="14">
        <f aca="true" t="shared" si="22" ref="G529:J531">G534+G539+G544+G549</f>
        <v>874900</v>
      </c>
      <c r="H529" s="14">
        <f t="shared" si="22"/>
        <v>208200</v>
      </c>
      <c r="I529" s="14">
        <f t="shared" si="22"/>
        <v>18200</v>
      </c>
      <c r="J529" s="26">
        <f t="shared" si="22"/>
        <v>18200</v>
      </c>
    </row>
    <row r="530" spans="1:10" ht="15" customHeight="1">
      <c r="A530" s="73"/>
      <c r="B530" s="73"/>
      <c r="C530" s="546"/>
      <c r="D530" s="74"/>
      <c r="E530" s="554"/>
      <c r="F530" s="549" t="s">
        <v>35</v>
      </c>
      <c r="G530" s="14">
        <f t="shared" si="22"/>
        <v>23020</v>
      </c>
      <c r="H530" s="14">
        <f t="shared" si="22"/>
        <v>0</v>
      </c>
      <c r="I530" s="14">
        <f t="shared" si="22"/>
        <v>0</v>
      </c>
      <c r="J530" s="26">
        <f t="shared" si="22"/>
        <v>0</v>
      </c>
    </row>
    <row r="531" spans="1:13" ht="15" customHeight="1">
      <c r="A531" s="73"/>
      <c r="B531" s="73"/>
      <c r="C531" s="550"/>
      <c r="D531" s="551"/>
      <c r="E531" s="554"/>
      <c r="F531" s="549" t="s">
        <v>36</v>
      </c>
      <c r="G531" s="14">
        <f t="shared" si="22"/>
        <v>0</v>
      </c>
      <c r="H531" s="14">
        <f t="shared" si="22"/>
        <v>0</v>
      </c>
      <c r="I531" s="14">
        <f t="shared" si="22"/>
        <v>0</v>
      </c>
      <c r="J531" s="26">
        <f t="shared" si="22"/>
        <v>0</v>
      </c>
      <c r="L531" s="516"/>
      <c r="M531" s="516"/>
    </row>
    <row r="532" spans="1:13" ht="15" customHeight="1">
      <c r="A532" s="73"/>
      <c r="B532" s="73"/>
      <c r="C532" s="550"/>
      <c r="D532" s="552"/>
      <c r="E532" s="554"/>
      <c r="F532" s="548" t="s">
        <v>10</v>
      </c>
      <c r="G532" s="14">
        <f>G537+G542+G547+G552</f>
        <v>896419.6</v>
      </c>
      <c r="H532" s="14">
        <f>H537+H542+H547+H552</f>
        <v>220284.6</v>
      </c>
      <c r="I532" s="554"/>
      <c r="J532" s="558"/>
      <c r="L532" s="516"/>
      <c r="M532" s="516"/>
    </row>
    <row r="533" spans="1:10" ht="15" customHeight="1">
      <c r="A533" s="546"/>
      <c r="B533" s="546"/>
      <c r="C533" s="513"/>
      <c r="D533" s="547"/>
      <c r="E533" s="14"/>
      <c r="F533" s="69"/>
      <c r="G533" s="70"/>
      <c r="H533" s="21"/>
      <c r="I533" s="21"/>
      <c r="J533" s="26"/>
    </row>
    <row r="534" spans="1:10" ht="15" customHeight="1">
      <c r="A534" s="578" t="s">
        <v>51</v>
      </c>
      <c r="B534" s="578" t="s">
        <v>29</v>
      </c>
      <c r="C534" s="579" t="s">
        <v>1957</v>
      </c>
      <c r="D534" s="156" t="s">
        <v>1958</v>
      </c>
      <c r="E534" s="14">
        <v>0</v>
      </c>
      <c r="F534" s="548" t="s">
        <v>9</v>
      </c>
      <c r="G534" s="14">
        <v>2200</v>
      </c>
      <c r="H534" s="14">
        <v>1900</v>
      </c>
      <c r="I534" s="14">
        <v>1900</v>
      </c>
      <c r="J534" s="26">
        <v>1900</v>
      </c>
    </row>
    <row r="535" spans="1:10" ht="15" customHeight="1">
      <c r="A535" s="73"/>
      <c r="B535" s="73"/>
      <c r="C535" s="546"/>
      <c r="D535" s="74"/>
      <c r="E535" s="554"/>
      <c r="F535" s="549" t="s">
        <v>35</v>
      </c>
      <c r="G535" s="14">
        <v>2120</v>
      </c>
      <c r="H535" s="14">
        <v>0</v>
      </c>
      <c r="I535" s="14">
        <v>0</v>
      </c>
      <c r="J535" s="26">
        <v>0</v>
      </c>
    </row>
    <row r="536" spans="1:13" ht="15" customHeight="1">
      <c r="A536" s="73"/>
      <c r="B536" s="73"/>
      <c r="C536" s="550"/>
      <c r="D536" s="551"/>
      <c r="E536" s="554"/>
      <c r="F536" s="549" t="s">
        <v>36</v>
      </c>
      <c r="G536" s="14">
        <v>0</v>
      </c>
      <c r="H536" s="14">
        <v>0</v>
      </c>
      <c r="I536" s="14">
        <v>0</v>
      </c>
      <c r="J536" s="26">
        <v>0</v>
      </c>
      <c r="L536" s="516"/>
      <c r="M536" s="516"/>
    </row>
    <row r="537" spans="1:13" ht="15" customHeight="1">
      <c r="A537" s="73"/>
      <c r="B537" s="73"/>
      <c r="C537" s="550"/>
      <c r="D537" s="552"/>
      <c r="E537" s="554"/>
      <c r="F537" s="548" t="s">
        <v>10</v>
      </c>
      <c r="G537" s="14">
        <v>2200</v>
      </c>
      <c r="H537" s="14">
        <v>1900</v>
      </c>
      <c r="I537" s="554"/>
      <c r="J537" s="558"/>
      <c r="L537" s="516"/>
      <c r="M537" s="516"/>
    </row>
    <row r="538" spans="1:10" ht="15" customHeight="1">
      <c r="A538" s="546"/>
      <c r="B538" s="546"/>
      <c r="C538" s="513"/>
      <c r="D538" s="547"/>
      <c r="E538" s="14"/>
      <c r="F538" s="69"/>
      <c r="G538" s="70"/>
      <c r="H538" s="21"/>
      <c r="I538" s="21"/>
      <c r="J538" s="26"/>
    </row>
    <row r="539" spans="1:10" ht="15" customHeight="1">
      <c r="A539" s="578" t="s">
        <v>51</v>
      </c>
      <c r="B539" s="578" t="s">
        <v>29</v>
      </c>
      <c r="C539" s="579" t="s">
        <v>1961</v>
      </c>
      <c r="D539" s="156" t="s">
        <v>1962</v>
      </c>
      <c r="E539" s="14">
        <v>0</v>
      </c>
      <c r="F539" s="548" t="s">
        <v>9</v>
      </c>
      <c r="G539" s="14">
        <v>0</v>
      </c>
      <c r="H539" s="14">
        <v>300</v>
      </c>
      <c r="I539" s="14">
        <v>300</v>
      </c>
      <c r="J539" s="26">
        <v>300</v>
      </c>
    </row>
    <row r="540" spans="1:10" ht="15" customHeight="1">
      <c r="A540" s="73"/>
      <c r="B540" s="73"/>
      <c r="C540" s="546"/>
      <c r="D540" s="74"/>
      <c r="E540" s="554"/>
      <c r="F540" s="549" t="s">
        <v>35</v>
      </c>
      <c r="G540" s="14">
        <v>0</v>
      </c>
      <c r="H540" s="14">
        <v>0</v>
      </c>
      <c r="I540" s="14">
        <v>0</v>
      </c>
      <c r="J540" s="26">
        <v>0</v>
      </c>
    </row>
    <row r="541" spans="1:13" ht="15" customHeight="1">
      <c r="A541" s="73"/>
      <c r="B541" s="73"/>
      <c r="C541" s="550"/>
      <c r="D541" s="551"/>
      <c r="E541" s="554"/>
      <c r="F541" s="549" t="s">
        <v>36</v>
      </c>
      <c r="G541" s="14">
        <v>0</v>
      </c>
      <c r="H541" s="14">
        <v>0</v>
      </c>
      <c r="I541" s="14">
        <v>0</v>
      </c>
      <c r="J541" s="26">
        <v>0</v>
      </c>
      <c r="L541" s="516"/>
      <c r="M541" s="516"/>
    </row>
    <row r="542" spans="1:13" ht="15" customHeight="1">
      <c r="A542" s="73"/>
      <c r="B542" s="73"/>
      <c r="C542" s="550"/>
      <c r="D542" s="552"/>
      <c r="E542" s="554"/>
      <c r="F542" s="548" t="s">
        <v>10</v>
      </c>
      <c r="G542" s="14">
        <v>0</v>
      </c>
      <c r="H542" s="14">
        <v>300</v>
      </c>
      <c r="I542" s="554"/>
      <c r="J542" s="558"/>
      <c r="L542" s="516"/>
      <c r="M542" s="516"/>
    </row>
    <row r="543" spans="1:10" ht="15" customHeight="1">
      <c r="A543" s="546"/>
      <c r="B543" s="546"/>
      <c r="C543" s="513"/>
      <c r="D543" s="547"/>
      <c r="E543" s="14"/>
      <c r="F543" s="69"/>
      <c r="G543" s="70"/>
      <c r="H543" s="21"/>
      <c r="I543" s="21"/>
      <c r="J543" s="26"/>
    </row>
    <row r="544" spans="1:10" s="119" customFormat="1" ht="15" customHeight="1">
      <c r="A544" s="578" t="s">
        <v>51</v>
      </c>
      <c r="B544" s="578" t="s">
        <v>29</v>
      </c>
      <c r="C544" s="579" t="s">
        <v>1974</v>
      </c>
      <c r="D544" s="156" t="s">
        <v>1975</v>
      </c>
      <c r="E544" s="14">
        <v>5300</v>
      </c>
      <c r="F544" s="548" t="s">
        <v>9</v>
      </c>
      <c r="G544" s="14">
        <v>22700</v>
      </c>
      <c r="H544" s="14">
        <v>16000</v>
      </c>
      <c r="I544" s="14">
        <v>16000</v>
      </c>
      <c r="J544" s="26">
        <v>16000</v>
      </c>
    </row>
    <row r="545" spans="1:10" s="119" customFormat="1" ht="15" customHeight="1">
      <c r="A545" s="73"/>
      <c r="B545" s="73"/>
      <c r="C545" s="546"/>
      <c r="D545" s="74"/>
      <c r="E545" s="554"/>
      <c r="F545" s="549" t="s">
        <v>35</v>
      </c>
      <c r="G545" s="14">
        <v>20900</v>
      </c>
      <c r="H545" s="14">
        <v>0</v>
      </c>
      <c r="I545" s="14">
        <v>0</v>
      </c>
      <c r="J545" s="26">
        <v>0</v>
      </c>
    </row>
    <row r="546" spans="1:13" s="119" customFormat="1" ht="15" customHeight="1">
      <c r="A546" s="73"/>
      <c r="B546" s="73"/>
      <c r="C546" s="550"/>
      <c r="D546" s="551"/>
      <c r="E546" s="554"/>
      <c r="F546" s="549" t="s">
        <v>36</v>
      </c>
      <c r="G546" s="14">
        <v>0</v>
      </c>
      <c r="H546" s="14">
        <v>0</v>
      </c>
      <c r="I546" s="14">
        <v>0</v>
      </c>
      <c r="J546" s="26">
        <v>0</v>
      </c>
      <c r="K546" s="20"/>
      <c r="L546" s="516"/>
      <c r="M546" s="516"/>
    </row>
    <row r="547" spans="1:13" s="119" customFormat="1" ht="15" customHeight="1">
      <c r="A547" s="73"/>
      <c r="B547" s="73"/>
      <c r="C547" s="550"/>
      <c r="D547" s="552"/>
      <c r="E547" s="554"/>
      <c r="F547" s="548" t="s">
        <v>10</v>
      </c>
      <c r="G547" s="14">
        <v>23919</v>
      </c>
      <c r="H547" s="14">
        <v>17300</v>
      </c>
      <c r="I547" s="554"/>
      <c r="J547" s="558"/>
      <c r="K547" s="20"/>
      <c r="L547" s="516"/>
      <c r="M547" s="516"/>
    </row>
    <row r="548" spans="1:10" ht="15" customHeight="1">
      <c r="A548" s="546"/>
      <c r="B548" s="546"/>
      <c r="C548" s="513"/>
      <c r="D548" s="547"/>
      <c r="E548" s="14"/>
      <c r="F548" s="69"/>
      <c r="G548" s="70"/>
      <c r="H548" s="21"/>
      <c r="I548" s="21"/>
      <c r="J548" s="26"/>
    </row>
    <row r="549" spans="1:10" s="124" customFormat="1" ht="15" customHeight="1">
      <c r="A549" s="578" t="s">
        <v>51</v>
      </c>
      <c r="B549" s="578" t="s">
        <v>29</v>
      </c>
      <c r="C549" s="579" t="s">
        <v>2004</v>
      </c>
      <c r="D549" s="156" t="s">
        <v>2005</v>
      </c>
      <c r="E549" s="14">
        <v>10784.6</v>
      </c>
      <c r="F549" s="548" t="s">
        <v>9</v>
      </c>
      <c r="G549" s="14">
        <v>850000</v>
      </c>
      <c r="H549" s="14">
        <v>190000</v>
      </c>
      <c r="I549" s="14">
        <v>0</v>
      </c>
      <c r="J549" s="26">
        <v>0</v>
      </c>
    </row>
    <row r="550" spans="1:10" s="124" customFormat="1" ht="15" customHeight="1">
      <c r="A550" s="73"/>
      <c r="B550" s="73"/>
      <c r="C550" s="546"/>
      <c r="D550" s="74"/>
      <c r="E550" s="554"/>
      <c r="F550" s="549" t="s">
        <v>35</v>
      </c>
      <c r="G550" s="14">
        <v>0</v>
      </c>
      <c r="H550" s="14">
        <v>0</v>
      </c>
      <c r="I550" s="14">
        <v>0</v>
      </c>
      <c r="J550" s="26">
        <v>0</v>
      </c>
    </row>
    <row r="551" spans="1:13" s="124" customFormat="1" ht="15" customHeight="1">
      <c r="A551" s="73"/>
      <c r="B551" s="73"/>
      <c r="C551" s="550"/>
      <c r="D551" s="551"/>
      <c r="E551" s="554"/>
      <c r="F551" s="549" t="s">
        <v>36</v>
      </c>
      <c r="G551" s="14">
        <v>0</v>
      </c>
      <c r="H551" s="14">
        <v>0</v>
      </c>
      <c r="I551" s="14">
        <v>0</v>
      </c>
      <c r="J551" s="26">
        <v>0</v>
      </c>
      <c r="K551" s="20"/>
      <c r="L551" s="516"/>
      <c r="M551" s="516"/>
    </row>
    <row r="552" spans="1:13" s="124" customFormat="1" ht="15" customHeight="1">
      <c r="A552" s="73"/>
      <c r="B552" s="73"/>
      <c r="C552" s="550"/>
      <c r="D552" s="552"/>
      <c r="E552" s="554"/>
      <c r="F552" s="548" t="s">
        <v>10</v>
      </c>
      <c r="G552" s="14">
        <v>870300.6</v>
      </c>
      <c r="H552" s="14">
        <v>200784.6</v>
      </c>
      <c r="I552" s="554"/>
      <c r="J552" s="558"/>
      <c r="K552" s="20"/>
      <c r="L552" s="516"/>
      <c r="M552" s="516"/>
    </row>
    <row r="553" spans="1:10" s="120" customFormat="1" ht="15" customHeight="1">
      <c r="A553" s="546"/>
      <c r="B553" s="546"/>
      <c r="C553" s="513"/>
      <c r="D553" s="547"/>
      <c r="E553" s="14"/>
      <c r="F553" s="69"/>
      <c r="G553" s="70"/>
      <c r="H553" s="21"/>
      <c r="I553" s="21"/>
      <c r="J553" s="26"/>
    </row>
    <row r="554" spans="1:10" ht="15" customHeight="1">
      <c r="A554" s="578" t="s">
        <v>2061</v>
      </c>
      <c r="B554" s="578" t="s">
        <v>1954</v>
      </c>
      <c r="C554" s="579" t="s">
        <v>1954</v>
      </c>
      <c r="D554" s="156" t="s">
        <v>2062</v>
      </c>
      <c r="E554" s="14">
        <f>E559</f>
        <v>387786.02999999997</v>
      </c>
      <c r="F554" s="548" t="s">
        <v>9</v>
      </c>
      <c r="G554" s="14">
        <f aca="true" t="shared" si="23" ref="G554:J556">G559</f>
        <v>2435510</v>
      </c>
      <c r="H554" s="14">
        <f t="shared" si="23"/>
        <v>2124360</v>
      </c>
      <c r="I554" s="14">
        <f t="shared" si="23"/>
        <v>389360</v>
      </c>
      <c r="J554" s="26">
        <f t="shared" si="23"/>
        <v>389360</v>
      </c>
    </row>
    <row r="555" spans="1:10" ht="15" customHeight="1">
      <c r="A555" s="73"/>
      <c r="B555" s="73"/>
      <c r="C555" s="546"/>
      <c r="D555" s="74"/>
      <c r="E555" s="554"/>
      <c r="F555" s="549" t="s">
        <v>35</v>
      </c>
      <c r="G555" s="14">
        <f t="shared" si="23"/>
        <v>537277.8999999999</v>
      </c>
      <c r="H555" s="14">
        <f t="shared" si="23"/>
        <v>0</v>
      </c>
      <c r="I555" s="14">
        <f t="shared" si="23"/>
        <v>0</v>
      </c>
      <c r="J555" s="26">
        <f t="shared" si="23"/>
        <v>0</v>
      </c>
    </row>
    <row r="556" spans="1:13" ht="15" customHeight="1">
      <c r="A556" s="73"/>
      <c r="B556" s="73"/>
      <c r="C556" s="550"/>
      <c r="D556" s="551"/>
      <c r="E556" s="554"/>
      <c r="F556" s="549" t="s">
        <v>36</v>
      </c>
      <c r="G556" s="14">
        <f t="shared" si="23"/>
        <v>0</v>
      </c>
      <c r="H556" s="14">
        <f t="shared" si="23"/>
        <v>0</v>
      </c>
      <c r="I556" s="14">
        <f t="shared" si="23"/>
        <v>0</v>
      </c>
      <c r="J556" s="26">
        <f t="shared" si="23"/>
        <v>0</v>
      </c>
      <c r="L556" s="516"/>
      <c r="M556" s="516"/>
    </row>
    <row r="557" spans="1:13" ht="15" customHeight="1">
      <c r="A557" s="73"/>
      <c r="B557" s="73"/>
      <c r="C557" s="550"/>
      <c r="D557" s="552"/>
      <c r="E557" s="554"/>
      <c r="F557" s="548" t="s">
        <v>10</v>
      </c>
      <c r="G557" s="14">
        <f>G562</f>
        <v>2604305.91</v>
      </c>
      <c r="H557" s="14">
        <f>H562</f>
        <v>2510316.0300000003</v>
      </c>
      <c r="I557" s="554"/>
      <c r="J557" s="558"/>
      <c r="L557" s="516"/>
      <c r="M557" s="516"/>
    </row>
    <row r="558" spans="1:10" ht="15" customHeight="1">
      <c r="A558" s="546"/>
      <c r="B558" s="546"/>
      <c r="C558" s="513"/>
      <c r="D558" s="547"/>
      <c r="E558" s="14"/>
      <c r="F558" s="69"/>
      <c r="G558" s="70"/>
      <c r="H558" s="21"/>
      <c r="I558" s="21"/>
      <c r="J558" s="26"/>
    </row>
    <row r="559" spans="1:10" s="119" customFormat="1" ht="15" customHeight="1">
      <c r="A559" s="578" t="s">
        <v>2010</v>
      </c>
      <c r="B559" s="578" t="s">
        <v>1956</v>
      </c>
      <c r="C559" s="579" t="s">
        <v>1954</v>
      </c>
      <c r="D559" s="156" t="s">
        <v>2063</v>
      </c>
      <c r="E559" s="14">
        <f>E564+E569+E574+E579+E584+E589+E594+E599</f>
        <v>387786.02999999997</v>
      </c>
      <c r="F559" s="548" t="s">
        <v>9</v>
      </c>
      <c r="G559" s="14">
        <f aca="true" t="shared" si="24" ref="G559:J561">G564+G569+G574+G579+G584+G589+G594+G599</f>
        <v>2435510</v>
      </c>
      <c r="H559" s="14">
        <f t="shared" si="24"/>
        <v>2124360</v>
      </c>
      <c r="I559" s="14">
        <f t="shared" si="24"/>
        <v>389360</v>
      </c>
      <c r="J559" s="26">
        <f t="shared" si="24"/>
        <v>389360</v>
      </c>
    </row>
    <row r="560" spans="1:10" s="119" customFormat="1" ht="15" customHeight="1">
      <c r="A560" s="73"/>
      <c r="B560" s="73"/>
      <c r="C560" s="546"/>
      <c r="D560" s="74"/>
      <c r="E560" s="554"/>
      <c r="F560" s="549" t="s">
        <v>35</v>
      </c>
      <c r="G560" s="14">
        <f t="shared" si="24"/>
        <v>537277.8999999999</v>
      </c>
      <c r="H560" s="14">
        <f t="shared" si="24"/>
        <v>0</v>
      </c>
      <c r="I560" s="14">
        <f t="shared" si="24"/>
        <v>0</v>
      </c>
      <c r="J560" s="26">
        <f t="shared" si="24"/>
        <v>0</v>
      </c>
    </row>
    <row r="561" spans="1:13" s="119" customFormat="1" ht="15" customHeight="1">
      <c r="A561" s="73"/>
      <c r="B561" s="73"/>
      <c r="C561" s="550"/>
      <c r="D561" s="551"/>
      <c r="E561" s="554"/>
      <c r="F561" s="549" t="s">
        <v>36</v>
      </c>
      <c r="G561" s="14">
        <f t="shared" si="24"/>
        <v>0</v>
      </c>
      <c r="H561" s="14">
        <f t="shared" si="24"/>
        <v>0</v>
      </c>
      <c r="I561" s="14">
        <f t="shared" si="24"/>
        <v>0</v>
      </c>
      <c r="J561" s="26">
        <f t="shared" si="24"/>
        <v>0</v>
      </c>
      <c r="K561" s="20"/>
      <c r="L561" s="516"/>
      <c r="M561" s="516"/>
    </row>
    <row r="562" spans="1:13" s="119" customFormat="1" ht="15" customHeight="1">
      <c r="A562" s="73"/>
      <c r="B562" s="73"/>
      <c r="C562" s="550"/>
      <c r="D562" s="552"/>
      <c r="E562" s="554"/>
      <c r="F562" s="548" t="s">
        <v>10</v>
      </c>
      <c r="G562" s="14">
        <f>G567+G572+G577+G582+G587+G592+G597+G602</f>
        <v>2604305.91</v>
      </c>
      <c r="H562" s="14">
        <f>H567+H572+H577+H582+H587+H592+H597+H602</f>
        <v>2510316.0300000003</v>
      </c>
      <c r="I562" s="554"/>
      <c r="J562" s="558"/>
      <c r="K562" s="20"/>
      <c r="L562" s="516"/>
      <c r="M562" s="516"/>
    </row>
    <row r="563" spans="1:10" ht="15" customHeight="1">
      <c r="A563" s="546"/>
      <c r="B563" s="546"/>
      <c r="C563" s="513"/>
      <c r="D563" s="547"/>
      <c r="E563" s="14"/>
      <c r="F563" s="69"/>
      <c r="G563" s="70"/>
      <c r="H563" s="21"/>
      <c r="I563" s="21"/>
      <c r="J563" s="26"/>
    </row>
    <row r="564" spans="1:10" ht="15" customHeight="1">
      <c r="A564" s="578" t="s">
        <v>53</v>
      </c>
      <c r="B564" s="578" t="s">
        <v>29</v>
      </c>
      <c r="C564" s="579" t="s">
        <v>1992</v>
      </c>
      <c r="D564" s="156" t="s">
        <v>1993</v>
      </c>
      <c r="E564" s="14">
        <v>0.01</v>
      </c>
      <c r="F564" s="548" t="s">
        <v>9</v>
      </c>
      <c r="G564" s="14">
        <v>3510</v>
      </c>
      <c r="H564" s="14">
        <v>3510</v>
      </c>
      <c r="I564" s="14">
        <v>3510</v>
      </c>
      <c r="J564" s="26">
        <v>3510</v>
      </c>
    </row>
    <row r="565" spans="1:10" ht="15" customHeight="1">
      <c r="A565" s="73"/>
      <c r="B565" s="73"/>
      <c r="C565" s="546"/>
      <c r="D565" s="74"/>
      <c r="E565" s="554"/>
      <c r="F565" s="549" t="s">
        <v>35</v>
      </c>
      <c r="G565" s="14">
        <v>710</v>
      </c>
      <c r="H565" s="14">
        <v>0</v>
      </c>
      <c r="I565" s="14">
        <v>0</v>
      </c>
      <c r="J565" s="26">
        <v>0</v>
      </c>
    </row>
    <row r="566" spans="1:13" ht="15" customHeight="1">
      <c r="A566" s="73"/>
      <c r="B566" s="73"/>
      <c r="C566" s="550"/>
      <c r="D566" s="551"/>
      <c r="E566" s="554"/>
      <c r="F566" s="549" t="s">
        <v>36</v>
      </c>
      <c r="G566" s="14">
        <v>0</v>
      </c>
      <c r="H566" s="14">
        <v>0</v>
      </c>
      <c r="I566" s="14">
        <v>0</v>
      </c>
      <c r="J566" s="26">
        <v>0</v>
      </c>
      <c r="L566" s="516"/>
      <c r="M566" s="516"/>
    </row>
    <row r="567" spans="1:13" ht="15" customHeight="1">
      <c r="A567" s="73"/>
      <c r="B567" s="73"/>
      <c r="C567" s="550"/>
      <c r="D567" s="552"/>
      <c r="E567" s="554"/>
      <c r="F567" s="548" t="s">
        <v>10</v>
      </c>
      <c r="G567" s="14">
        <v>3510</v>
      </c>
      <c r="H567" s="14">
        <v>3510.01</v>
      </c>
      <c r="I567" s="554"/>
      <c r="J567" s="558"/>
      <c r="L567" s="516"/>
      <c r="M567" s="516"/>
    </row>
    <row r="568" spans="1:10" ht="15" customHeight="1">
      <c r="A568" s="546"/>
      <c r="B568" s="546"/>
      <c r="C568" s="513"/>
      <c r="D568" s="547"/>
      <c r="E568" s="14"/>
      <c r="F568" s="69"/>
      <c r="G568" s="70"/>
      <c r="H568" s="21"/>
      <c r="I568" s="21"/>
      <c r="J568" s="26"/>
    </row>
    <row r="569" spans="1:10" s="119" customFormat="1" ht="15" customHeight="1">
      <c r="A569" s="578" t="s">
        <v>53</v>
      </c>
      <c r="B569" s="578" t="s">
        <v>29</v>
      </c>
      <c r="C569" s="579" t="s">
        <v>2024</v>
      </c>
      <c r="D569" s="156" t="s">
        <v>2025</v>
      </c>
      <c r="E569" s="14">
        <v>26000.19</v>
      </c>
      <c r="F569" s="548" t="s">
        <v>9</v>
      </c>
      <c r="G569" s="14">
        <v>60000</v>
      </c>
      <c r="H569" s="14">
        <v>60000</v>
      </c>
      <c r="I569" s="14">
        <v>60000</v>
      </c>
      <c r="J569" s="26">
        <v>60000</v>
      </c>
    </row>
    <row r="570" spans="1:10" s="119" customFormat="1" ht="15" customHeight="1">
      <c r="A570" s="73"/>
      <c r="B570" s="73"/>
      <c r="C570" s="546"/>
      <c r="D570" s="74"/>
      <c r="E570" s="554"/>
      <c r="F570" s="549" t="s">
        <v>35</v>
      </c>
      <c r="G570" s="14">
        <v>53636.82</v>
      </c>
      <c r="H570" s="14">
        <v>0</v>
      </c>
      <c r="I570" s="14">
        <v>0</v>
      </c>
      <c r="J570" s="26">
        <v>0</v>
      </c>
    </row>
    <row r="571" spans="1:13" s="119" customFormat="1" ht="15" customHeight="1">
      <c r="A571" s="73"/>
      <c r="B571" s="73"/>
      <c r="C571" s="550"/>
      <c r="D571" s="551"/>
      <c r="E571" s="554"/>
      <c r="F571" s="549" t="s">
        <v>36</v>
      </c>
      <c r="G571" s="14">
        <v>0</v>
      </c>
      <c r="H571" s="14">
        <v>0</v>
      </c>
      <c r="I571" s="14">
        <v>0</v>
      </c>
      <c r="J571" s="26">
        <v>0</v>
      </c>
      <c r="K571" s="20"/>
      <c r="L571" s="516"/>
      <c r="M571" s="516"/>
    </row>
    <row r="572" spans="1:13" s="119" customFormat="1" ht="15" customHeight="1">
      <c r="A572" s="73"/>
      <c r="B572" s="73"/>
      <c r="C572" s="550"/>
      <c r="D572" s="552"/>
      <c r="E572" s="554"/>
      <c r="F572" s="548" t="s">
        <v>10</v>
      </c>
      <c r="G572" s="14">
        <v>61844.26</v>
      </c>
      <c r="H572" s="14">
        <v>86000.19</v>
      </c>
      <c r="I572" s="554"/>
      <c r="J572" s="558"/>
      <c r="K572" s="20"/>
      <c r="L572" s="516"/>
      <c r="M572" s="516"/>
    </row>
    <row r="573" spans="1:10" ht="15" customHeight="1">
      <c r="A573" s="546"/>
      <c r="B573" s="546"/>
      <c r="C573" s="513"/>
      <c r="D573" s="547"/>
      <c r="E573" s="14"/>
      <c r="F573" s="69"/>
      <c r="G573" s="70"/>
      <c r="H573" s="21"/>
      <c r="I573" s="21"/>
      <c r="J573" s="26"/>
    </row>
    <row r="574" spans="1:10" s="119" customFormat="1" ht="15" customHeight="1">
      <c r="A574" s="578" t="s">
        <v>53</v>
      </c>
      <c r="B574" s="578" t="s">
        <v>29</v>
      </c>
      <c r="C574" s="579" t="s">
        <v>2031</v>
      </c>
      <c r="D574" s="156" t="s">
        <v>2032</v>
      </c>
      <c r="E574" s="14">
        <v>9846.8</v>
      </c>
      <c r="F574" s="548" t="s">
        <v>9</v>
      </c>
      <c r="G574" s="14">
        <v>36000</v>
      </c>
      <c r="H574" s="14">
        <v>30000</v>
      </c>
      <c r="I574" s="14">
        <v>30000</v>
      </c>
      <c r="J574" s="26">
        <v>30000</v>
      </c>
    </row>
    <row r="575" spans="1:10" s="119" customFormat="1" ht="15" customHeight="1">
      <c r="A575" s="73"/>
      <c r="B575" s="73"/>
      <c r="C575" s="546"/>
      <c r="D575" s="74"/>
      <c r="E575" s="554"/>
      <c r="F575" s="549" t="s">
        <v>35</v>
      </c>
      <c r="G575" s="14">
        <v>33233.3</v>
      </c>
      <c r="H575" s="14">
        <v>0</v>
      </c>
      <c r="I575" s="14">
        <v>0</v>
      </c>
      <c r="J575" s="26">
        <v>0</v>
      </c>
    </row>
    <row r="576" spans="1:13" s="119" customFormat="1" ht="15" customHeight="1">
      <c r="A576" s="73"/>
      <c r="B576" s="73"/>
      <c r="C576" s="550"/>
      <c r="D576" s="551"/>
      <c r="E576" s="554"/>
      <c r="F576" s="549" t="s">
        <v>36</v>
      </c>
      <c r="G576" s="14">
        <v>0</v>
      </c>
      <c r="H576" s="14">
        <v>0</v>
      </c>
      <c r="I576" s="14">
        <v>0</v>
      </c>
      <c r="J576" s="26">
        <v>0</v>
      </c>
      <c r="K576" s="20"/>
      <c r="L576" s="516"/>
      <c r="M576" s="516"/>
    </row>
    <row r="577" spans="1:13" s="119" customFormat="1" ht="15" customHeight="1">
      <c r="A577" s="73"/>
      <c r="B577" s="73"/>
      <c r="C577" s="550"/>
      <c r="D577" s="552"/>
      <c r="E577" s="554"/>
      <c r="F577" s="548" t="s">
        <v>10</v>
      </c>
      <c r="G577" s="14">
        <v>41903.2</v>
      </c>
      <c r="H577" s="14">
        <v>39846.8</v>
      </c>
      <c r="I577" s="554"/>
      <c r="J577" s="558"/>
      <c r="K577" s="20"/>
      <c r="L577" s="516"/>
      <c r="M577" s="516"/>
    </row>
    <row r="578" spans="1:10" ht="15" customHeight="1">
      <c r="A578" s="546"/>
      <c r="B578" s="546"/>
      <c r="C578" s="513"/>
      <c r="D578" s="547"/>
      <c r="E578" s="14"/>
      <c r="F578" s="69"/>
      <c r="G578" s="70"/>
      <c r="H578" s="21"/>
      <c r="I578" s="21"/>
      <c r="J578" s="26"/>
    </row>
    <row r="579" spans="1:10" s="119" customFormat="1" ht="15" customHeight="1">
      <c r="A579" s="578" t="s">
        <v>53</v>
      </c>
      <c r="B579" s="578" t="s">
        <v>29</v>
      </c>
      <c r="C579" s="579" t="s">
        <v>2039</v>
      </c>
      <c r="D579" s="156" t="s">
        <v>2040</v>
      </c>
      <c r="E579" s="14">
        <v>40002.35</v>
      </c>
      <c r="F579" s="548" t="s">
        <v>9</v>
      </c>
      <c r="G579" s="14">
        <v>51000</v>
      </c>
      <c r="H579" s="14">
        <v>50850</v>
      </c>
      <c r="I579" s="14">
        <v>50850</v>
      </c>
      <c r="J579" s="26">
        <v>50850</v>
      </c>
    </row>
    <row r="580" spans="1:10" s="119" customFormat="1" ht="15" customHeight="1">
      <c r="A580" s="73"/>
      <c r="B580" s="73"/>
      <c r="C580" s="546"/>
      <c r="D580" s="74"/>
      <c r="E580" s="554"/>
      <c r="F580" s="549" t="s">
        <v>35</v>
      </c>
      <c r="G580" s="14">
        <v>43747.1</v>
      </c>
      <c r="H580" s="14">
        <v>0</v>
      </c>
      <c r="I580" s="14">
        <v>0</v>
      </c>
      <c r="J580" s="26">
        <v>0</v>
      </c>
    </row>
    <row r="581" spans="1:13" s="119" customFormat="1" ht="15" customHeight="1">
      <c r="A581" s="73"/>
      <c r="B581" s="73"/>
      <c r="C581" s="550"/>
      <c r="D581" s="551"/>
      <c r="E581" s="554"/>
      <c r="F581" s="549" t="s">
        <v>36</v>
      </c>
      <c r="G581" s="14">
        <v>0</v>
      </c>
      <c r="H581" s="14">
        <v>0</v>
      </c>
      <c r="I581" s="14">
        <v>0</v>
      </c>
      <c r="J581" s="26">
        <v>0</v>
      </c>
      <c r="K581" s="20"/>
      <c r="L581" s="516"/>
      <c r="M581" s="516"/>
    </row>
    <row r="582" spans="1:13" s="119" customFormat="1" ht="15" customHeight="1">
      <c r="A582" s="73"/>
      <c r="B582" s="73"/>
      <c r="C582" s="550"/>
      <c r="D582" s="552"/>
      <c r="E582" s="554"/>
      <c r="F582" s="548" t="s">
        <v>10</v>
      </c>
      <c r="G582" s="14">
        <v>56367.25</v>
      </c>
      <c r="H582" s="14">
        <v>89022.35</v>
      </c>
      <c r="I582" s="554"/>
      <c r="J582" s="558"/>
      <c r="K582" s="20"/>
      <c r="L582" s="516"/>
      <c r="M582" s="516"/>
    </row>
    <row r="583" spans="1:10" ht="15" customHeight="1">
      <c r="A583" s="546"/>
      <c r="B583" s="546"/>
      <c r="C583" s="513"/>
      <c r="D583" s="547"/>
      <c r="E583" s="14"/>
      <c r="F583" s="69"/>
      <c r="G583" s="70"/>
      <c r="H583" s="21"/>
      <c r="I583" s="21"/>
      <c r="J583" s="26"/>
    </row>
    <row r="584" spans="1:10" ht="15" customHeight="1">
      <c r="A584" s="578" t="s">
        <v>53</v>
      </c>
      <c r="B584" s="578" t="s">
        <v>29</v>
      </c>
      <c r="C584" s="579" t="s">
        <v>2064</v>
      </c>
      <c r="D584" s="156" t="s">
        <v>2065</v>
      </c>
      <c r="E584" s="14">
        <v>139512.8</v>
      </c>
      <c r="F584" s="548" t="s">
        <v>9</v>
      </c>
      <c r="G584" s="14">
        <v>245000</v>
      </c>
      <c r="H584" s="14">
        <v>245000</v>
      </c>
      <c r="I584" s="14">
        <v>245000</v>
      </c>
      <c r="J584" s="26">
        <v>245000</v>
      </c>
    </row>
    <row r="585" spans="1:10" ht="15" customHeight="1">
      <c r="A585" s="73"/>
      <c r="B585" s="73"/>
      <c r="C585" s="546"/>
      <c r="D585" s="74"/>
      <c r="E585" s="554"/>
      <c r="F585" s="549" t="s">
        <v>35</v>
      </c>
      <c r="G585" s="14">
        <v>241000</v>
      </c>
      <c r="H585" s="14">
        <v>0</v>
      </c>
      <c r="I585" s="14">
        <v>0</v>
      </c>
      <c r="J585" s="26">
        <v>0</v>
      </c>
    </row>
    <row r="586" spans="1:13" ht="15" customHeight="1">
      <c r="A586" s="73"/>
      <c r="B586" s="73"/>
      <c r="C586" s="550"/>
      <c r="D586" s="551"/>
      <c r="E586" s="554"/>
      <c r="F586" s="549" t="s">
        <v>36</v>
      </c>
      <c r="G586" s="14">
        <v>0</v>
      </c>
      <c r="H586" s="14">
        <v>0</v>
      </c>
      <c r="I586" s="14">
        <v>0</v>
      </c>
      <c r="J586" s="26">
        <v>0</v>
      </c>
      <c r="L586" s="516"/>
      <c r="M586" s="516"/>
    </row>
    <row r="587" spans="1:13" ht="15" customHeight="1">
      <c r="A587" s="73"/>
      <c r="B587" s="73"/>
      <c r="C587" s="550"/>
      <c r="D587" s="552"/>
      <c r="E587" s="554"/>
      <c r="F587" s="548" t="s">
        <v>10</v>
      </c>
      <c r="G587" s="14">
        <v>380812.8</v>
      </c>
      <c r="H587" s="14">
        <v>384512.8</v>
      </c>
      <c r="I587" s="554"/>
      <c r="J587" s="558"/>
      <c r="L587" s="516"/>
      <c r="M587" s="516"/>
    </row>
    <row r="588" spans="1:10" ht="15" customHeight="1">
      <c r="A588" s="546"/>
      <c r="B588" s="546"/>
      <c r="C588" s="513"/>
      <c r="D588" s="547"/>
      <c r="E588" s="14"/>
      <c r="F588" s="69"/>
      <c r="G588" s="70"/>
      <c r="H588" s="21"/>
      <c r="I588" s="21"/>
      <c r="J588" s="26"/>
    </row>
    <row r="589" spans="1:10" s="119" customFormat="1" ht="15" customHeight="1">
      <c r="A589" s="578" t="s">
        <v>53</v>
      </c>
      <c r="B589" s="578" t="s">
        <v>29</v>
      </c>
      <c r="C589" s="579" t="s">
        <v>2004</v>
      </c>
      <c r="D589" s="156" t="s">
        <v>2005</v>
      </c>
      <c r="E589" s="14">
        <v>164950.68</v>
      </c>
      <c r="F589" s="548" t="s">
        <v>9</v>
      </c>
      <c r="G589" s="14">
        <v>2040000</v>
      </c>
      <c r="H589" s="14">
        <v>1735000</v>
      </c>
      <c r="I589" s="14">
        <v>0</v>
      </c>
      <c r="J589" s="26">
        <v>0</v>
      </c>
    </row>
    <row r="590" spans="1:10" s="119" customFormat="1" ht="15" customHeight="1">
      <c r="A590" s="73"/>
      <c r="B590" s="73"/>
      <c r="C590" s="546"/>
      <c r="D590" s="74"/>
      <c r="E590" s="554"/>
      <c r="F590" s="549" t="s">
        <v>35</v>
      </c>
      <c r="G590" s="14">
        <v>164950.68</v>
      </c>
      <c r="H590" s="14">
        <v>0</v>
      </c>
      <c r="I590" s="14">
        <v>0</v>
      </c>
      <c r="J590" s="26">
        <v>0</v>
      </c>
    </row>
    <row r="591" spans="1:13" s="119" customFormat="1" ht="15" customHeight="1">
      <c r="A591" s="73"/>
      <c r="B591" s="73"/>
      <c r="C591" s="550"/>
      <c r="D591" s="551"/>
      <c r="E591" s="554"/>
      <c r="F591" s="549" t="s">
        <v>36</v>
      </c>
      <c r="G591" s="14">
        <v>0</v>
      </c>
      <c r="H591" s="14">
        <v>0</v>
      </c>
      <c r="I591" s="14">
        <v>0</v>
      </c>
      <c r="J591" s="26">
        <v>0</v>
      </c>
      <c r="K591" s="20"/>
      <c r="L591" s="516"/>
      <c r="M591" s="516"/>
    </row>
    <row r="592" spans="1:13" s="119" customFormat="1" ht="15" customHeight="1">
      <c r="A592" s="73"/>
      <c r="B592" s="73"/>
      <c r="C592" s="550"/>
      <c r="D592" s="552"/>
      <c r="E592" s="554"/>
      <c r="F592" s="548" t="s">
        <v>10</v>
      </c>
      <c r="G592" s="14">
        <v>2040000</v>
      </c>
      <c r="H592" s="14">
        <v>1899950.68</v>
      </c>
      <c r="I592" s="554"/>
      <c r="J592" s="558"/>
      <c r="K592" s="20"/>
      <c r="L592" s="516"/>
      <c r="M592" s="516"/>
    </row>
    <row r="593" spans="1:10" ht="15" customHeight="1">
      <c r="A593" s="546"/>
      <c r="B593" s="546"/>
      <c r="C593" s="513"/>
      <c r="D593" s="547"/>
      <c r="E593" s="14"/>
      <c r="F593" s="69"/>
      <c r="G593" s="70"/>
      <c r="H593" s="21"/>
      <c r="I593" s="21"/>
      <c r="J593" s="26"/>
    </row>
    <row r="594" spans="1:10" s="124" customFormat="1" ht="15" customHeight="1">
      <c r="A594" s="578" t="s">
        <v>53</v>
      </c>
      <c r="B594" s="578" t="s">
        <v>29</v>
      </c>
      <c r="C594" s="579" t="s">
        <v>2066</v>
      </c>
      <c r="D594" s="156" t="s">
        <v>2067</v>
      </c>
      <c r="E594" s="14">
        <v>0</v>
      </c>
      <c r="F594" s="548" t="s">
        <v>9</v>
      </c>
      <c r="G594" s="14">
        <v>0</v>
      </c>
      <c r="H594" s="14">
        <v>0</v>
      </c>
      <c r="I594" s="14">
        <v>0</v>
      </c>
      <c r="J594" s="26">
        <v>0</v>
      </c>
    </row>
    <row r="595" spans="1:10" s="124" customFormat="1" ht="15" customHeight="1">
      <c r="A595" s="73"/>
      <c r="B595" s="73"/>
      <c r="C595" s="546"/>
      <c r="D595" s="74"/>
      <c r="E595" s="554"/>
      <c r="F595" s="549" t="s">
        <v>35</v>
      </c>
      <c r="G595" s="14">
        <v>0</v>
      </c>
      <c r="H595" s="14">
        <v>0</v>
      </c>
      <c r="I595" s="14">
        <v>0</v>
      </c>
      <c r="J595" s="26">
        <v>0</v>
      </c>
    </row>
    <row r="596" spans="1:13" s="124" customFormat="1" ht="15" customHeight="1">
      <c r="A596" s="73"/>
      <c r="B596" s="73"/>
      <c r="C596" s="550"/>
      <c r="D596" s="551"/>
      <c r="E596" s="554"/>
      <c r="F596" s="549" t="s">
        <v>36</v>
      </c>
      <c r="G596" s="14">
        <v>0</v>
      </c>
      <c r="H596" s="14">
        <v>0</v>
      </c>
      <c r="I596" s="14">
        <v>0</v>
      </c>
      <c r="J596" s="26">
        <v>0</v>
      </c>
      <c r="K596" s="20"/>
      <c r="L596" s="516"/>
      <c r="M596" s="516"/>
    </row>
    <row r="597" spans="1:13" s="124" customFormat="1" ht="15" customHeight="1">
      <c r="A597" s="73"/>
      <c r="B597" s="73"/>
      <c r="C597" s="550"/>
      <c r="D597" s="552"/>
      <c r="E597" s="554"/>
      <c r="F597" s="548" t="s">
        <v>10</v>
      </c>
      <c r="G597" s="14">
        <v>12395.2</v>
      </c>
      <c r="H597" s="14">
        <v>0</v>
      </c>
      <c r="I597" s="554"/>
      <c r="J597" s="558"/>
      <c r="K597" s="20"/>
      <c r="L597" s="516"/>
      <c r="M597" s="516"/>
    </row>
    <row r="598" spans="1:10" s="120" customFormat="1" ht="15" customHeight="1">
      <c r="A598" s="546"/>
      <c r="B598" s="546"/>
      <c r="C598" s="513"/>
      <c r="D598" s="547"/>
      <c r="E598" s="14"/>
      <c r="F598" s="69"/>
      <c r="G598" s="70"/>
      <c r="H598" s="21"/>
      <c r="I598" s="21"/>
      <c r="J598" s="26"/>
    </row>
    <row r="599" spans="1:10" ht="15" customHeight="1">
      <c r="A599" s="578" t="s">
        <v>53</v>
      </c>
      <c r="B599" s="578" t="s">
        <v>29</v>
      </c>
      <c r="C599" s="579" t="s">
        <v>2056</v>
      </c>
      <c r="D599" s="156" t="s">
        <v>2057</v>
      </c>
      <c r="E599" s="14">
        <v>7473.2</v>
      </c>
      <c r="F599" s="548" t="s">
        <v>9</v>
      </c>
      <c r="G599" s="14">
        <v>0</v>
      </c>
      <c r="H599" s="14">
        <v>0</v>
      </c>
      <c r="I599" s="14">
        <v>0</v>
      </c>
      <c r="J599" s="26">
        <v>0</v>
      </c>
    </row>
    <row r="600" spans="1:10" ht="15" customHeight="1">
      <c r="A600" s="73"/>
      <c r="B600" s="73"/>
      <c r="C600" s="546"/>
      <c r="D600" s="74"/>
      <c r="E600" s="554"/>
      <c r="F600" s="549" t="s">
        <v>35</v>
      </c>
      <c r="G600" s="14">
        <v>0</v>
      </c>
      <c r="H600" s="14">
        <v>0</v>
      </c>
      <c r="I600" s="14">
        <v>0</v>
      </c>
      <c r="J600" s="26">
        <v>0</v>
      </c>
    </row>
    <row r="601" spans="1:13" ht="15" customHeight="1">
      <c r="A601" s="73"/>
      <c r="B601" s="73"/>
      <c r="C601" s="550"/>
      <c r="D601" s="551"/>
      <c r="E601" s="554"/>
      <c r="F601" s="549" t="s">
        <v>36</v>
      </c>
      <c r="G601" s="14">
        <v>0</v>
      </c>
      <c r="H601" s="14">
        <v>0</v>
      </c>
      <c r="I601" s="14">
        <v>0</v>
      </c>
      <c r="J601" s="26">
        <v>0</v>
      </c>
      <c r="L601" s="516"/>
      <c r="M601" s="516"/>
    </row>
    <row r="602" spans="1:13" ht="15" customHeight="1">
      <c r="A602" s="73"/>
      <c r="B602" s="73"/>
      <c r="C602" s="550"/>
      <c r="D602" s="552"/>
      <c r="E602" s="554"/>
      <c r="F602" s="548" t="s">
        <v>10</v>
      </c>
      <c r="G602" s="14">
        <v>7473.2</v>
      </c>
      <c r="H602" s="14">
        <v>7473.2</v>
      </c>
      <c r="I602" s="554"/>
      <c r="J602" s="558"/>
      <c r="L602" s="516"/>
      <c r="M602" s="516"/>
    </row>
    <row r="603" spans="1:10" ht="15" customHeight="1">
      <c r="A603" s="546"/>
      <c r="B603" s="546"/>
      <c r="C603" s="513"/>
      <c r="D603" s="547"/>
      <c r="E603" s="14"/>
      <c r="F603" s="69"/>
      <c r="G603" s="70"/>
      <c r="H603" s="21"/>
      <c r="I603" s="21"/>
      <c r="J603" s="26"/>
    </row>
    <row r="604" spans="1:10" ht="15" customHeight="1">
      <c r="A604" s="578" t="s">
        <v>2068</v>
      </c>
      <c r="B604" s="578" t="s">
        <v>1954</v>
      </c>
      <c r="C604" s="579" t="s">
        <v>1954</v>
      </c>
      <c r="D604" s="156" t="s">
        <v>2069</v>
      </c>
      <c r="E604" s="14">
        <f>E609</f>
        <v>100056.72</v>
      </c>
      <c r="F604" s="548" t="s">
        <v>9</v>
      </c>
      <c r="G604" s="14">
        <f aca="true" t="shared" si="25" ref="G604:J606">G609</f>
        <v>50000</v>
      </c>
      <c r="H604" s="14">
        <f t="shared" si="25"/>
        <v>50000</v>
      </c>
      <c r="I604" s="14">
        <f t="shared" si="25"/>
        <v>50000</v>
      </c>
      <c r="J604" s="26">
        <f t="shared" si="25"/>
        <v>50000</v>
      </c>
    </row>
    <row r="605" spans="1:10" ht="15" customHeight="1">
      <c r="A605" s="73"/>
      <c r="B605" s="73"/>
      <c r="C605" s="546"/>
      <c r="D605" s="74"/>
      <c r="E605" s="554"/>
      <c r="F605" s="549" t="s">
        <v>35</v>
      </c>
      <c r="G605" s="14">
        <f t="shared" si="25"/>
        <v>42290.4</v>
      </c>
      <c r="H605" s="14">
        <f t="shared" si="25"/>
        <v>0</v>
      </c>
      <c r="I605" s="14">
        <f t="shared" si="25"/>
        <v>0</v>
      </c>
      <c r="J605" s="26">
        <f t="shared" si="25"/>
        <v>0</v>
      </c>
    </row>
    <row r="606" spans="1:13" ht="15" customHeight="1">
      <c r="A606" s="73"/>
      <c r="B606" s="73"/>
      <c r="C606" s="550"/>
      <c r="D606" s="551"/>
      <c r="E606" s="554"/>
      <c r="F606" s="549" t="s">
        <v>36</v>
      </c>
      <c r="G606" s="14">
        <f t="shared" si="25"/>
        <v>0</v>
      </c>
      <c r="H606" s="14">
        <f t="shared" si="25"/>
        <v>0</v>
      </c>
      <c r="I606" s="14">
        <f t="shared" si="25"/>
        <v>0</v>
      </c>
      <c r="J606" s="26">
        <f t="shared" si="25"/>
        <v>0</v>
      </c>
      <c r="L606" s="516"/>
      <c r="M606" s="516"/>
    </row>
    <row r="607" spans="1:13" ht="15" customHeight="1">
      <c r="A607" s="73"/>
      <c r="B607" s="73"/>
      <c r="C607" s="550"/>
      <c r="D607" s="552"/>
      <c r="E607" s="554"/>
      <c r="F607" s="548" t="s">
        <v>10</v>
      </c>
      <c r="G607" s="14">
        <f>G612</f>
        <v>124641.44</v>
      </c>
      <c r="H607" s="14">
        <f>H612</f>
        <v>134913.09</v>
      </c>
      <c r="I607" s="554"/>
      <c r="J607" s="558"/>
      <c r="L607" s="516"/>
      <c r="M607" s="516"/>
    </row>
    <row r="608" spans="1:10" ht="15" customHeight="1">
      <c r="A608" s="546"/>
      <c r="B608" s="546"/>
      <c r="C608" s="513"/>
      <c r="D608" s="547"/>
      <c r="E608" s="14"/>
      <c r="F608" s="69"/>
      <c r="G608" s="70"/>
      <c r="H608" s="21"/>
      <c r="I608" s="21"/>
      <c r="J608" s="26"/>
    </row>
    <row r="609" spans="1:10" s="119" customFormat="1" ht="15" customHeight="1">
      <c r="A609" s="578" t="s">
        <v>2070</v>
      </c>
      <c r="B609" s="578" t="s">
        <v>1956</v>
      </c>
      <c r="C609" s="579" t="s">
        <v>1954</v>
      </c>
      <c r="D609" s="156" t="s">
        <v>2071</v>
      </c>
      <c r="E609" s="14">
        <f>E614+E619</f>
        <v>100056.72</v>
      </c>
      <c r="F609" s="548" t="s">
        <v>9</v>
      </c>
      <c r="G609" s="14">
        <f aca="true" t="shared" si="26" ref="G609:J611">G614+G619</f>
        <v>50000</v>
      </c>
      <c r="H609" s="14">
        <f t="shared" si="26"/>
        <v>50000</v>
      </c>
      <c r="I609" s="14">
        <f t="shared" si="26"/>
        <v>50000</v>
      </c>
      <c r="J609" s="26">
        <f t="shared" si="26"/>
        <v>50000</v>
      </c>
    </row>
    <row r="610" spans="1:10" s="119" customFormat="1" ht="15" customHeight="1">
      <c r="A610" s="73"/>
      <c r="B610" s="73"/>
      <c r="C610" s="546"/>
      <c r="D610" s="74"/>
      <c r="E610" s="554"/>
      <c r="F610" s="549" t="s">
        <v>35</v>
      </c>
      <c r="G610" s="14">
        <f t="shared" si="26"/>
        <v>42290.4</v>
      </c>
      <c r="H610" s="14">
        <f t="shared" si="26"/>
        <v>0</v>
      </c>
      <c r="I610" s="14">
        <f t="shared" si="26"/>
        <v>0</v>
      </c>
      <c r="J610" s="26">
        <f t="shared" si="26"/>
        <v>0</v>
      </c>
    </row>
    <row r="611" spans="1:13" s="119" customFormat="1" ht="15" customHeight="1">
      <c r="A611" s="73"/>
      <c r="B611" s="73"/>
      <c r="C611" s="550"/>
      <c r="D611" s="551"/>
      <c r="E611" s="554"/>
      <c r="F611" s="549" t="s">
        <v>36</v>
      </c>
      <c r="G611" s="14">
        <f t="shared" si="26"/>
        <v>0</v>
      </c>
      <c r="H611" s="14">
        <f t="shared" si="26"/>
        <v>0</v>
      </c>
      <c r="I611" s="14">
        <f t="shared" si="26"/>
        <v>0</v>
      </c>
      <c r="J611" s="26">
        <f t="shared" si="26"/>
        <v>0</v>
      </c>
      <c r="K611" s="20"/>
      <c r="L611" s="516"/>
      <c r="M611" s="516"/>
    </row>
    <row r="612" spans="1:13" s="119" customFormat="1" ht="15" customHeight="1">
      <c r="A612" s="73"/>
      <c r="B612" s="73"/>
      <c r="C612" s="550"/>
      <c r="D612" s="552"/>
      <c r="E612" s="554"/>
      <c r="F612" s="548" t="s">
        <v>10</v>
      </c>
      <c r="G612" s="14">
        <f>G617+G622</f>
        <v>124641.44</v>
      </c>
      <c r="H612" s="14">
        <f>H617+H622</f>
        <v>134913.09</v>
      </c>
      <c r="I612" s="554"/>
      <c r="J612" s="558"/>
      <c r="K612" s="20"/>
      <c r="L612" s="516"/>
      <c r="M612" s="516"/>
    </row>
    <row r="613" spans="1:10" ht="15" customHeight="1">
      <c r="A613" s="546"/>
      <c r="B613" s="546"/>
      <c r="C613" s="513"/>
      <c r="D613" s="547"/>
      <c r="E613" s="14"/>
      <c r="F613" s="69"/>
      <c r="G613" s="70"/>
      <c r="H613" s="21"/>
      <c r="I613" s="21"/>
      <c r="J613" s="26"/>
    </row>
    <row r="614" spans="1:10" ht="15" customHeight="1">
      <c r="A614" s="578" t="s">
        <v>55</v>
      </c>
      <c r="B614" s="578" t="s">
        <v>29</v>
      </c>
      <c r="C614" s="579" t="s">
        <v>2024</v>
      </c>
      <c r="D614" s="156" t="s">
        <v>2025</v>
      </c>
      <c r="E614" s="14">
        <v>55075.12</v>
      </c>
      <c r="F614" s="548" t="s">
        <v>9</v>
      </c>
      <c r="G614" s="14">
        <v>50000</v>
      </c>
      <c r="H614" s="14">
        <v>50000</v>
      </c>
      <c r="I614" s="14">
        <v>50000</v>
      </c>
      <c r="J614" s="26">
        <v>50000</v>
      </c>
    </row>
    <row r="615" spans="1:10" ht="15" customHeight="1">
      <c r="A615" s="73"/>
      <c r="B615" s="73"/>
      <c r="C615" s="546"/>
      <c r="D615" s="74"/>
      <c r="E615" s="554"/>
      <c r="F615" s="549" t="s">
        <v>35</v>
      </c>
      <c r="G615" s="14">
        <v>42290.4</v>
      </c>
      <c r="H615" s="14">
        <v>0</v>
      </c>
      <c r="I615" s="14">
        <v>0</v>
      </c>
      <c r="J615" s="26">
        <v>0</v>
      </c>
    </row>
    <row r="616" spans="1:13" ht="15" customHeight="1">
      <c r="A616" s="73"/>
      <c r="B616" s="73"/>
      <c r="C616" s="550"/>
      <c r="D616" s="551"/>
      <c r="E616" s="554"/>
      <c r="F616" s="549" t="s">
        <v>36</v>
      </c>
      <c r="G616" s="14">
        <v>0</v>
      </c>
      <c r="H616" s="14">
        <v>0</v>
      </c>
      <c r="I616" s="14">
        <v>0</v>
      </c>
      <c r="J616" s="26">
        <v>0</v>
      </c>
      <c r="L616" s="516"/>
      <c r="M616" s="516"/>
    </row>
    <row r="617" spans="1:13" ht="15" customHeight="1">
      <c r="A617" s="73"/>
      <c r="B617" s="73"/>
      <c r="C617" s="550"/>
      <c r="D617" s="552"/>
      <c r="E617" s="554"/>
      <c r="F617" s="548" t="s">
        <v>10</v>
      </c>
      <c r="G617" s="14">
        <v>79659.84</v>
      </c>
      <c r="H617" s="14">
        <v>105075.12</v>
      </c>
      <c r="I617" s="554"/>
      <c r="J617" s="558"/>
      <c r="L617" s="516"/>
      <c r="M617" s="516"/>
    </row>
    <row r="618" spans="1:10" ht="15" customHeight="1">
      <c r="A618" s="546"/>
      <c r="B618" s="546"/>
      <c r="C618" s="513"/>
      <c r="D618" s="547"/>
      <c r="E618" s="14"/>
      <c r="F618" s="69"/>
      <c r="G618" s="70"/>
      <c r="H618" s="21"/>
      <c r="I618" s="21"/>
      <c r="J618" s="26"/>
    </row>
    <row r="619" spans="1:10" ht="15" customHeight="1">
      <c r="A619" s="578" t="s">
        <v>55</v>
      </c>
      <c r="B619" s="578" t="s">
        <v>29</v>
      </c>
      <c r="C619" s="579" t="s">
        <v>2056</v>
      </c>
      <c r="D619" s="156" t="s">
        <v>2057</v>
      </c>
      <c r="E619" s="14">
        <v>44981.6</v>
      </c>
      <c r="F619" s="548" t="s">
        <v>9</v>
      </c>
      <c r="G619" s="14">
        <v>0</v>
      </c>
      <c r="H619" s="14">
        <v>0</v>
      </c>
      <c r="I619" s="14">
        <v>0</v>
      </c>
      <c r="J619" s="26">
        <v>0</v>
      </c>
    </row>
    <row r="620" spans="1:10" ht="15" customHeight="1">
      <c r="A620" s="73"/>
      <c r="B620" s="73"/>
      <c r="C620" s="546"/>
      <c r="D620" s="74"/>
      <c r="E620" s="554"/>
      <c r="F620" s="549" t="s">
        <v>35</v>
      </c>
      <c r="G620" s="14">
        <v>0</v>
      </c>
      <c r="H620" s="14">
        <v>0</v>
      </c>
      <c r="I620" s="14">
        <v>0</v>
      </c>
      <c r="J620" s="26">
        <v>0</v>
      </c>
    </row>
    <row r="621" spans="1:13" ht="15" customHeight="1">
      <c r="A621" s="73"/>
      <c r="B621" s="73"/>
      <c r="C621" s="550"/>
      <c r="D621" s="551"/>
      <c r="E621" s="554"/>
      <c r="F621" s="549" t="s">
        <v>36</v>
      </c>
      <c r="G621" s="14">
        <v>0</v>
      </c>
      <c r="H621" s="14">
        <v>0</v>
      </c>
      <c r="I621" s="14">
        <v>0</v>
      </c>
      <c r="J621" s="26">
        <v>0</v>
      </c>
      <c r="L621" s="516"/>
      <c r="M621" s="516"/>
    </row>
    <row r="622" spans="1:13" ht="15" customHeight="1">
      <c r="A622" s="73"/>
      <c r="B622" s="73"/>
      <c r="C622" s="550"/>
      <c r="D622" s="552"/>
      <c r="E622" s="554"/>
      <c r="F622" s="548" t="s">
        <v>10</v>
      </c>
      <c r="G622" s="14">
        <v>44981.6</v>
      </c>
      <c r="H622" s="14">
        <v>29837.97</v>
      </c>
      <c r="I622" s="554"/>
      <c r="J622" s="558"/>
      <c r="L622" s="516"/>
      <c r="M622" s="516"/>
    </row>
    <row r="623" spans="1:10" ht="15" customHeight="1">
      <c r="A623" s="546"/>
      <c r="B623" s="546"/>
      <c r="C623" s="513"/>
      <c r="D623" s="547"/>
      <c r="E623" s="14"/>
      <c r="F623" s="69"/>
      <c r="G623" s="70"/>
      <c r="H623" s="21"/>
      <c r="I623" s="21"/>
      <c r="J623" s="26"/>
    </row>
    <row r="624" spans="1:10" s="119" customFormat="1" ht="15" customHeight="1">
      <c r="A624" s="578" t="s">
        <v>2072</v>
      </c>
      <c r="B624" s="578" t="s">
        <v>1954</v>
      </c>
      <c r="C624" s="579" t="s">
        <v>1954</v>
      </c>
      <c r="D624" s="156" t="s">
        <v>2073</v>
      </c>
      <c r="E624" s="14">
        <f>E629+E654+E664+E674</f>
        <v>1074070.1099999999</v>
      </c>
      <c r="F624" s="548" t="s">
        <v>9</v>
      </c>
      <c r="G624" s="14">
        <f aca="true" t="shared" si="27" ref="G624:J626">G629+G654+G664+G674</f>
        <v>1973604</v>
      </c>
      <c r="H624" s="14">
        <f t="shared" si="27"/>
        <v>2052666</v>
      </c>
      <c r="I624" s="14">
        <f t="shared" si="27"/>
        <v>1975728</v>
      </c>
      <c r="J624" s="26">
        <f t="shared" si="27"/>
        <v>1973790</v>
      </c>
    </row>
    <row r="625" spans="1:10" s="119" customFormat="1" ht="15" customHeight="1">
      <c r="A625" s="73"/>
      <c r="B625" s="73"/>
      <c r="C625" s="546"/>
      <c r="D625" s="74"/>
      <c r="E625" s="554"/>
      <c r="F625" s="549" t="s">
        <v>35</v>
      </c>
      <c r="G625" s="14">
        <f t="shared" si="27"/>
        <v>1856788.87</v>
      </c>
      <c r="H625" s="14">
        <f t="shared" si="27"/>
        <v>0</v>
      </c>
      <c r="I625" s="14">
        <f t="shared" si="27"/>
        <v>0</v>
      </c>
      <c r="J625" s="26">
        <f t="shared" si="27"/>
        <v>0</v>
      </c>
    </row>
    <row r="626" spans="1:13" s="119" customFormat="1" ht="15" customHeight="1">
      <c r="A626" s="73"/>
      <c r="B626" s="73"/>
      <c r="C626" s="550"/>
      <c r="D626" s="551"/>
      <c r="E626" s="554"/>
      <c r="F626" s="549" t="s">
        <v>36</v>
      </c>
      <c r="G626" s="14">
        <f t="shared" si="27"/>
        <v>0</v>
      </c>
      <c r="H626" s="14">
        <f t="shared" si="27"/>
        <v>0</v>
      </c>
      <c r="I626" s="14">
        <f t="shared" si="27"/>
        <v>0</v>
      </c>
      <c r="J626" s="26">
        <f t="shared" si="27"/>
        <v>0</v>
      </c>
      <c r="K626" s="20"/>
      <c r="L626" s="516"/>
      <c r="M626" s="516"/>
    </row>
    <row r="627" spans="1:13" s="119" customFormat="1" ht="15" customHeight="1">
      <c r="A627" s="73"/>
      <c r="B627" s="73"/>
      <c r="C627" s="550"/>
      <c r="D627" s="552"/>
      <c r="E627" s="554"/>
      <c r="F627" s="548" t="s">
        <v>10</v>
      </c>
      <c r="G627" s="14">
        <f>G632+G657+G667+G677</f>
        <v>3255736.82</v>
      </c>
      <c r="H627" s="14">
        <f>H632+H657+H667+H677</f>
        <v>3126736.1100000003</v>
      </c>
      <c r="I627" s="554"/>
      <c r="J627" s="558"/>
      <c r="K627" s="20"/>
      <c r="L627" s="516"/>
      <c r="M627" s="516"/>
    </row>
    <row r="628" spans="1:10" ht="15" customHeight="1">
      <c r="A628" s="546"/>
      <c r="B628" s="546"/>
      <c r="C628" s="513"/>
      <c r="D628" s="547"/>
      <c r="E628" s="14"/>
      <c r="F628" s="69"/>
      <c r="G628" s="70"/>
      <c r="H628" s="21"/>
      <c r="I628" s="21"/>
      <c r="J628" s="26"/>
    </row>
    <row r="629" spans="1:10" s="119" customFormat="1" ht="15" customHeight="1">
      <c r="A629" s="578" t="s">
        <v>2074</v>
      </c>
      <c r="B629" s="578" t="s">
        <v>1976</v>
      </c>
      <c r="C629" s="579" t="s">
        <v>1954</v>
      </c>
      <c r="D629" s="156" t="s">
        <v>2075</v>
      </c>
      <c r="E629" s="14">
        <f>E634+E639+E644+E649</f>
        <v>966036.1</v>
      </c>
      <c r="F629" s="548" t="s">
        <v>9</v>
      </c>
      <c r="G629" s="14">
        <f aca="true" t="shared" si="28" ref="G629:J631">G634+G639+G644+G649</f>
        <v>1425504</v>
      </c>
      <c r="H629" s="14">
        <f t="shared" si="28"/>
        <v>1548566</v>
      </c>
      <c r="I629" s="14">
        <f t="shared" si="28"/>
        <v>1471628</v>
      </c>
      <c r="J629" s="26">
        <f t="shared" si="28"/>
        <v>1469690</v>
      </c>
    </row>
    <row r="630" spans="1:10" s="119" customFormat="1" ht="15" customHeight="1">
      <c r="A630" s="73"/>
      <c r="B630" s="73"/>
      <c r="C630" s="546"/>
      <c r="D630" s="74"/>
      <c r="E630" s="554"/>
      <c r="F630" s="549" t="s">
        <v>35</v>
      </c>
      <c r="G630" s="14">
        <f t="shared" si="28"/>
        <v>1350403.02</v>
      </c>
      <c r="H630" s="14">
        <f t="shared" si="28"/>
        <v>0</v>
      </c>
      <c r="I630" s="14">
        <f t="shared" si="28"/>
        <v>0</v>
      </c>
      <c r="J630" s="26">
        <f t="shared" si="28"/>
        <v>0</v>
      </c>
    </row>
    <row r="631" spans="1:13" s="119" customFormat="1" ht="15" customHeight="1">
      <c r="A631" s="73"/>
      <c r="B631" s="73"/>
      <c r="C631" s="550"/>
      <c r="D631" s="551"/>
      <c r="E631" s="554"/>
      <c r="F631" s="549" t="s">
        <v>36</v>
      </c>
      <c r="G631" s="14">
        <f t="shared" si="28"/>
        <v>0</v>
      </c>
      <c r="H631" s="14">
        <f t="shared" si="28"/>
        <v>0</v>
      </c>
      <c r="I631" s="14">
        <f t="shared" si="28"/>
        <v>0</v>
      </c>
      <c r="J631" s="26">
        <f t="shared" si="28"/>
        <v>0</v>
      </c>
      <c r="K631" s="20"/>
      <c r="L631" s="516"/>
      <c r="M631" s="516"/>
    </row>
    <row r="632" spans="1:13" s="119" customFormat="1" ht="15" customHeight="1">
      <c r="A632" s="73"/>
      <c r="B632" s="73"/>
      <c r="C632" s="550"/>
      <c r="D632" s="552"/>
      <c r="E632" s="554"/>
      <c r="F632" s="548" t="s">
        <v>10</v>
      </c>
      <c r="G632" s="14">
        <f>G637+G642+G647+G652</f>
        <v>2508043.4099999997</v>
      </c>
      <c r="H632" s="14">
        <f>H637+H642+H647+H652</f>
        <v>2514602.1</v>
      </c>
      <c r="I632" s="554"/>
      <c r="J632" s="558"/>
      <c r="K632" s="20"/>
      <c r="L632" s="516"/>
      <c r="M632" s="516"/>
    </row>
    <row r="633" spans="1:10" ht="15" customHeight="1">
      <c r="A633" s="546"/>
      <c r="B633" s="546"/>
      <c r="C633" s="513"/>
      <c r="D633" s="547"/>
      <c r="E633" s="14"/>
      <c r="F633" s="69"/>
      <c r="G633" s="70"/>
      <c r="H633" s="21"/>
      <c r="I633" s="21"/>
      <c r="J633" s="26"/>
    </row>
    <row r="634" spans="1:10" s="119" customFormat="1" ht="15" customHeight="1">
      <c r="A634" s="578" t="s">
        <v>57</v>
      </c>
      <c r="B634" s="578" t="s">
        <v>42</v>
      </c>
      <c r="C634" s="579" t="s">
        <v>2039</v>
      </c>
      <c r="D634" s="156" t="s">
        <v>2040</v>
      </c>
      <c r="E634" s="14">
        <v>584259.83</v>
      </c>
      <c r="F634" s="548" t="s">
        <v>9</v>
      </c>
      <c r="G634" s="14">
        <v>1350000</v>
      </c>
      <c r="H634" s="14">
        <v>1400000</v>
      </c>
      <c r="I634" s="14">
        <v>1400000</v>
      </c>
      <c r="J634" s="26">
        <v>1400000</v>
      </c>
    </row>
    <row r="635" spans="1:10" s="119" customFormat="1" ht="15" customHeight="1">
      <c r="A635" s="73"/>
      <c r="B635" s="73"/>
      <c r="C635" s="546"/>
      <c r="D635" s="74"/>
      <c r="E635" s="554"/>
      <c r="F635" s="549" t="s">
        <v>35</v>
      </c>
      <c r="G635" s="14">
        <v>1329225.87</v>
      </c>
      <c r="H635" s="14">
        <v>0</v>
      </c>
      <c r="I635" s="14">
        <v>0</v>
      </c>
      <c r="J635" s="26">
        <v>0</v>
      </c>
    </row>
    <row r="636" spans="1:13" s="119" customFormat="1" ht="15" customHeight="1">
      <c r="A636" s="73"/>
      <c r="B636" s="73"/>
      <c r="C636" s="550"/>
      <c r="D636" s="551"/>
      <c r="E636" s="554"/>
      <c r="F636" s="549" t="s">
        <v>36</v>
      </c>
      <c r="G636" s="14">
        <v>0</v>
      </c>
      <c r="H636" s="14">
        <v>0</v>
      </c>
      <c r="I636" s="14">
        <v>0</v>
      </c>
      <c r="J636" s="26">
        <v>0</v>
      </c>
      <c r="K636" s="20"/>
      <c r="L636" s="516"/>
      <c r="M636" s="516"/>
    </row>
    <row r="637" spans="1:13" s="119" customFormat="1" ht="15" customHeight="1">
      <c r="A637" s="73"/>
      <c r="B637" s="73"/>
      <c r="C637" s="550"/>
      <c r="D637" s="552"/>
      <c r="E637" s="554"/>
      <c r="F637" s="548" t="s">
        <v>10</v>
      </c>
      <c r="G637" s="14">
        <v>1976085.9</v>
      </c>
      <c r="H637" s="14">
        <v>1984259.83</v>
      </c>
      <c r="I637" s="554"/>
      <c r="J637" s="558"/>
      <c r="K637" s="20"/>
      <c r="L637" s="516"/>
      <c r="M637" s="516"/>
    </row>
    <row r="638" spans="1:10" ht="15" customHeight="1">
      <c r="A638" s="546"/>
      <c r="B638" s="546"/>
      <c r="C638" s="513"/>
      <c r="D638" s="547"/>
      <c r="E638" s="14"/>
      <c r="F638" s="69"/>
      <c r="G638" s="70"/>
      <c r="H638" s="21"/>
      <c r="I638" s="21"/>
      <c r="J638" s="26"/>
    </row>
    <row r="639" spans="1:10" ht="15" customHeight="1">
      <c r="A639" s="578" t="s">
        <v>57</v>
      </c>
      <c r="B639" s="578" t="s">
        <v>42</v>
      </c>
      <c r="C639" s="579" t="s">
        <v>1972</v>
      </c>
      <c r="D639" s="156" t="s">
        <v>1973</v>
      </c>
      <c r="E639" s="14">
        <v>381771.45</v>
      </c>
      <c r="F639" s="548" t="s">
        <v>9</v>
      </c>
      <c r="G639" s="14">
        <v>60000</v>
      </c>
      <c r="H639" s="14">
        <v>60000</v>
      </c>
      <c r="I639" s="14">
        <v>60000</v>
      </c>
      <c r="J639" s="26">
        <v>60000</v>
      </c>
    </row>
    <row r="640" spans="1:10" ht="15" customHeight="1">
      <c r="A640" s="73"/>
      <c r="B640" s="73"/>
      <c r="C640" s="546"/>
      <c r="D640" s="74"/>
      <c r="E640" s="554"/>
      <c r="F640" s="549" t="s">
        <v>35</v>
      </c>
      <c r="G640" s="14">
        <v>5673.15</v>
      </c>
      <c r="H640" s="14">
        <v>0</v>
      </c>
      <c r="I640" s="14">
        <v>0</v>
      </c>
      <c r="J640" s="26">
        <v>0</v>
      </c>
    </row>
    <row r="641" spans="1:13" ht="15" customHeight="1">
      <c r="A641" s="73"/>
      <c r="B641" s="73"/>
      <c r="C641" s="550"/>
      <c r="D641" s="551"/>
      <c r="E641" s="554"/>
      <c r="F641" s="549" t="s">
        <v>36</v>
      </c>
      <c r="G641" s="14">
        <v>0</v>
      </c>
      <c r="H641" s="14">
        <v>0</v>
      </c>
      <c r="I641" s="14">
        <v>0</v>
      </c>
      <c r="J641" s="26">
        <v>0</v>
      </c>
      <c r="L641" s="516"/>
      <c r="M641" s="516"/>
    </row>
    <row r="642" spans="1:13" ht="15" customHeight="1">
      <c r="A642" s="73"/>
      <c r="B642" s="73"/>
      <c r="C642" s="550"/>
      <c r="D642" s="552"/>
      <c r="E642" s="554"/>
      <c r="F642" s="548" t="s">
        <v>10</v>
      </c>
      <c r="G642" s="14">
        <v>436098.3</v>
      </c>
      <c r="H642" s="14">
        <v>441771.45</v>
      </c>
      <c r="I642" s="554"/>
      <c r="J642" s="558"/>
      <c r="L642" s="516"/>
      <c r="M642" s="516"/>
    </row>
    <row r="643" spans="1:10" ht="15" customHeight="1">
      <c r="A643" s="546"/>
      <c r="B643" s="546"/>
      <c r="C643" s="513"/>
      <c r="D643" s="547"/>
      <c r="E643" s="14"/>
      <c r="F643" s="69"/>
      <c r="G643" s="70"/>
      <c r="H643" s="21"/>
      <c r="I643" s="21"/>
      <c r="J643" s="26"/>
    </row>
    <row r="644" spans="1:10" ht="15" customHeight="1">
      <c r="A644" s="578" t="s">
        <v>57</v>
      </c>
      <c r="B644" s="578" t="s">
        <v>42</v>
      </c>
      <c r="C644" s="579" t="s">
        <v>1998</v>
      </c>
      <c r="D644" s="156" t="s">
        <v>1999</v>
      </c>
      <c r="E644" s="14">
        <v>0</v>
      </c>
      <c r="F644" s="548" t="s">
        <v>9</v>
      </c>
      <c r="G644" s="14">
        <v>15504</v>
      </c>
      <c r="H644" s="14">
        <v>13566</v>
      </c>
      <c r="I644" s="14">
        <v>11628</v>
      </c>
      <c r="J644" s="26">
        <v>9690</v>
      </c>
    </row>
    <row r="645" spans="1:10" ht="15" customHeight="1">
      <c r="A645" s="73"/>
      <c r="B645" s="73"/>
      <c r="C645" s="546"/>
      <c r="D645" s="74"/>
      <c r="E645" s="554"/>
      <c r="F645" s="549" t="s">
        <v>35</v>
      </c>
      <c r="G645" s="14">
        <v>15504</v>
      </c>
      <c r="H645" s="14">
        <v>0</v>
      </c>
      <c r="I645" s="14">
        <v>0</v>
      </c>
      <c r="J645" s="26">
        <v>0</v>
      </c>
    </row>
    <row r="646" spans="1:13" ht="15" customHeight="1">
      <c r="A646" s="73"/>
      <c r="B646" s="73"/>
      <c r="C646" s="550"/>
      <c r="D646" s="551"/>
      <c r="E646" s="554"/>
      <c r="F646" s="549" t="s">
        <v>36</v>
      </c>
      <c r="G646" s="14">
        <v>0</v>
      </c>
      <c r="H646" s="14">
        <v>0</v>
      </c>
      <c r="I646" s="14">
        <v>0</v>
      </c>
      <c r="J646" s="26">
        <v>0</v>
      </c>
      <c r="L646" s="516"/>
      <c r="M646" s="516"/>
    </row>
    <row r="647" spans="1:13" ht="15" customHeight="1">
      <c r="A647" s="73"/>
      <c r="B647" s="73"/>
      <c r="C647" s="550"/>
      <c r="D647" s="552"/>
      <c r="E647" s="554"/>
      <c r="F647" s="548" t="s">
        <v>10</v>
      </c>
      <c r="G647" s="14">
        <v>15504</v>
      </c>
      <c r="H647" s="14">
        <v>13566</v>
      </c>
      <c r="I647" s="554"/>
      <c r="J647" s="558"/>
      <c r="L647" s="516"/>
      <c r="M647" s="516"/>
    </row>
    <row r="648" spans="1:10" ht="15" customHeight="1">
      <c r="A648" s="546"/>
      <c r="B648" s="546"/>
      <c r="C648" s="513"/>
      <c r="D648" s="547"/>
      <c r="E648" s="14"/>
      <c r="F648" s="69"/>
      <c r="G648" s="70"/>
      <c r="H648" s="21"/>
      <c r="I648" s="21"/>
      <c r="J648" s="26"/>
    </row>
    <row r="649" spans="1:10" s="119" customFormat="1" ht="15" customHeight="1">
      <c r="A649" s="578" t="s">
        <v>57</v>
      </c>
      <c r="B649" s="578" t="s">
        <v>42</v>
      </c>
      <c r="C649" s="579" t="s">
        <v>2004</v>
      </c>
      <c r="D649" s="156" t="s">
        <v>2005</v>
      </c>
      <c r="E649" s="14">
        <v>4.82</v>
      </c>
      <c r="F649" s="548" t="s">
        <v>9</v>
      </c>
      <c r="G649" s="14">
        <v>0</v>
      </c>
      <c r="H649" s="14">
        <v>75000</v>
      </c>
      <c r="I649" s="14">
        <v>0</v>
      </c>
      <c r="J649" s="26">
        <v>0</v>
      </c>
    </row>
    <row r="650" spans="1:10" s="119" customFormat="1" ht="15" customHeight="1">
      <c r="A650" s="73"/>
      <c r="B650" s="73"/>
      <c r="C650" s="546"/>
      <c r="D650" s="74"/>
      <c r="E650" s="554"/>
      <c r="F650" s="549" t="s">
        <v>35</v>
      </c>
      <c r="G650" s="14">
        <v>0</v>
      </c>
      <c r="H650" s="14">
        <v>0</v>
      </c>
      <c r="I650" s="14">
        <v>0</v>
      </c>
      <c r="J650" s="26">
        <v>0</v>
      </c>
    </row>
    <row r="651" spans="1:13" s="119" customFormat="1" ht="15" customHeight="1">
      <c r="A651" s="73"/>
      <c r="B651" s="73"/>
      <c r="C651" s="550"/>
      <c r="D651" s="551"/>
      <c r="E651" s="554"/>
      <c r="F651" s="549" t="s">
        <v>36</v>
      </c>
      <c r="G651" s="14">
        <v>0</v>
      </c>
      <c r="H651" s="14">
        <v>0</v>
      </c>
      <c r="I651" s="14">
        <v>0</v>
      </c>
      <c r="J651" s="26">
        <v>0</v>
      </c>
      <c r="K651" s="20"/>
      <c r="L651" s="516"/>
      <c r="M651" s="516"/>
    </row>
    <row r="652" spans="1:13" s="119" customFormat="1" ht="15" customHeight="1">
      <c r="A652" s="73"/>
      <c r="B652" s="73"/>
      <c r="C652" s="550"/>
      <c r="D652" s="552"/>
      <c r="E652" s="554"/>
      <c r="F652" s="548" t="s">
        <v>10</v>
      </c>
      <c r="G652" s="14">
        <v>80355.21</v>
      </c>
      <c r="H652" s="14">
        <v>75004.82</v>
      </c>
      <c r="I652" s="554"/>
      <c r="J652" s="558"/>
      <c r="K652" s="20"/>
      <c r="L652" s="516"/>
      <c r="M652" s="516"/>
    </row>
    <row r="653" spans="1:10" ht="15" customHeight="1">
      <c r="A653" s="546"/>
      <c r="B653" s="546"/>
      <c r="C653" s="513"/>
      <c r="D653" s="547"/>
      <c r="E653" s="14"/>
      <c r="F653" s="69"/>
      <c r="G653" s="70"/>
      <c r="H653" s="21"/>
      <c r="I653" s="21"/>
      <c r="J653" s="26"/>
    </row>
    <row r="654" spans="1:10" ht="15" customHeight="1">
      <c r="A654" s="578" t="s">
        <v>2074</v>
      </c>
      <c r="B654" s="578" t="s">
        <v>1990</v>
      </c>
      <c r="C654" s="579" t="s">
        <v>1954</v>
      </c>
      <c r="D654" s="156" t="s">
        <v>2076</v>
      </c>
      <c r="E654" s="14">
        <f>E659</f>
        <v>108034.01</v>
      </c>
      <c r="F654" s="548" t="s">
        <v>9</v>
      </c>
      <c r="G654" s="14">
        <f aca="true" t="shared" si="29" ref="G654:J656">G659</f>
        <v>530000</v>
      </c>
      <c r="H654" s="14">
        <f t="shared" si="29"/>
        <v>486000</v>
      </c>
      <c r="I654" s="14">
        <f t="shared" si="29"/>
        <v>486000</v>
      </c>
      <c r="J654" s="26">
        <f t="shared" si="29"/>
        <v>486000</v>
      </c>
    </row>
    <row r="655" spans="1:10" ht="15" customHeight="1">
      <c r="A655" s="73"/>
      <c r="B655" s="73"/>
      <c r="C655" s="546"/>
      <c r="D655" s="74"/>
      <c r="E655" s="554"/>
      <c r="F655" s="549" t="s">
        <v>35</v>
      </c>
      <c r="G655" s="14">
        <f t="shared" si="29"/>
        <v>488285.85</v>
      </c>
      <c r="H655" s="14">
        <f t="shared" si="29"/>
        <v>0</v>
      </c>
      <c r="I655" s="14">
        <f t="shared" si="29"/>
        <v>0</v>
      </c>
      <c r="J655" s="26">
        <f t="shared" si="29"/>
        <v>0</v>
      </c>
    </row>
    <row r="656" spans="1:13" ht="15" customHeight="1">
      <c r="A656" s="73"/>
      <c r="B656" s="73"/>
      <c r="C656" s="550"/>
      <c r="D656" s="551"/>
      <c r="E656" s="554"/>
      <c r="F656" s="549" t="s">
        <v>36</v>
      </c>
      <c r="G656" s="14">
        <f t="shared" si="29"/>
        <v>0</v>
      </c>
      <c r="H656" s="14">
        <f t="shared" si="29"/>
        <v>0</v>
      </c>
      <c r="I656" s="14">
        <f t="shared" si="29"/>
        <v>0</v>
      </c>
      <c r="J656" s="26">
        <f t="shared" si="29"/>
        <v>0</v>
      </c>
      <c r="L656" s="516"/>
      <c r="M656" s="516"/>
    </row>
    <row r="657" spans="1:13" ht="15" customHeight="1">
      <c r="A657" s="73"/>
      <c r="B657" s="73"/>
      <c r="C657" s="550"/>
      <c r="D657" s="552"/>
      <c r="E657" s="554"/>
      <c r="F657" s="548" t="s">
        <v>10</v>
      </c>
      <c r="G657" s="14">
        <f>G662</f>
        <v>729593.41</v>
      </c>
      <c r="H657" s="14">
        <f>H662</f>
        <v>594034.01</v>
      </c>
      <c r="I657" s="554"/>
      <c r="J657" s="558"/>
      <c r="L657" s="516"/>
      <c r="M657" s="516"/>
    </row>
    <row r="658" spans="1:10" ht="15" customHeight="1">
      <c r="A658" s="546"/>
      <c r="B658" s="546"/>
      <c r="C658" s="513"/>
      <c r="D658" s="547"/>
      <c r="E658" s="14"/>
      <c r="F658" s="69"/>
      <c r="G658" s="70"/>
      <c r="H658" s="21"/>
      <c r="I658" s="21"/>
      <c r="J658" s="26"/>
    </row>
    <row r="659" spans="1:10" ht="15" customHeight="1">
      <c r="A659" s="578" t="s">
        <v>57</v>
      </c>
      <c r="B659" s="578" t="s">
        <v>47</v>
      </c>
      <c r="C659" s="579" t="s">
        <v>2039</v>
      </c>
      <c r="D659" s="156" t="s">
        <v>2040</v>
      </c>
      <c r="E659" s="14">
        <v>108034.01</v>
      </c>
      <c r="F659" s="548" t="s">
        <v>9</v>
      </c>
      <c r="G659" s="14">
        <v>530000</v>
      </c>
      <c r="H659" s="14">
        <v>486000</v>
      </c>
      <c r="I659" s="14">
        <v>486000</v>
      </c>
      <c r="J659" s="26">
        <v>486000</v>
      </c>
    </row>
    <row r="660" spans="1:10" ht="15" customHeight="1">
      <c r="A660" s="73"/>
      <c r="B660" s="73"/>
      <c r="C660" s="546"/>
      <c r="D660" s="74"/>
      <c r="E660" s="554"/>
      <c r="F660" s="549" t="s">
        <v>35</v>
      </c>
      <c r="G660" s="14">
        <v>488285.85</v>
      </c>
      <c r="H660" s="14">
        <v>0</v>
      </c>
      <c r="I660" s="14">
        <v>0</v>
      </c>
      <c r="J660" s="26">
        <v>0</v>
      </c>
    </row>
    <row r="661" spans="1:13" ht="15" customHeight="1">
      <c r="A661" s="73"/>
      <c r="B661" s="73"/>
      <c r="C661" s="550"/>
      <c r="D661" s="551"/>
      <c r="E661" s="554"/>
      <c r="F661" s="549" t="s">
        <v>36</v>
      </c>
      <c r="G661" s="14">
        <v>0</v>
      </c>
      <c r="H661" s="14">
        <v>0</v>
      </c>
      <c r="I661" s="14">
        <v>0</v>
      </c>
      <c r="J661" s="26">
        <v>0</v>
      </c>
      <c r="L661" s="516"/>
      <c r="M661" s="516"/>
    </row>
    <row r="662" spans="1:13" ht="15" customHeight="1">
      <c r="A662" s="73"/>
      <c r="B662" s="73"/>
      <c r="C662" s="550"/>
      <c r="D662" s="552"/>
      <c r="E662" s="554"/>
      <c r="F662" s="548" t="s">
        <v>10</v>
      </c>
      <c r="G662" s="14">
        <v>729593.41</v>
      </c>
      <c r="H662" s="14">
        <v>594034.01</v>
      </c>
      <c r="I662" s="554"/>
      <c r="J662" s="558"/>
      <c r="L662" s="516"/>
      <c r="M662" s="516"/>
    </row>
    <row r="663" spans="1:10" ht="15" customHeight="1">
      <c r="A663" s="546"/>
      <c r="B663" s="546"/>
      <c r="C663" s="513"/>
      <c r="D663" s="547"/>
      <c r="E663" s="14"/>
      <c r="F663" s="69"/>
      <c r="G663" s="70"/>
      <c r="H663" s="21"/>
      <c r="I663" s="21"/>
      <c r="J663" s="26"/>
    </row>
    <row r="664" spans="1:10" s="119" customFormat="1" ht="15" customHeight="1">
      <c r="A664" s="578" t="s">
        <v>2074</v>
      </c>
      <c r="B664" s="578" t="s">
        <v>1994</v>
      </c>
      <c r="C664" s="579" t="s">
        <v>1954</v>
      </c>
      <c r="D664" s="156" t="s">
        <v>2077</v>
      </c>
      <c r="E664" s="14">
        <f>E669</f>
        <v>0</v>
      </c>
      <c r="F664" s="548" t="s">
        <v>9</v>
      </c>
      <c r="G664" s="14">
        <f aca="true" t="shared" si="30" ref="G664:J666">G669</f>
        <v>18000</v>
      </c>
      <c r="H664" s="14">
        <f t="shared" si="30"/>
        <v>18000</v>
      </c>
      <c r="I664" s="14">
        <f t="shared" si="30"/>
        <v>18000</v>
      </c>
      <c r="J664" s="26">
        <f t="shared" si="30"/>
        <v>18000</v>
      </c>
    </row>
    <row r="665" spans="1:10" s="119" customFormat="1" ht="15" customHeight="1">
      <c r="A665" s="73"/>
      <c r="B665" s="73"/>
      <c r="C665" s="546"/>
      <c r="D665" s="74"/>
      <c r="E665" s="554"/>
      <c r="F665" s="549" t="s">
        <v>35</v>
      </c>
      <c r="G665" s="14">
        <f t="shared" si="30"/>
        <v>18000</v>
      </c>
      <c r="H665" s="14">
        <f t="shared" si="30"/>
        <v>0</v>
      </c>
      <c r="I665" s="14">
        <f t="shared" si="30"/>
        <v>0</v>
      </c>
      <c r="J665" s="26">
        <f t="shared" si="30"/>
        <v>0</v>
      </c>
    </row>
    <row r="666" spans="1:13" s="119" customFormat="1" ht="15" customHeight="1">
      <c r="A666" s="73"/>
      <c r="B666" s="73"/>
      <c r="C666" s="550"/>
      <c r="D666" s="551"/>
      <c r="E666" s="554"/>
      <c r="F666" s="549" t="s">
        <v>36</v>
      </c>
      <c r="G666" s="14">
        <f t="shared" si="30"/>
        <v>0</v>
      </c>
      <c r="H666" s="14">
        <f t="shared" si="30"/>
        <v>0</v>
      </c>
      <c r="I666" s="14">
        <f t="shared" si="30"/>
        <v>0</v>
      </c>
      <c r="J666" s="26">
        <f t="shared" si="30"/>
        <v>0</v>
      </c>
      <c r="K666" s="20"/>
      <c r="L666" s="516"/>
      <c r="M666" s="516"/>
    </row>
    <row r="667" spans="1:13" s="119" customFormat="1" ht="15" customHeight="1">
      <c r="A667" s="73"/>
      <c r="B667" s="73"/>
      <c r="C667" s="550"/>
      <c r="D667" s="552"/>
      <c r="E667" s="554"/>
      <c r="F667" s="548" t="s">
        <v>10</v>
      </c>
      <c r="G667" s="14">
        <f>G672</f>
        <v>18000</v>
      </c>
      <c r="H667" s="14">
        <f>H672</f>
        <v>18000</v>
      </c>
      <c r="I667" s="554"/>
      <c r="J667" s="558"/>
      <c r="K667" s="20"/>
      <c r="L667" s="516"/>
      <c r="M667" s="516"/>
    </row>
    <row r="668" spans="1:10" ht="15" customHeight="1">
      <c r="A668" s="546"/>
      <c r="B668" s="546"/>
      <c r="C668" s="513"/>
      <c r="D668" s="547"/>
      <c r="E668" s="14"/>
      <c r="F668" s="69"/>
      <c r="G668" s="70"/>
      <c r="H668" s="21"/>
      <c r="I668" s="21"/>
      <c r="J668" s="26"/>
    </row>
    <row r="669" spans="1:10" s="119" customFormat="1" ht="15" customHeight="1">
      <c r="A669" s="578" t="s">
        <v>57</v>
      </c>
      <c r="B669" s="578" t="s">
        <v>49</v>
      </c>
      <c r="C669" s="579" t="s">
        <v>1972</v>
      </c>
      <c r="D669" s="156" t="s">
        <v>1973</v>
      </c>
      <c r="E669" s="14">
        <v>0</v>
      </c>
      <c r="F669" s="548" t="s">
        <v>9</v>
      </c>
      <c r="G669" s="14">
        <v>18000</v>
      </c>
      <c r="H669" s="14">
        <v>18000</v>
      </c>
      <c r="I669" s="14">
        <v>18000</v>
      </c>
      <c r="J669" s="26">
        <v>18000</v>
      </c>
    </row>
    <row r="670" spans="1:10" s="119" customFormat="1" ht="15" customHeight="1">
      <c r="A670" s="73"/>
      <c r="B670" s="73"/>
      <c r="C670" s="546"/>
      <c r="D670" s="74"/>
      <c r="E670" s="554"/>
      <c r="F670" s="549" t="s">
        <v>35</v>
      </c>
      <c r="G670" s="14">
        <v>18000</v>
      </c>
      <c r="H670" s="14">
        <v>0</v>
      </c>
      <c r="I670" s="14">
        <v>0</v>
      </c>
      <c r="J670" s="26">
        <v>0</v>
      </c>
    </row>
    <row r="671" spans="1:13" s="119" customFormat="1" ht="15" customHeight="1">
      <c r="A671" s="73"/>
      <c r="B671" s="73"/>
      <c r="C671" s="550"/>
      <c r="D671" s="551"/>
      <c r="E671" s="554"/>
      <c r="F671" s="549" t="s">
        <v>36</v>
      </c>
      <c r="G671" s="14">
        <v>0</v>
      </c>
      <c r="H671" s="14">
        <v>0</v>
      </c>
      <c r="I671" s="14">
        <v>0</v>
      </c>
      <c r="J671" s="26">
        <v>0</v>
      </c>
      <c r="K671" s="20"/>
      <c r="L671" s="516"/>
      <c r="M671" s="516"/>
    </row>
    <row r="672" spans="1:13" s="119" customFormat="1" ht="15" customHeight="1">
      <c r="A672" s="73"/>
      <c r="B672" s="73"/>
      <c r="C672" s="550"/>
      <c r="D672" s="552"/>
      <c r="E672" s="554"/>
      <c r="F672" s="548" t="s">
        <v>10</v>
      </c>
      <c r="G672" s="14">
        <v>18000</v>
      </c>
      <c r="H672" s="14">
        <v>18000</v>
      </c>
      <c r="I672" s="554"/>
      <c r="J672" s="558"/>
      <c r="K672" s="20"/>
      <c r="L672" s="516"/>
      <c r="M672" s="516"/>
    </row>
    <row r="673" spans="1:10" ht="15" customHeight="1">
      <c r="A673" s="546"/>
      <c r="B673" s="546"/>
      <c r="C673" s="513"/>
      <c r="D673" s="547"/>
      <c r="E673" s="14"/>
      <c r="F673" s="69"/>
      <c r="G673" s="70"/>
      <c r="H673" s="21"/>
      <c r="I673" s="21"/>
      <c r="J673" s="26"/>
    </row>
    <row r="674" spans="1:10" ht="15" customHeight="1">
      <c r="A674" s="578" t="s">
        <v>2074</v>
      </c>
      <c r="B674" s="578" t="s">
        <v>2010</v>
      </c>
      <c r="C674" s="579" t="s">
        <v>1954</v>
      </c>
      <c r="D674" s="156" t="s">
        <v>2078</v>
      </c>
      <c r="E674" s="14">
        <f>E679</f>
        <v>0</v>
      </c>
      <c r="F674" s="548" t="s">
        <v>9</v>
      </c>
      <c r="G674" s="14">
        <f aca="true" t="shared" si="31" ref="G674:J676">G679</f>
        <v>100</v>
      </c>
      <c r="H674" s="14">
        <f t="shared" si="31"/>
        <v>100</v>
      </c>
      <c r="I674" s="14">
        <f t="shared" si="31"/>
        <v>100</v>
      </c>
      <c r="J674" s="26">
        <f t="shared" si="31"/>
        <v>100</v>
      </c>
    </row>
    <row r="675" spans="1:10" ht="15" customHeight="1">
      <c r="A675" s="73"/>
      <c r="B675" s="73"/>
      <c r="C675" s="546"/>
      <c r="D675" s="74"/>
      <c r="E675" s="554"/>
      <c r="F675" s="549" t="s">
        <v>35</v>
      </c>
      <c r="G675" s="14">
        <f t="shared" si="31"/>
        <v>100</v>
      </c>
      <c r="H675" s="14">
        <f t="shared" si="31"/>
        <v>0</v>
      </c>
      <c r="I675" s="14">
        <f t="shared" si="31"/>
        <v>0</v>
      </c>
      <c r="J675" s="26">
        <f t="shared" si="31"/>
        <v>0</v>
      </c>
    </row>
    <row r="676" spans="1:13" ht="15" customHeight="1">
      <c r="A676" s="73"/>
      <c r="B676" s="73"/>
      <c r="C676" s="550"/>
      <c r="D676" s="551"/>
      <c r="E676" s="554"/>
      <c r="F676" s="549" t="s">
        <v>36</v>
      </c>
      <c r="G676" s="14">
        <f t="shared" si="31"/>
        <v>0</v>
      </c>
      <c r="H676" s="14">
        <f t="shared" si="31"/>
        <v>0</v>
      </c>
      <c r="I676" s="14">
        <f t="shared" si="31"/>
        <v>0</v>
      </c>
      <c r="J676" s="26">
        <f t="shared" si="31"/>
        <v>0</v>
      </c>
      <c r="L676" s="516"/>
      <c r="M676" s="516"/>
    </row>
    <row r="677" spans="1:13" ht="15" customHeight="1">
      <c r="A677" s="73"/>
      <c r="B677" s="73"/>
      <c r="C677" s="550"/>
      <c r="D677" s="552"/>
      <c r="E677" s="554"/>
      <c r="F677" s="548" t="s">
        <v>10</v>
      </c>
      <c r="G677" s="14">
        <f>G682</f>
        <v>100</v>
      </c>
      <c r="H677" s="14">
        <f>H682</f>
        <v>100</v>
      </c>
      <c r="I677" s="554"/>
      <c r="J677" s="558"/>
      <c r="L677" s="516"/>
      <c r="M677" s="516"/>
    </row>
    <row r="678" spans="1:10" ht="15" customHeight="1">
      <c r="A678" s="546"/>
      <c r="B678" s="546"/>
      <c r="C678" s="513"/>
      <c r="D678" s="547"/>
      <c r="E678" s="14"/>
      <c r="F678" s="69"/>
      <c r="G678" s="70"/>
      <c r="H678" s="21"/>
      <c r="I678" s="21"/>
      <c r="J678" s="26"/>
    </row>
    <row r="679" spans="1:10" ht="15" customHeight="1">
      <c r="A679" s="578" t="s">
        <v>57</v>
      </c>
      <c r="B679" s="578" t="s">
        <v>53</v>
      </c>
      <c r="C679" s="579" t="s">
        <v>2079</v>
      </c>
      <c r="D679" s="156" t="s">
        <v>2080</v>
      </c>
      <c r="E679" s="14">
        <v>0</v>
      </c>
      <c r="F679" s="548" t="s">
        <v>9</v>
      </c>
      <c r="G679" s="14">
        <v>100</v>
      </c>
      <c r="H679" s="14">
        <v>100</v>
      </c>
      <c r="I679" s="14">
        <v>100</v>
      </c>
      <c r="J679" s="26">
        <v>100</v>
      </c>
    </row>
    <row r="680" spans="1:10" ht="15" customHeight="1">
      <c r="A680" s="73"/>
      <c r="B680" s="73"/>
      <c r="C680" s="546"/>
      <c r="D680" s="74"/>
      <c r="E680" s="554"/>
      <c r="F680" s="549" t="s">
        <v>35</v>
      </c>
      <c r="G680" s="14">
        <v>100</v>
      </c>
      <c r="H680" s="14">
        <v>0</v>
      </c>
      <c r="I680" s="14">
        <v>0</v>
      </c>
      <c r="J680" s="26">
        <v>0</v>
      </c>
    </row>
    <row r="681" spans="1:13" ht="15" customHeight="1">
      <c r="A681" s="73"/>
      <c r="B681" s="73"/>
      <c r="C681" s="550"/>
      <c r="D681" s="551"/>
      <c r="E681" s="554"/>
      <c r="F681" s="549" t="s">
        <v>36</v>
      </c>
      <c r="G681" s="14">
        <v>0</v>
      </c>
      <c r="H681" s="14">
        <v>0</v>
      </c>
      <c r="I681" s="14">
        <v>0</v>
      </c>
      <c r="J681" s="26">
        <v>0</v>
      </c>
      <c r="L681" s="516"/>
      <c r="M681" s="516"/>
    </row>
    <row r="682" spans="1:13" s="120" customFormat="1" ht="15" customHeight="1">
      <c r="A682" s="73"/>
      <c r="B682" s="73"/>
      <c r="C682" s="550"/>
      <c r="D682" s="552"/>
      <c r="E682" s="554"/>
      <c r="F682" s="548" t="s">
        <v>10</v>
      </c>
      <c r="G682" s="14">
        <v>100</v>
      </c>
      <c r="H682" s="14">
        <v>100</v>
      </c>
      <c r="I682" s="554"/>
      <c r="J682" s="558"/>
      <c r="K682" s="20"/>
      <c r="L682" s="516"/>
      <c r="M682" s="516"/>
    </row>
    <row r="683" spans="1:10" s="120" customFormat="1" ht="15" customHeight="1">
      <c r="A683" s="546"/>
      <c r="B683" s="546"/>
      <c r="C683" s="513"/>
      <c r="D683" s="547"/>
      <c r="E683" s="14"/>
      <c r="F683" s="69"/>
      <c r="G683" s="70"/>
      <c r="H683" s="21"/>
      <c r="I683" s="21"/>
      <c r="J683" s="26"/>
    </row>
    <row r="684" spans="1:10" s="120" customFormat="1" ht="15" customHeight="1">
      <c r="A684" s="578" t="s">
        <v>2081</v>
      </c>
      <c r="B684" s="578" t="s">
        <v>1954</v>
      </c>
      <c r="C684" s="579" t="s">
        <v>1954</v>
      </c>
      <c r="D684" s="156" t="s">
        <v>2082</v>
      </c>
      <c r="E684" s="14">
        <f>E689</f>
        <v>310347.70999999996</v>
      </c>
      <c r="F684" s="548" t="s">
        <v>9</v>
      </c>
      <c r="G684" s="14">
        <f aca="true" t="shared" si="32" ref="G684:J686">G689</f>
        <v>1181829.26</v>
      </c>
      <c r="H684" s="14">
        <f t="shared" si="32"/>
        <v>521000</v>
      </c>
      <c r="I684" s="14">
        <f t="shared" si="32"/>
        <v>520500</v>
      </c>
      <c r="J684" s="26">
        <f t="shared" si="32"/>
        <v>520100</v>
      </c>
    </row>
    <row r="685" spans="1:10" s="120" customFormat="1" ht="15" customHeight="1">
      <c r="A685" s="73"/>
      <c r="B685" s="73"/>
      <c r="C685" s="546"/>
      <c r="D685" s="74"/>
      <c r="E685" s="554"/>
      <c r="F685" s="549" t="s">
        <v>35</v>
      </c>
      <c r="G685" s="14">
        <f t="shared" si="32"/>
        <v>1005812.76</v>
      </c>
      <c r="H685" s="14">
        <f t="shared" si="32"/>
        <v>0</v>
      </c>
      <c r="I685" s="14">
        <f t="shared" si="32"/>
        <v>0</v>
      </c>
      <c r="J685" s="26">
        <f t="shared" si="32"/>
        <v>0</v>
      </c>
    </row>
    <row r="686" spans="1:13" s="120" customFormat="1" ht="15" customHeight="1">
      <c r="A686" s="73"/>
      <c r="B686" s="73"/>
      <c r="C686" s="550"/>
      <c r="D686" s="551"/>
      <c r="E686" s="554"/>
      <c r="F686" s="549" t="s">
        <v>36</v>
      </c>
      <c r="G686" s="14">
        <f t="shared" si="32"/>
        <v>0</v>
      </c>
      <c r="H686" s="14">
        <f t="shared" si="32"/>
        <v>0</v>
      </c>
      <c r="I686" s="14">
        <f t="shared" si="32"/>
        <v>0</v>
      </c>
      <c r="J686" s="26">
        <f t="shared" si="32"/>
        <v>0</v>
      </c>
      <c r="K686" s="20"/>
      <c r="L686" s="516"/>
      <c r="M686" s="516"/>
    </row>
    <row r="687" spans="1:13" s="120" customFormat="1" ht="15" customHeight="1">
      <c r="A687" s="73"/>
      <c r="B687" s="73"/>
      <c r="C687" s="550"/>
      <c r="D687" s="552"/>
      <c r="E687" s="554"/>
      <c r="F687" s="548" t="s">
        <v>10</v>
      </c>
      <c r="G687" s="14">
        <f>G692</f>
        <v>1526729</v>
      </c>
      <c r="H687" s="14">
        <f>H692</f>
        <v>769235.8900000001</v>
      </c>
      <c r="I687" s="554"/>
      <c r="J687" s="558"/>
      <c r="K687" s="20"/>
      <c r="L687" s="516"/>
      <c r="M687" s="516"/>
    </row>
    <row r="688" spans="1:10" ht="15" customHeight="1">
      <c r="A688" s="546"/>
      <c r="B688" s="546"/>
      <c r="C688" s="513"/>
      <c r="D688" s="547"/>
      <c r="E688" s="14"/>
      <c r="F688" s="69"/>
      <c r="G688" s="70"/>
      <c r="H688" s="21"/>
      <c r="I688" s="21"/>
      <c r="J688" s="26"/>
    </row>
    <row r="689" spans="1:10" s="119" customFormat="1" ht="15" customHeight="1">
      <c r="A689" s="578" t="s">
        <v>2012</v>
      </c>
      <c r="B689" s="578" t="s">
        <v>1994</v>
      </c>
      <c r="C689" s="579" t="s">
        <v>1954</v>
      </c>
      <c r="D689" s="156" t="s">
        <v>2083</v>
      </c>
      <c r="E689" s="14">
        <f>E694+E699+E704+E709+E714+E719+E724+E729</f>
        <v>310347.70999999996</v>
      </c>
      <c r="F689" s="548" t="s">
        <v>9</v>
      </c>
      <c r="G689" s="14">
        <f aca="true" t="shared" si="33" ref="G689:J691">G694+G699+G704+G709+G714+G719+G724+G729</f>
        <v>1181829.26</v>
      </c>
      <c r="H689" s="14">
        <f t="shared" si="33"/>
        <v>521000</v>
      </c>
      <c r="I689" s="14">
        <f t="shared" si="33"/>
        <v>520500</v>
      </c>
      <c r="J689" s="26">
        <f t="shared" si="33"/>
        <v>520100</v>
      </c>
    </row>
    <row r="690" spans="1:10" s="119" customFormat="1" ht="15" customHeight="1">
      <c r="A690" s="73"/>
      <c r="B690" s="73"/>
      <c r="C690" s="546"/>
      <c r="D690" s="74"/>
      <c r="E690" s="554"/>
      <c r="F690" s="549" t="s">
        <v>35</v>
      </c>
      <c r="G690" s="14">
        <f t="shared" si="33"/>
        <v>1005812.76</v>
      </c>
      <c r="H690" s="14">
        <f t="shared" si="33"/>
        <v>0</v>
      </c>
      <c r="I690" s="14">
        <f t="shared" si="33"/>
        <v>0</v>
      </c>
      <c r="J690" s="26">
        <f t="shared" si="33"/>
        <v>0</v>
      </c>
    </row>
    <row r="691" spans="1:13" s="119" customFormat="1" ht="15" customHeight="1">
      <c r="A691" s="73"/>
      <c r="B691" s="73"/>
      <c r="C691" s="550"/>
      <c r="D691" s="551"/>
      <c r="E691" s="554"/>
      <c r="F691" s="549" t="s">
        <v>36</v>
      </c>
      <c r="G691" s="14">
        <f t="shared" si="33"/>
        <v>0</v>
      </c>
      <c r="H691" s="14">
        <f t="shared" si="33"/>
        <v>0</v>
      </c>
      <c r="I691" s="14">
        <f t="shared" si="33"/>
        <v>0</v>
      </c>
      <c r="J691" s="26">
        <f t="shared" si="33"/>
        <v>0</v>
      </c>
      <c r="K691" s="20"/>
      <c r="L691" s="516"/>
      <c r="M691" s="516"/>
    </row>
    <row r="692" spans="1:13" s="119" customFormat="1" ht="15" customHeight="1">
      <c r="A692" s="73"/>
      <c r="B692" s="73"/>
      <c r="C692" s="550"/>
      <c r="D692" s="552"/>
      <c r="E692" s="554"/>
      <c r="F692" s="548" t="s">
        <v>10</v>
      </c>
      <c r="G692" s="14">
        <f>G697+G702+G707+G712+G717+G722+G727+G732</f>
        <v>1526729</v>
      </c>
      <c r="H692" s="14">
        <f>H697+H702+H707+H712+H717+H722+H727+H732</f>
        <v>769235.8900000001</v>
      </c>
      <c r="I692" s="554"/>
      <c r="J692" s="558"/>
      <c r="K692" s="20"/>
      <c r="L692" s="516"/>
      <c r="M692" s="516"/>
    </row>
    <row r="693" spans="1:10" ht="15" customHeight="1">
      <c r="A693" s="546"/>
      <c r="B693" s="546"/>
      <c r="C693" s="513"/>
      <c r="D693" s="547"/>
      <c r="E693" s="14"/>
      <c r="F693" s="69"/>
      <c r="G693" s="70"/>
      <c r="H693" s="21"/>
      <c r="I693" s="21"/>
      <c r="J693" s="26"/>
    </row>
    <row r="694" spans="1:10" ht="15" customHeight="1">
      <c r="A694" s="578" t="s">
        <v>59</v>
      </c>
      <c r="B694" s="578" t="s">
        <v>49</v>
      </c>
      <c r="C694" s="579" t="s">
        <v>2020</v>
      </c>
      <c r="D694" s="156" t="s">
        <v>2021</v>
      </c>
      <c r="E694" s="14">
        <v>143035.53</v>
      </c>
      <c r="F694" s="548" t="s">
        <v>9</v>
      </c>
      <c r="G694" s="14">
        <v>480000</v>
      </c>
      <c r="H694" s="14">
        <v>440000</v>
      </c>
      <c r="I694" s="14">
        <v>440000</v>
      </c>
      <c r="J694" s="26">
        <v>440000</v>
      </c>
    </row>
    <row r="695" spans="1:10" ht="15" customHeight="1">
      <c r="A695" s="73"/>
      <c r="B695" s="73"/>
      <c r="C695" s="546"/>
      <c r="D695" s="74"/>
      <c r="E695" s="554"/>
      <c r="F695" s="549" t="s">
        <v>35</v>
      </c>
      <c r="G695" s="14">
        <v>426570.54</v>
      </c>
      <c r="H695" s="14">
        <v>0</v>
      </c>
      <c r="I695" s="14">
        <v>0</v>
      </c>
      <c r="J695" s="26">
        <v>0</v>
      </c>
    </row>
    <row r="696" spans="1:13" ht="15" customHeight="1">
      <c r="A696" s="73"/>
      <c r="B696" s="73"/>
      <c r="C696" s="550"/>
      <c r="D696" s="551"/>
      <c r="E696" s="554"/>
      <c r="F696" s="549" t="s">
        <v>36</v>
      </c>
      <c r="G696" s="14">
        <v>0</v>
      </c>
      <c r="H696" s="14">
        <v>0</v>
      </c>
      <c r="I696" s="14">
        <v>0</v>
      </c>
      <c r="J696" s="26">
        <v>0</v>
      </c>
      <c r="L696" s="516"/>
      <c r="M696" s="516"/>
    </row>
    <row r="697" spans="1:13" ht="15" customHeight="1">
      <c r="A697" s="73"/>
      <c r="B697" s="73"/>
      <c r="C697" s="550"/>
      <c r="D697" s="552"/>
      <c r="E697" s="554"/>
      <c r="F697" s="548" t="s">
        <v>10</v>
      </c>
      <c r="G697" s="14">
        <v>600607</v>
      </c>
      <c r="H697" s="14">
        <v>583035.53</v>
      </c>
      <c r="I697" s="554"/>
      <c r="J697" s="558"/>
      <c r="L697" s="516"/>
      <c r="M697" s="516"/>
    </row>
    <row r="698" spans="1:10" ht="15" customHeight="1">
      <c r="A698" s="546"/>
      <c r="B698" s="546"/>
      <c r="C698" s="513"/>
      <c r="D698" s="547"/>
      <c r="E698" s="14"/>
      <c r="F698" s="69"/>
      <c r="G698" s="70"/>
      <c r="H698" s="21"/>
      <c r="I698" s="21"/>
      <c r="J698" s="26"/>
    </row>
    <row r="699" spans="1:10" s="119" customFormat="1" ht="15" customHeight="1">
      <c r="A699" s="578" t="s">
        <v>59</v>
      </c>
      <c r="B699" s="578" t="s">
        <v>49</v>
      </c>
      <c r="C699" s="579" t="s">
        <v>1992</v>
      </c>
      <c r="D699" s="156" t="s">
        <v>1993</v>
      </c>
      <c r="E699" s="14">
        <v>10448.55</v>
      </c>
      <c r="F699" s="548" t="s">
        <v>9</v>
      </c>
      <c r="G699" s="14">
        <v>50000</v>
      </c>
      <c r="H699" s="14">
        <v>50000</v>
      </c>
      <c r="I699" s="14">
        <v>50000</v>
      </c>
      <c r="J699" s="26">
        <v>50000</v>
      </c>
    </row>
    <row r="700" spans="1:10" s="119" customFormat="1" ht="15" customHeight="1">
      <c r="A700" s="73"/>
      <c r="B700" s="73"/>
      <c r="C700" s="546"/>
      <c r="D700" s="74"/>
      <c r="E700" s="554"/>
      <c r="F700" s="549" t="s">
        <v>35</v>
      </c>
      <c r="G700" s="14">
        <v>45462.55</v>
      </c>
      <c r="H700" s="14">
        <v>0</v>
      </c>
      <c r="I700" s="14">
        <v>0</v>
      </c>
      <c r="J700" s="26">
        <v>0</v>
      </c>
    </row>
    <row r="701" spans="1:13" s="119" customFormat="1" ht="15" customHeight="1">
      <c r="A701" s="73"/>
      <c r="B701" s="73"/>
      <c r="C701" s="550"/>
      <c r="D701" s="551"/>
      <c r="E701" s="554"/>
      <c r="F701" s="549" t="s">
        <v>36</v>
      </c>
      <c r="G701" s="14">
        <v>0</v>
      </c>
      <c r="H701" s="14">
        <v>0</v>
      </c>
      <c r="I701" s="14">
        <v>0</v>
      </c>
      <c r="J701" s="26">
        <v>0</v>
      </c>
      <c r="K701" s="20"/>
      <c r="L701" s="516"/>
      <c r="M701" s="516"/>
    </row>
    <row r="702" spans="1:13" s="119" customFormat="1" ht="15" customHeight="1">
      <c r="A702" s="73"/>
      <c r="B702" s="73"/>
      <c r="C702" s="550"/>
      <c r="D702" s="552"/>
      <c r="E702" s="554"/>
      <c r="F702" s="548" t="s">
        <v>10</v>
      </c>
      <c r="G702" s="14">
        <v>108007.19</v>
      </c>
      <c r="H702" s="14">
        <v>60448.55</v>
      </c>
      <c r="I702" s="554"/>
      <c r="J702" s="558"/>
      <c r="K702" s="20"/>
      <c r="L702" s="516"/>
      <c r="M702" s="516"/>
    </row>
    <row r="703" spans="1:10" ht="15" customHeight="1">
      <c r="A703" s="546"/>
      <c r="B703" s="546"/>
      <c r="C703" s="513"/>
      <c r="D703" s="547"/>
      <c r="E703" s="14"/>
      <c r="F703" s="69"/>
      <c r="G703" s="70"/>
      <c r="H703" s="21"/>
      <c r="I703" s="21"/>
      <c r="J703" s="26"/>
    </row>
    <row r="704" spans="1:10" ht="15" customHeight="1">
      <c r="A704" s="578" t="s">
        <v>59</v>
      </c>
      <c r="B704" s="578" t="s">
        <v>49</v>
      </c>
      <c r="C704" s="579" t="s">
        <v>1972</v>
      </c>
      <c r="D704" s="156" t="s">
        <v>1973</v>
      </c>
      <c r="E704" s="14">
        <v>94751.81</v>
      </c>
      <c r="F704" s="548" t="s">
        <v>9</v>
      </c>
      <c r="G704" s="14">
        <v>20000</v>
      </c>
      <c r="H704" s="14">
        <v>20000</v>
      </c>
      <c r="I704" s="14">
        <v>20000</v>
      </c>
      <c r="J704" s="26">
        <v>20000</v>
      </c>
    </row>
    <row r="705" spans="1:10" ht="15" customHeight="1">
      <c r="A705" s="73"/>
      <c r="B705" s="73"/>
      <c r="C705" s="546"/>
      <c r="D705" s="74"/>
      <c r="E705" s="554"/>
      <c r="F705" s="549" t="s">
        <v>35</v>
      </c>
      <c r="G705" s="14">
        <v>2000</v>
      </c>
      <c r="H705" s="14">
        <v>0</v>
      </c>
      <c r="I705" s="14">
        <v>0</v>
      </c>
      <c r="J705" s="26">
        <v>0</v>
      </c>
    </row>
    <row r="706" spans="1:13" ht="15" customHeight="1">
      <c r="A706" s="73"/>
      <c r="B706" s="73"/>
      <c r="C706" s="550"/>
      <c r="D706" s="551"/>
      <c r="E706" s="554"/>
      <c r="F706" s="549" t="s">
        <v>36</v>
      </c>
      <c r="G706" s="14">
        <v>0</v>
      </c>
      <c r="H706" s="14">
        <v>0</v>
      </c>
      <c r="I706" s="14">
        <v>0</v>
      </c>
      <c r="J706" s="26">
        <v>0</v>
      </c>
      <c r="L706" s="516"/>
      <c r="M706" s="516"/>
    </row>
    <row r="707" spans="1:13" ht="15" customHeight="1">
      <c r="A707" s="73"/>
      <c r="B707" s="73"/>
      <c r="C707" s="550"/>
      <c r="D707" s="552"/>
      <c r="E707" s="554"/>
      <c r="F707" s="548" t="s">
        <v>10</v>
      </c>
      <c r="G707" s="14">
        <v>112751.81</v>
      </c>
      <c r="H707" s="14">
        <v>114751.81</v>
      </c>
      <c r="I707" s="554"/>
      <c r="J707" s="558"/>
      <c r="L707" s="516"/>
      <c r="M707" s="516"/>
    </row>
    <row r="708" spans="1:10" ht="15" customHeight="1">
      <c r="A708" s="546"/>
      <c r="B708" s="546"/>
      <c r="C708" s="513"/>
      <c r="D708" s="547"/>
      <c r="E708" s="14"/>
      <c r="F708" s="69"/>
      <c r="G708" s="70"/>
      <c r="H708" s="21"/>
      <c r="I708" s="21"/>
      <c r="J708" s="26"/>
    </row>
    <row r="709" spans="1:10" s="119" customFormat="1" ht="15" customHeight="1">
      <c r="A709" s="578" t="s">
        <v>59</v>
      </c>
      <c r="B709" s="578" t="s">
        <v>49</v>
      </c>
      <c r="C709" s="579" t="s">
        <v>2084</v>
      </c>
      <c r="D709" s="156" t="s">
        <v>2085</v>
      </c>
      <c r="E709" s="14">
        <v>0</v>
      </c>
      <c r="F709" s="548" t="s">
        <v>9</v>
      </c>
      <c r="G709" s="14">
        <v>6365</v>
      </c>
      <c r="H709" s="14">
        <v>11000</v>
      </c>
      <c r="I709" s="14">
        <v>10500</v>
      </c>
      <c r="J709" s="26">
        <v>10100</v>
      </c>
    </row>
    <row r="710" spans="1:10" s="119" customFormat="1" ht="15" customHeight="1">
      <c r="A710" s="73"/>
      <c r="B710" s="73"/>
      <c r="C710" s="546"/>
      <c r="D710" s="74"/>
      <c r="E710" s="554"/>
      <c r="F710" s="549" t="s">
        <v>35</v>
      </c>
      <c r="G710" s="14">
        <v>6342.26</v>
      </c>
      <c r="H710" s="14">
        <v>0</v>
      </c>
      <c r="I710" s="14">
        <v>0</v>
      </c>
      <c r="J710" s="26">
        <v>0</v>
      </c>
    </row>
    <row r="711" spans="1:13" s="119" customFormat="1" ht="15" customHeight="1">
      <c r="A711" s="73"/>
      <c r="B711" s="73"/>
      <c r="C711" s="550"/>
      <c r="D711" s="551"/>
      <c r="E711" s="554"/>
      <c r="F711" s="549" t="s">
        <v>36</v>
      </c>
      <c r="G711" s="14">
        <v>0</v>
      </c>
      <c r="H711" s="14">
        <v>0</v>
      </c>
      <c r="I711" s="14">
        <v>0</v>
      </c>
      <c r="J711" s="26">
        <v>0</v>
      </c>
      <c r="K711" s="20"/>
      <c r="L711" s="516"/>
      <c r="M711" s="516"/>
    </row>
    <row r="712" spans="1:13" s="119" customFormat="1" ht="15" customHeight="1">
      <c r="A712" s="73"/>
      <c r="B712" s="73"/>
      <c r="C712" s="550"/>
      <c r="D712" s="552"/>
      <c r="E712" s="554"/>
      <c r="F712" s="548" t="s">
        <v>10</v>
      </c>
      <c r="G712" s="14">
        <v>6365</v>
      </c>
      <c r="H712" s="14">
        <v>11000</v>
      </c>
      <c r="I712" s="554"/>
      <c r="J712" s="558"/>
      <c r="K712" s="20"/>
      <c r="L712" s="516"/>
      <c r="M712" s="516"/>
    </row>
    <row r="713" spans="1:10" s="50" customFormat="1" ht="15" customHeight="1">
      <c r="A713" s="546"/>
      <c r="B713" s="546"/>
      <c r="C713" s="513"/>
      <c r="D713" s="547"/>
      <c r="E713" s="14"/>
      <c r="F713" s="69"/>
      <c r="G713" s="70"/>
      <c r="H713" s="21"/>
      <c r="I713" s="21"/>
      <c r="J713" s="26"/>
    </row>
    <row r="714" spans="1:10" s="101" customFormat="1" ht="15" customHeight="1">
      <c r="A714" s="578" t="s">
        <v>59</v>
      </c>
      <c r="B714" s="578" t="s">
        <v>49</v>
      </c>
      <c r="C714" s="579" t="s">
        <v>2066</v>
      </c>
      <c r="D714" s="156" t="s">
        <v>2067</v>
      </c>
      <c r="E714" s="14">
        <v>0</v>
      </c>
      <c r="F714" s="548" t="s">
        <v>9</v>
      </c>
      <c r="G714" s="14">
        <v>200000</v>
      </c>
      <c r="H714" s="14">
        <v>0</v>
      </c>
      <c r="I714" s="14">
        <v>0</v>
      </c>
      <c r="J714" s="26">
        <v>0</v>
      </c>
    </row>
    <row r="715" spans="1:10" s="101" customFormat="1" ht="15" customHeight="1">
      <c r="A715" s="73"/>
      <c r="B715" s="73"/>
      <c r="C715" s="546"/>
      <c r="D715" s="74"/>
      <c r="E715" s="554"/>
      <c r="F715" s="549" t="s">
        <v>35</v>
      </c>
      <c r="G715" s="14">
        <v>100000</v>
      </c>
      <c r="H715" s="14">
        <v>0</v>
      </c>
      <c r="I715" s="14">
        <v>0</v>
      </c>
      <c r="J715" s="26">
        <v>0</v>
      </c>
    </row>
    <row r="716" spans="1:13" s="101" customFormat="1" ht="15" customHeight="1">
      <c r="A716" s="73"/>
      <c r="B716" s="73"/>
      <c r="C716" s="550"/>
      <c r="D716" s="551"/>
      <c r="E716" s="554"/>
      <c r="F716" s="549" t="s">
        <v>36</v>
      </c>
      <c r="G716" s="14">
        <v>0</v>
      </c>
      <c r="H716" s="14">
        <v>0</v>
      </c>
      <c r="I716" s="14">
        <v>0</v>
      </c>
      <c r="J716" s="26">
        <v>0</v>
      </c>
      <c r="K716" s="20"/>
      <c r="L716" s="516"/>
      <c r="M716" s="516"/>
    </row>
    <row r="717" spans="1:13" s="101" customFormat="1" ht="15" customHeight="1">
      <c r="A717" s="73"/>
      <c r="B717" s="73"/>
      <c r="C717" s="550"/>
      <c r="D717" s="552"/>
      <c r="E717" s="554"/>
      <c r="F717" s="548" t="s">
        <v>10</v>
      </c>
      <c r="G717" s="14">
        <v>200000</v>
      </c>
      <c r="H717" s="14">
        <v>0</v>
      </c>
      <c r="I717" s="554"/>
      <c r="J717" s="558"/>
      <c r="K717" s="20"/>
      <c r="L717" s="516"/>
      <c r="M717" s="516"/>
    </row>
    <row r="718" spans="1:10" s="50" customFormat="1" ht="15" customHeight="1">
      <c r="A718" s="546"/>
      <c r="B718" s="546"/>
      <c r="C718" s="513"/>
      <c r="D718" s="547"/>
      <c r="E718" s="14"/>
      <c r="F718" s="69"/>
      <c r="G718" s="70"/>
      <c r="H718" s="21"/>
      <c r="I718" s="21"/>
      <c r="J718" s="26"/>
    </row>
    <row r="719" spans="1:10" ht="15" customHeight="1">
      <c r="A719" s="578" t="s">
        <v>59</v>
      </c>
      <c r="B719" s="578" t="s">
        <v>49</v>
      </c>
      <c r="C719" s="579" t="s">
        <v>2086</v>
      </c>
      <c r="D719" s="156" t="s">
        <v>2087</v>
      </c>
      <c r="E719" s="14">
        <v>37111.82</v>
      </c>
      <c r="F719" s="548" t="s">
        <v>9</v>
      </c>
      <c r="G719" s="14">
        <v>400464.26</v>
      </c>
      <c r="H719" s="14">
        <v>0</v>
      </c>
      <c r="I719" s="14">
        <v>0</v>
      </c>
      <c r="J719" s="26">
        <v>0</v>
      </c>
    </row>
    <row r="720" spans="1:10" ht="15" customHeight="1">
      <c r="A720" s="73"/>
      <c r="B720" s="73"/>
      <c r="C720" s="546"/>
      <c r="D720" s="74"/>
      <c r="E720" s="554"/>
      <c r="F720" s="549" t="s">
        <v>35</v>
      </c>
      <c r="G720" s="14">
        <v>400437.41</v>
      </c>
      <c r="H720" s="14">
        <v>0</v>
      </c>
      <c r="I720" s="14">
        <v>0</v>
      </c>
      <c r="J720" s="26">
        <v>0</v>
      </c>
    </row>
    <row r="721" spans="1:13" ht="15" customHeight="1">
      <c r="A721" s="73"/>
      <c r="B721" s="73"/>
      <c r="C721" s="550"/>
      <c r="D721" s="551"/>
      <c r="E721" s="554"/>
      <c r="F721" s="549" t="s">
        <v>36</v>
      </c>
      <c r="G721" s="14">
        <v>0</v>
      </c>
      <c r="H721" s="14">
        <v>0</v>
      </c>
      <c r="I721" s="14">
        <v>0</v>
      </c>
      <c r="J721" s="26">
        <v>0</v>
      </c>
      <c r="L721" s="516"/>
      <c r="M721" s="516"/>
    </row>
    <row r="722" spans="1:13" ht="15" customHeight="1">
      <c r="A722" s="73"/>
      <c r="B722" s="73"/>
      <c r="C722" s="550"/>
      <c r="D722" s="552"/>
      <c r="E722" s="554"/>
      <c r="F722" s="548" t="s">
        <v>10</v>
      </c>
      <c r="G722" s="14">
        <v>400464.26</v>
      </c>
      <c r="H722" s="14">
        <v>0</v>
      </c>
      <c r="I722" s="554"/>
      <c r="J722" s="558"/>
      <c r="L722" s="516"/>
      <c r="M722" s="516"/>
    </row>
    <row r="723" spans="1:10" ht="15" customHeight="1">
      <c r="A723" s="546"/>
      <c r="B723" s="546"/>
      <c r="C723" s="513"/>
      <c r="D723" s="547"/>
      <c r="E723" s="14"/>
      <c r="F723" s="69"/>
      <c r="G723" s="70"/>
      <c r="H723" s="21"/>
      <c r="I723" s="21"/>
      <c r="J723" s="26"/>
    </row>
    <row r="724" spans="1:10" s="50" customFormat="1" ht="15" customHeight="1">
      <c r="A724" s="578" t="s">
        <v>59</v>
      </c>
      <c r="B724" s="578" t="s">
        <v>49</v>
      </c>
      <c r="C724" s="579" t="s">
        <v>2088</v>
      </c>
      <c r="D724" s="156" t="s">
        <v>2089</v>
      </c>
      <c r="E724" s="14">
        <v>0</v>
      </c>
      <c r="F724" s="548" t="s">
        <v>9</v>
      </c>
      <c r="G724" s="14">
        <v>0</v>
      </c>
      <c r="H724" s="14">
        <v>0</v>
      </c>
      <c r="I724" s="14">
        <v>0</v>
      </c>
      <c r="J724" s="26">
        <v>0</v>
      </c>
    </row>
    <row r="725" spans="1:10" s="50" customFormat="1" ht="15" customHeight="1">
      <c r="A725" s="73"/>
      <c r="B725" s="73"/>
      <c r="C725" s="546"/>
      <c r="D725" s="74"/>
      <c r="E725" s="554"/>
      <c r="F725" s="549" t="s">
        <v>35</v>
      </c>
      <c r="G725" s="14">
        <v>0</v>
      </c>
      <c r="H725" s="14">
        <v>0</v>
      </c>
      <c r="I725" s="14">
        <v>0</v>
      </c>
      <c r="J725" s="26">
        <v>0</v>
      </c>
    </row>
    <row r="726" spans="1:13" s="50" customFormat="1" ht="15" customHeight="1">
      <c r="A726" s="73"/>
      <c r="B726" s="73"/>
      <c r="C726" s="550"/>
      <c r="D726" s="551"/>
      <c r="E726" s="554"/>
      <c r="F726" s="549" t="s">
        <v>36</v>
      </c>
      <c r="G726" s="14">
        <v>0</v>
      </c>
      <c r="H726" s="14">
        <v>0</v>
      </c>
      <c r="I726" s="14">
        <v>0</v>
      </c>
      <c r="J726" s="26">
        <v>0</v>
      </c>
      <c r="K726" s="20"/>
      <c r="L726" s="516"/>
      <c r="M726" s="516"/>
    </row>
    <row r="727" spans="1:13" s="50" customFormat="1" ht="15" customHeight="1">
      <c r="A727" s="73"/>
      <c r="B727" s="73"/>
      <c r="C727" s="550"/>
      <c r="D727" s="552"/>
      <c r="E727" s="554"/>
      <c r="F727" s="548" t="s">
        <v>10</v>
      </c>
      <c r="G727" s="14">
        <v>73533.74</v>
      </c>
      <c r="H727" s="14">
        <v>0</v>
      </c>
      <c r="I727" s="554"/>
      <c r="J727" s="558"/>
      <c r="K727" s="20"/>
      <c r="L727" s="516"/>
      <c r="M727" s="516"/>
    </row>
    <row r="728" spans="1:10" s="50" customFormat="1" ht="15" customHeight="1">
      <c r="A728" s="546"/>
      <c r="B728" s="546"/>
      <c r="C728" s="513"/>
      <c r="D728" s="547"/>
      <c r="E728" s="14"/>
      <c r="F728" s="69"/>
      <c r="G728" s="70"/>
      <c r="H728" s="21"/>
      <c r="I728" s="21"/>
      <c r="J728" s="26"/>
    </row>
    <row r="729" spans="1:10" s="50" customFormat="1" ht="15" customHeight="1">
      <c r="A729" s="578" t="s">
        <v>59</v>
      </c>
      <c r="B729" s="578" t="s">
        <v>49</v>
      </c>
      <c r="C729" s="579" t="s">
        <v>2090</v>
      </c>
      <c r="D729" s="156" t="s">
        <v>2091</v>
      </c>
      <c r="E729" s="14">
        <v>25000</v>
      </c>
      <c r="F729" s="548" t="s">
        <v>9</v>
      </c>
      <c r="G729" s="14">
        <v>25000</v>
      </c>
      <c r="H729" s="14">
        <v>0</v>
      </c>
      <c r="I729" s="14">
        <v>0</v>
      </c>
      <c r="J729" s="26">
        <v>0</v>
      </c>
    </row>
    <row r="730" spans="1:10" s="50" customFormat="1" ht="15" customHeight="1">
      <c r="A730" s="73"/>
      <c r="B730" s="73"/>
      <c r="C730" s="546"/>
      <c r="D730" s="74"/>
      <c r="E730" s="554"/>
      <c r="F730" s="549" t="s">
        <v>35</v>
      </c>
      <c r="G730" s="14">
        <v>25000</v>
      </c>
      <c r="H730" s="14">
        <v>0</v>
      </c>
      <c r="I730" s="14">
        <v>0</v>
      </c>
      <c r="J730" s="26">
        <v>0</v>
      </c>
    </row>
    <row r="731" spans="1:13" s="50" customFormat="1" ht="15" customHeight="1">
      <c r="A731" s="73"/>
      <c r="B731" s="73"/>
      <c r="C731" s="550"/>
      <c r="D731" s="551"/>
      <c r="E731" s="554"/>
      <c r="F731" s="549" t="s">
        <v>36</v>
      </c>
      <c r="G731" s="14">
        <v>0</v>
      </c>
      <c r="H731" s="14">
        <v>0</v>
      </c>
      <c r="I731" s="14">
        <v>0</v>
      </c>
      <c r="J731" s="26">
        <v>0</v>
      </c>
      <c r="K731" s="20"/>
      <c r="L731" s="516"/>
      <c r="M731" s="516"/>
    </row>
    <row r="732" spans="1:13" s="50" customFormat="1" ht="15" customHeight="1">
      <c r="A732" s="73"/>
      <c r="B732" s="73"/>
      <c r="C732" s="550"/>
      <c r="D732" s="552"/>
      <c r="E732" s="554"/>
      <c r="F732" s="548" t="s">
        <v>10</v>
      </c>
      <c r="G732" s="14">
        <v>25000</v>
      </c>
      <c r="H732" s="14">
        <v>0</v>
      </c>
      <c r="I732" s="554"/>
      <c r="J732" s="558"/>
      <c r="K732" s="20"/>
      <c r="L732" s="516"/>
      <c r="M732" s="516"/>
    </row>
    <row r="733" spans="1:10" s="50" customFormat="1" ht="15" customHeight="1">
      <c r="A733" s="546"/>
      <c r="B733" s="546"/>
      <c r="C733" s="513"/>
      <c r="D733" s="547"/>
      <c r="E733" s="14"/>
      <c r="F733" s="69"/>
      <c r="G733" s="70"/>
      <c r="H733" s="21"/>
      <c r="I733" s="21"/>
      <c r="J733" s="26"/>
    </row>
    <row r="734" spans="1:10" s="101" customFormat="1" ht="15" customHeight="1">
      <c r="A734" s="578" t="s">
        <v>2092</v>
      </c>
      <c r="B734" s="578" t="s">
        <v>1954</v>
      </c>
      <c r="C734" s="579" t="s">
        <v>1954</v>
      </c>
      <c r="D734" s="156" t="s">
        <v>2093</v>
      </c>
      <c r="E734" s="14">
        <f>E739</f>
        <v>1553.5600000000002</v>
      </c>
      <c r="F734" s="548" t="s">
        <v>9</v>
      </c>
      <c r="G734" s="14">
        <f aca="true" t="shared" si="34" ref="G734:J736">G739</f>
        <v>24580</v>
      </c>
      <c r="H734" s="14">
        <f t="shared" si="34"/>
        <v>21900</v>
      </c>
      <c r="I734" s="14">
        <f t="shared" si="34"/>
        <v>21900</v>
      </c>
      <c r="J734" s="26">
        <f t="shared" si="34"/>
        <v>21900</v>
      </c>
    </row>
    <row r="735" spans="1:10" s="101" customFormat="1" ht="15" customHeight="1">
      <c r="A735" s="73"/>
      <c r="B735" s="73"/>
      <c r="C735" s="546"/>
      <c r="D735" s="74"/>
      <c r="E735" s="554"/>
      <c r="F735" s="549" t="s">
        <v>35</v>
      </c>
      <c r="G735" s="14">
        <f t="shared" si="34"/>
        <v>17911.1</v>
      </c>
      <c r="H735" s="14">
        <f t="shared" si="34"/>
        <v>0</v>
      </c>
      <c r="I735" s="14">
        <f t="shared" si="34"/>
        <v>0</v>
      </c>
      <c r="J735" s="26">
        <f t="shared" si="34"/>
        <v>0</v>
      </c>
    </row>
    <row r="736" spans="1:13" s="101" customFormat="1" ht="15" customHeight="1">
      <c r="A736" s="73"/>
      <c r="B736" s="73"/>
      <c r="C736" s="550"/>
      <c r="D736" s="551"/>
      <c r="E736" s="554"/>
      <c r="F736" s="549" t="s">
        <v>36</v>
      </c>
      <c r="G736" s="14">
        <f t="shared" si="34"/>
        <v>0</v>
      </c>
      <c r="H736" s="14">
        <f t="shared" si="34"/>
        <v>0</v>
      </c>
      <c r="I736" s="14">
        <f t="shared" si="34"/>
        <v>0</v>
      </c>
      <c r="J736" s="26">
        <f t="shared" si="34"/>
        <v>0</v>
      </c>
      <c r="K736" s="20"/>
      <c r="L736" s="516"/>
      <c r="M736" s="516"/>
    </row>
    <row r="737" spans="1:13" s="101" customFormat="1" ht="15" customHeight="1">
      <c r="A737" s="73"/>
      <c r="B737" s="73"/>
      <c r="C737" s="550"/>
      <c r="D737" s="552"/>
      <c r="E737" s="554"/>
      <c r="F737" s="548" t="s">
        <v>10</v>
      </c>
      <c r="G737" s="14">
        <f>G742</f>
        <v>36489</v>
      </c>
      <c r="H737" s="14">
        <f>H742</f>
        <v>23453.56</v>
      </c>
      <c r="I737" s="554"/>
      <c r="J737" s="558"/>
      <c r="K737" s="20"/>
      <c r="L737" s="516"/>
      <c r="M737" s="516"/>
    </row>
    <row r="738" spans="1:10" s="50" customFormat="1" ht="15" customHeight="1">
      <c r="A738" s="546"/>
      <c r="B738" s="546"/>
      <c r="C738" s="513"/>
      <c r="D738" s="547"/>
      <c r="E738" s="14"/>
      <c r="F738" s="69"/>
      <c r="G738" s="70"/>
      <c r="H738" s="21"/>
      <c r="I738" s="21"/>
      <c r="J738" s="26"/>
    </row>
    <row r="739" spans="1:10" s="119" customFormat="1" ht="15" customHeight="1">
      <c r="A739" s="578" t="s">
        <v>2018</v>
      </c>
      <c r="B739" s="578" t="s">
        <v>1956</v>
      </c>
      <c r="C739" s="579" t="s">
        <v>1954</v>
      </c>
      <c r="D739" s="156" t="s">
        <v>2094</v>
      </c>
      <c r="E739" s="14">
        <f>E744+E749+E754+E759+E764+E769+E774+E779</f>
        <v>1553.5600000000002</v>
      </c>
      <c r="F739" s="548" t="s">
        <v>9</v>
      </c>
      <c r="G739" s="14">
        <f aca="true" t="shared" si="35" ref="G739:J741">G744+G749+G754+G759+G764+G769+G774+G779</f>
        <v>24580</v>
      </c>
      <c r="H739" s="14">
        <f t="shared" si="35"/>
        <v>21900</v>
      </c>
      <c r="I739" s="14">
        <f t="shared" si="35"/>
        <v>21900</v>
      </c>
      <c r="J739" s="26">
        <f t="shared" si="35"/>
        <v>21900</v>
      </c>
    </row>
    <row r="740" spans="1:10" s="119" customFormat="1" ht="15" customHeight="1">
      <c r="A740" s="73"/>
      <c r="B740" s="73"/>
      <c r="C740" s="546"/>
      <c r="D740" s="74"/>
      <c r="E740" s="554"/>
      <c r="F740" s="549" t="s">
        <v>35</v>
      </c>
      <c r="G740" s="14">
        <f t="shared" si="35"/>
        <v>17911.1</v>
      </c>
      <c r="H740" s="14">
        <f t="shared" si="35"/>
        <v>0</v>
      </c>
      <c r="I740" s="14">
        <f t="shared" si="35"/>
        <v>0</v>
      </c>
      <c r="J740" s="26">
        <f t="shared" si="35"/>
        <v>0</v>
      </c>
    </row>
    <row r="741" spans="1:13" s="119" customFormat="1" ht="15" customHeight="1">
      <c r="A741" s="73"/>
      <c r="B741" s="73"/>
      <c r="C741" s="550"/>
      <c r="D741" s="551"/>
      <c r="E741" s="554"/>
      <c r="F741" s="549" t="s">
        <v>36</v>
      </c>
      <c r="G741" s="14">
        <f t="shared" si="35"/>
        <v>0</v>
      </c>
      <c r="H741" s="14">
        <f t="shared" si="35"/>
        <v>0</v>
      </c>
      <c r="I741" s="14">
        <f t="shared" si="35"/>
        <v>0</v>
      </c>
      <c r="J741" s="26">
        <f t="shared" si="35"/>
        <v>0</v>
      </c>
      <c r="K741" s="20"/>
      <c r="L741" s="516"/>
      <c r="M741" s="516"/>
    </row>
    <row r="742" spans="1:13" s="119" customFormat="1" ht="15" customHeight="1">
      <c r="A742" s="73"/>
      <c r="B742" s="73"/>
      <c r="C742" s="550"/>
      <c r="D742" s="552"/>
      <c r="E742" s="554"/>
      <c r="F742" s="548" t="s">
        <v>10</v>
      </c>
      <c r="G742" s="14">
        <f>G747+G752+G757+G762+G767+G772+G777+G782</f>
        <v>36489</v>
      </c>
      <c r="H742" s="14">
        <f>H747+H752+H757+H762+H767+H772+H777+H782</f>
        <v>23453.56</v>
      </c>
      <c r="I742" s="554"/>
      <c r="J742" s="558"/>
      <c r="K742" s="20"/>
      <c r="L742" s="516"/>
      <c r="M742" s="516"/>
    </row>
    <row r="743" spans="1:10" ht="15" customHeight="1">
      <c r="A743" s="546"/>
      <c r="B743" s="546"/>
      <c r="C743" s="513"/>
      <c r="D743" s="547"/>
      <c r="E743" s="14"/>
      <c r="F743" s="69"/>
      <c r="G743" s="70"/>
      <c r="H743" s="21"/>
      <c r="I743" s="21"/>
      <c r="J743" s="26"/>
    </row>
    <row r="744" spans="1:10" s="101" customFormat="1" ht="15" customHeight="1">
      <c r="A744" s="578" t="s">
        <v>61</v>
      </c>
      <c r="B744" s="578" t="s">
        <v>29</v>
      </c>
      <c r="C744" s="579" t="s">
        <v>1967</v>
      </c>
      <c r="D744" s="156" t="s">
        <v>441</v>
      </c>
      <c r="E744" s="14">
        <v>0</v>
      </c>
      <c r="F744" s="548" t="s">
        <v>9</v>
      </c>
      <c r="G744" s="14">
        <v>0</v>
      </c>
      <c r="H744" s="14">
        <v>600</v>
      </c>
      <c r="I744" s="14">
        <v>600</v>
      </c>
      <c r="J744" s="26">
        <v>600</v>
      </c>
    </row>
    <row r="745" spans="1:10" s="101" customFormat="1" ht="15" customHeight="1">
      <c r="A745" s="73"/>
      <c r="B745" s="73"/>
      <c r="C745" s="546"/>
      <c r="D745" s="74"/>
      <c r="E745" s="554"/>
      <c r="F745" s="549" t="s">
        <v>35</v>
      </c>
      <c r="G745" s="14">
        <v>0</v>
      </c>
      <c r="H745" s="14">
        <v>0</v>
      </c>
      <c r="I745" s="14">
        <v>0</v>
      </c>
      <c r="J745" s="26">
        <v>0</v>
      </c>
    </row>
    <row r="746" spans="1:13" s="101" customFormat="1" ht="15" customHeight="1">
      <c r="A746" s="73"/>
      <c r="B746" s="73"/>
      <c r="C746" s="550"/>
      <c r="D746" s="551"/>
      <c r="E746" s="554"/>
      <c r="F746" s="549" t="s">
        <v>36</v>
      </c>
      <c r="G746" s="14">
        <v>0</v>
      </c>
      <c r="H746" s="14">
        <v>0</v>
      </c>
      <c r="I746" s="14">
        <v>0</v>
      </c>
      <c r="J746" s="26">
        <v>0</v>
      </c>
      <c r="K746" s="20"/>
      <c r="L746" s="516"/>
      <c r="M746" s="516"/>
    </row>
    <row r="747" spans="1:13" s="101" customFormat="1" ht="15" customHeight="1">
      <c r="A747" s="73"/>
      <c r="B747" s="73"/>
      <c r="C747" s="550"/>
      <c r="D747" s="552"/>
      <c r="E747" s="554"/>
      <c r="F747" s="548" t="s">
        <v>10</v>
      </c>
      <c r="G747" s="14">
        <v>0</v>
      </c>
      <c r="H747" s="14">
        <v>600</v>
      </c>
      <c r="I747" s="554"/>
      <c r="J747" s="558"/>
      <c r="K747" s="20"/>
      <c r="L747" s="516"/>
      <c r="M747" s="516"/>
    </row>
    <row r="748" spans="1:10" s="50" customFormat="1" ht="15" customHeight="1">
      <c r="A748" s="546"/>
      <c r="B748" s="546"/>
      <c r="C748" s="513"/>
      <c r="D748" s="547"/>
      <c r="E748" s="14"/>
      <c r="F748" s="69"/>
      <c r="G748" s="70"/>
      <c r="H748" s="21"/>
      <c r="I748" s="21"/>
      <c r="J748" s="26"/>
    </row>
    <row r="749" spans="1:10" s="50" customFormat="1" ht="15" customHeight="1">
      <c r="A749" s="578" t="s">
        <v>61</v>
      </c>
      <c r="B749" s="578" t="s">
        <v>29</v>
      </c>
      <c r="C749" s="579" t="s">
        <v>1957</v>
      </c>
      <c r="D749" s="156" t="s">
        <v>1958</v>
      </c>
      <c r="E749" s="14">
        <v>943.86</v>
      </c>
      <c r="F749" s="548" t="s">
        <v>9</v>
      </c>
      <c r="G749" s="14">
        <v>13500</v>
      </c>
      <c r="H749" s="14">
        <v>13500</v>
      </c>
      <c r="I749" s="14">
        <v>13500</v>
      </c>
      <c r="J749" s="26">
        <v>13500</v>
      </c>
    </row>
    <row r="750" spans="1:10" s="50" customFormat="1" ht="15" customHeight="1">
      <c r="A750" s="73"/>
      <c r="B750" s="73"/>
      <c r="C750" s="546"/>
      <c r="D750" s="74"/>
      <c r="E750" s="554"/>
      <c r="F750" s="549" t="s">
        <v>35</v>
      </c>
      <c r="G750" s="14">
        <v>12062.6</v>
      </c>
      <c r="H750" s="14">
        <v>0</v>
      </c>
      <c r="I750" s="14">
        <v>0</v>
      </c>
      <c r="J750" s="26">
        <v>0</v>
      </c>
    </row>
    <row r="751" spans="1:13" s="50" customFormat="1" ht="15" customHeight="1">
      <c r="A751" s="73"/>
      <c r="B751" s="73"/>
      <c r="C751" s="550"/>
      <c r="D751" s="551"/>
      <c r="E751" s="554"/>
      <c r="F751" s="549" t="s">
        <v>36</v>
      </c>
      <c r="G751" s="14">
        <v>0</v>
      </c>
      <c r="H751" s="14">
        <v>0</v>
      </c>
      <c r="I751" s="14">
        <v>0</v>
      </c>
      <c r="J751" s="26">
        <v>0</v>
      </c>
      <c r="K751" s="20"/>
      <c r="L751" s="516"/>
      <c r="M751" s="516"/>
    </row>
    <row r="752" spans="1:13" s="50" customFormat="1" ht="15" customHeight="1">
      <c r="A752" s="73"/>
      <c r="B752" s="73"/>
      <c r="C752" s="550"/>
      <c r="D752" s="552"/>
      <c r="E752" s="554"/>
      <c r="F752" s="548" t="s">
        <v>10</v>
      </c>
      <c r="G752" s="14">
        <v>14169.22</v>
      </c>
      <c r="H752" s="14">
        <v>14443.86</v>
      </c>
      <c r="I752" s="554"/>
      <c r="J752" s="558"/>
      <c r="K752" s="20"/>
      <c r="L752" s="516"/>
      <c r="M752" s="516"/>
    </row>
    <row r="753" spans="1:10" s="50" customFormat="1" ht="15" customHeight="1">
      <c r="A753" s="546"/>
      <c r="B753" s="546"/>
      <c r="C753" s="513"/>
      <c r="D753" s="547"/>
      <c r="E753" s="14"/>
      <c r="F753" s="69"/>
      <c r="G753" s="70"/>
      <c r="H753" s="21"/>
      <c r="I753" s="21"/>
      <c r="J753" s="26"/>
    </row>
    <row r="754" spans="1:10" s="101" customFormat="1" ht="15" customHeight="1">
      <c r="A754" s="578" t="s">
        <v>61</v>
      </c>
      <c r="B754" s="578" t="s">
        <v>29</v>
      </c>
      <c r="C754" s="579" t="s">
        <v>2016</v>
      </c>
      <c r="D754" s="156" t="s">
        <v>2017</v>
      </c>
      <c r="E754" s="14">
        <v>86</v>
      </c>
      <c r="F754" s="548" t="s">
        <v>9</v>
      </c>
      <c r="G754" s="14">
        <v>500.5</v>
      </c>
      <c r="H754" s="14">
        <v>700</v>
      </c>
      <c r="I754" s="14">
        <v>700</v>
      </c>
      <c r="J754" s="26">
        <v>700</v>
      </c>
    </row>
    <row r="755" spans="1:10" s="101" customFormat="1" ht="15" customHeight="1">
      <c r="A755" s="73"/>
      <c r="B755" s="73"/>
      <c r="C755" s="546"/>
      <c r="D755" s="74"/>
      <c r="E755" s="554"/>
      <c r="F755" s="549" t="s">
        <v>35</v>
      </c>
      <c r="G755" s="14">
        <v>335</v>
      </c>
      <c r="H755" s="14">
        <v>0</v>
      </c>
      <c r="I755" s="14">
        <v>0</v>
      </c>
      <c r="J755" s="26">
        <v>0</v>
      </c>
    </row>
    <row r="756" spans="1:13" s="101" customFormat="1" ht="15" customHeight="1">
      <c r="A756" s="73"/>
      <c r="B756" s="73"/>
      <c r="C756" s="550"/>
      <c r="D756" s="551"/>
      <c r="E756" s="554"/>
      <c r="F756" s="549" t="s">
        <v>36</v>
      </c>
      <c r="G756" s="14">
        <v>0</v>
      </c>
      <c r="H756" s="14">
        <v>0</v>
      </c>
      <c r="I756" s="14">
        <v>0</v>
      </c>
      <c r="J756" s="26">
        <v>0</v>
      </c>
      <c r="K756" s="20"/>
      <c r="L756" s="516"/>
      <c r="M756" s="516"/>
    </row>
    <row r="757" spans="1:13" s="101" customFormat="1" ht="15" customHeight="1">
      <c r="A757" s="73"/>
      <c r="B757" s="73"/>
      <c r="C757" s="550"/>
      <c r="D757" s="552"/>
      <c r="E757" s="554"/>
      <c r="F757" s="548" t="s">
        <v>10</v>
      </c>
      <c r="G757" s="14">
        <v>500.5</v>
      </c>
      <c r="H757" s="14">
        <v>786</v>
      </c>
      <c r="I757" s="554"/>
      <c r="J757" s="558"/>
      <c r="K757" s="20"/>
      <c r="L757" s="516"/>
      <c r="M757" s="516"/>
    </row>
    <row r="758" spans="1:10" s="50" customFormat="1" ht="15" customHeight="1">
      <c r="A758" s="546"/>
      <c r="B758" s="546"/>
      <c r="C758" s="513"/>
      <c r="D758" s="547"/>
      <c r="E758" s="14"/>
      <c r="F758" s="69"/>
      <c r="G758" s="70"/>
      <c r="H758" s="21"/>
      <c r="I758" s="21"/>
      <c r="J758" s="26"/>
    </row>
    <row r="759" spans="1:10" ht="15" customHeight="1">
      <c r="A759" s="578" t="s">
        <v>61</v>
      </c>
      <c r="B759" s="578" t="s">
        <v>29</v>
      </c>
      <c r="C759" s="579" t="s">
        <v>1961</v>
      </c>
      <c r="D759" s="156" t="s">
        <v>1962</v>
      </c>
      <c r="E759" s="14">
        <v>523.7</v>
      </c>
      <c r="F759" s="548" t="s">
        <v>9</v>
      </c>
      <c r="G759" s="14">
        <v>3000</v>
      </c>
      <c r="H759" s="14">
        <v>3000</v>
      </c>
      <c r="I759" s="14">
        <v>3000</v>
      </c>
      <c r="J759" s="26">
        <v>3000</v>
      </c>
    </row>
    <row r="760" spans="1:10" ht="15" customHeight="1">
      <c r="A760" s="73"/>
      <c r="B760" s="73"/>
      <c r="C760" s="546"/>
      <c r="D760" s="74"/>
      <c r="E760" s="554"/>
      <c r="F760" s="549" t="s">
        <v>35</v>
      </c>
      <c r="G760" s="14">
        <v>2934</v>
      </c>
      <c r="H760" s="14">
        <v>0</v>
      </c>
      <c r="I760" s="14">
        <v>0</v>
      </c>
      <c r="J760" s="26">
        <v>0</v>
      </c>
    </row>
    <row r="761" spans="1:13" ht="15" customHeight="1">
      <c r="A761" s="73"/>
      <c r="B761" s="73"/>
      <c r="C761" s="550"/>
      <c r="D761" s="551"/>
      <c r="E761" s="554"/>
      <c r="F761" s="549" t="s">
        <v>36</v>
      </c>
      <c r="G761" s="14">
        <v>0</v>
      </c>
      <c r="H761" s="14">
        <v>0</v>
      </c>
      <c r="I761" s="14">
        <v>0</v>
      </c>
      <c r="J761" s="26">
        <v>0</v>
      </c>
      <c r="L761" s="516"/>
      <c r="M761" s="516"/>
    </row>
    <row r="762" spans="1:13" ht="15" customHeight="1">
      <c r="A762" s="73"/>
      <c r="B762" s="73"/>
      <c r="C762" s="550"/>
      <c r="D762" s="552"/>
      <c r="E762" s="554"/>
      <c r="F762" s="548" t="s">
        <v>10</v>
      </c>
      <c r="G762" s="14">
        <v>3274.78</v>
      </c>
      <c r="H762" s="14">
        <v>3523.7</v>
      </c>
      <c r="I762" s="554"/>
      <c r="J762" s="558"/>
      <c r="L762" s="516"/>
      <c r="M762" s="516"/>
    </row>
    <row r="763" spans="1:10" ht="15" customHeight="1">
      <c r="A763" s="546"/>
      <c r="B763" s="546"/>
      <c r="C763" s="513"/>
      <c r="D763" s="547"/>
      <c r="E763" s="14"/>
      <c r="F763" s="69"/>
      <c r="G763" s="70"/>
      <c r="H763" s="21"/>
      <c r="I763" s="21"/>
      <c r="J763" s="26"/>
    </row>
    <row r="764" spans="1:10" s="101" customFormat="1" ht="15" customHeight="1">
      <c r="A764" s="578" t="s">
        <v>61</v>
      </c>
      <c r="B764" s="578" t="s">
        <v>29</v>
      </c>
      <c r="C764" s="579" t="s">
        <v>2042</v>
      </c>
      <c r="D764" s="156" t="s">
        <v>2043</v>
      </c>
      <c r="E764" s="14">
        <v>0</v>
      </c>
      <c r="F764" s="548" t="s">
        <v>9</v>
      </c>
      <c r="G764" s="14">
        <v>0</v>
      </c>
      <c r="H764" s="14">
        <v>0</v>
      </c>
      <c r="I764" s="14">
        <v>0</v>
      </c>
      <c r="J764" s="26">
        <v>0</v>
      </c>
    </row>
    <row r="765" spans="1:10" s="101" customFormat="1" ht="15" customHeight="1">
      <c r="A765" s="73"/>
      <c r="B765" s="73"/>
      <c r="C765" s="546"/>
      <c r="D765" s="74"/>
      <c r="E765" s="554"/>
      <c r="F765" s="549" t="s">
        <v>35</v>
      </c>
      <c r="G765" s="14">
        <v>0</v>
      </c>
      <c r="H765" s="14">
        <v>0</v>
      </c>
      <c r="I765" s="14">
        <v>0</v>
      </c>
      <c r="J765" s="26">
        <v>0</v>
      </c>
    </row>
    <row r="766" spans="1:13" s="101" customFormat="1" ht="15" customHeight="1">
      <c r="A766" s="73"/>
      <c r="B766" s="73"/>
      <c r="C766" s="550"/>
      <c r="D766" s="551"/>
      <c r="E766" s="554"/>
      <c r="F766" s="549" t="s">
        <v>36</v>
      </c>
      <c r="G766" s="14">
        <v>0</v>
      </c>
      <c r="H766" s="14">
        <v>0</v>
      </c>
      <c r="I766" s="14">
        <v>0</v>
      </c>
      <c r="J766" s="26">
        <v>0</v>
      </c>
      <c r="K766" s="20"/>
      <c r="L766" s="516"/>
      <c r="M766" s="516"/>
    </row>
    <row r="767" spans="1:13" s="101" customFormat="1" ht="15" customHeight="1">
      <c r="A767" s="73"/>
      <c r="B767" s="73"/>
      <c r="C767" s="550"/>
      <c r="D767" s="552"/>
      <c r="E767" s="554"/>
      <c r="F767" s="548" t="s">
        <v>10</v>
      </c>
      <c r="G767" s="14">
        <v>2965</v>
      </c>
      <c r="H767" s="14">
        <v>0</v>
      </c>
      <c r="I767" s="554"/>
      <c r="J767" s="558"/>
      <c r="K767" s="20"/>
      <c r="L767" s="516"/>
      <c r="M767" s="516"/>
    </row>
    <row r="768" spans="1:10" s="50" customFormat="1" ht="15" customHeight="1">
      <c r="A768" s="546"/>
      <c r="B768" s="546"/>
      <c r="C768" s="513"/>
      <c r="D768" s="547"/>
      <c r="E768" s="14"/>
      <c r="F768" s="69"/>
      <c r="G768" s="70"/>
      <c r="H768" s="21"/>
      <c r="I768" s="21"/>
      <c r="J768" s="26"/>
    </row>
    <row r="769" spans="1:10" s="50" customFormat="1" ht="15" customHeight="1">
      <c r="A769" s="578" t="s">
        <v>61</v>
      </c>
      <c r="B769" s="578" t="s">
        <v>29</v>
      </c>
      <c r="C769" s="579" t="s">
        <v>2000</v>
      </c>
      <c r="D769" s="156" t="s">
        <v>2001</v>
      </c>
      <c r="E769" s="14">
        <v>0</v>
      </c>
      <c r="F769" s="548" t="s">
        <v>9</v>
      </c>
      <c r="G769" s="14">
        <v>2579.5</v>
      </c>
      <c r="H769" s="14">
        <v>4100</v>
      </c>
      <c r="I769" s="14">
        <v>4100</v>
      </c>
      <c r="J769" s="26">
        <v>4100</v>
      </c>
    </row>
    <row r="770" spans="1:10" s="50" customFormat="1" ht="15" customHeight="1">
      <c r="A770" s="73"/>
      <c r="B770" s="73"/>
      <c r="C770" s="546"/>
      <c r="D770" s="74"/>
      <c r="E770" s="554"/>
      <c r="F770" s="549" t="s">
        <v>35</v>
      </c>
      <c r="G770" s="14">
        <v>2579.5</v>
      </c>
      <c r="H770" s="14">
        <v>0</v>
      </c>
      <c r="I770" s="14">
        <v>0</v>
      </c>
      <c r="J770" s="26">
        <v>0</v>
      </c>
    </row>
    <row r="771" spans="1:13" s="50" customFormat="1" ht="15" customHeight="1">
      <c r="A771" s="73"/>
      <c r="B771" s="73"/>
      <c r="C771" s="550"/>
      <c r="D771" s="551"/>
      <c r="E771" s="554"/>
      <c r="F771" s="549" t="s">
        <v>36</v>
      </c>
      <c r="G771" s="14">
        <v>0</v>
      </c>
      <c r="H771" s="14">
        <v>0</v>
      </c>
      <c r="I771" s="14">
        <v>0</v>
      </c>
      <c r="J771" s="26">
        <v>0</v>
      </c>
      <c r="K771" s="20"/>
      <c r="L771" s="516"/>
      <c r="M771" s="516"/>
    </row>
    <row r="772" spans="1:13" s="50" customFormat="1" ht="15" customHeight="1">
      <c r="A772" s="73"/>
      <c r="B772" s="73"/>
      <c r="C772" s="550"/>
      <c r="D772" s="552"/>
      <c r="E772" s="554"/>
      <c r="F772" s="548" t="s">
        <v>10</v>
      </c>
      <c r="G772" s="14">
        <v>2579.5</v>
      </c>
      <c r="H772" s="14">
        <v>4100</v>
      </c>
      <c r="I772" s="554"/>
      <c r="J772" s="558"/>
      <c r="K772" s="20"/>
      <c r="L772" s="516"/>
      <c r="M772" s="516"/>
    </row>
    <row r="773" spans="1:10" s="50" customFormat="1" ht="15" customHeight="1">
      <c r="A773" s="546"/>
      <c r="B773" s="546"/>
      <c r="C773" s="513"/>
      <c r="D773" s="547"/>
      <c r="E773" s="14"/>
      <c r="F773" s="69"/>
      <c r="G773" s="70"/>
      <c r="H773" s="21"/>
      <c r="I773" s="21"/>
      <c r="J773" s="26"/>
    </row>
    <row r="774" spans="1:10" s="101" customFormat="1" ht="15" customHeight="1">
      <c r="A774" s="578" t="s">
        <v>61</v>
      </c>
      <c r="B774" s="578" t="s">
        <v>29</v>
      </c>
      <c r="C774" s="579" t="s">
        <v>2095</v>
      </c>
      <c r="D774" s="156" t="s">
        <v>2096</v>
      </c>
      <c r="E774" s="14">
        <v>0</v>
      </c>
      <c r="F774" s="548" t="s">
        <v>9</v>
      </c>
      <c r="G774" s="14">
        <v>0</v>
      </c>
      <c r="H774" s="14">
        <v>0</v>
      </c>
      <c r="I774" s="14">
        <v>0</v>
      </c>
      <c r="J774" s="26">
        <v>0</v>
      </c>
    </row>
    <row r="775" spans="1:10" s="101" customFormat="1" ht="15" customHeight="1">
      <c r="A775" s="73"/>
      <c r="B775" s="73"/>
      <c r="C775" s="546"/>
      <c r="D775" s="74"/>
      <c r="E775" s="554"/>
      <c r="F775" s="549" t="s">
        <v>35</v>
      </c>
      <c r="G775" s="14">
        <v>0</v>
      </c>
      <c r="H775" s="14">
        <v>0</v>
      </c>
      <c r="I775" s="14">
        <v>0</v>
      </c>
      <c r="J775" s="26">
        <v>0</v>
      </c>
    </row>
    <row r="776" spans="1:13" s="101" customFormat="1" ht="15" customHeight="1">
      <c r="A776" s="73"/>
      <c r="B776" s="73"/>
      <c r="C776" s="550"/>
      <c r="D776" s="551"/>
      <c r="E776" s="554"/>
      <c r="F776" s="549" t="s">
        <v>36</v>
      </c>
      <c r="G776" s="14">
        <v>0</v>
      </c>
      <c r="H776" s="14">
        <v>0</v>
      </c>
      <c r="I776" s="14">
        <v>0</v>
      </c>
      <c r="J776" s="26">
        <v>0</v>
      </c>
      <c r="K776" s="20"/>
      <c r="L776" s="516"/>
      <c r="M776" s="516"/>
    </row>
    <row r="777" spans="1:13" s="101" customFormat="1" ht="15" customHeight="1">
      <c r="A777" s="73"/>
      <c r="B777" s="73"/>
      <c r="C777" s="550"/>
      <c r="D777" s="552"/>
      <c r="E777" s="554"/>
      <c r="F777" s="548" t="s">
        <v>10</v>
      </c>
      <c r="G777" s="14">
        <v>8000</v>
      </c>
      <c r="H777" s="14">
        <v>0</v>
      </c>
      <c r="I777" s="554"/>
      <c r="J777" s="558"/>
      <c r="K777" s="20"/>
      <c r="L777" s="516"/>
      <c r="M777" s="516"/>
    </row>
    <row r="778" spans="1:10" s="50" customFormat="1" ht="15" customHeight="1">
      <c r="A778" s="546"/>
      <c r="B778" s="546"/>
      <c r="C778" s="513"/>
      <c r="D778" s="547"/>
      <c r="E778" s="14"/>
      <c r="F778" s="69"/>
      <c r="G778" s="70"/>
      <c r="H778" s="21"/>
      <c r="I778" s="21"/>
      <c r="J778" s="26"/>
    </row>
    <row r="779" spans="1:10" ht="15" customHeight="1">
      <c r="A779" s="578" t="s">
        <v>61</v>
      </c>
      <c r="B779" s="578" t="s">
        <v>29</v>
      </c>
      <c r="C779" s="579" t="s">
        <v>2004</v>
      </c>
      <c r="D779" s="156" t="s">
        <v>2005</v>
      </c>
      <c r="E779" s="14">
        <v>0</v>
      </c>
      <c r="F779" s="548" t="s">
        <v>9</v>
      </c>
      <c r="G779" s="14">
        <v>5000</v>
      </c>
      <c r="H779" s="14">
        <v>0</v>
      </c>
      <c r="I779" s="14">
        <v>0</v>
      </c>
      <c r="J779" s="26">
        <v>0</v>
      </c>
    </row>
    <row r="780" spans="1:10" ht="15" customHeight="1">
      <c r="A780" s="73"/>
      <c r="B780" s="73"/>
      <c r="C780" s="546"/>
      <c r="D780" s="74"/>
      <c r="E780" s="554"/>
      <c r="F780" s="549" t="s">
        <v>35</v>
      </c>
      <c r="G780" s="14">
        <v>0</v>
      </c>
      <c r="H780" s="14">
        <v>0</v>
      </c>
      <c r="I780" s="14">
        <v>0</v>
      </c>
      <c r="J780" s="26">
        <v>0</v>
      </c>
    </row>
    <row r="781" spans="1:13" ht="15" customHeight="1">
      <c r="A781" s="73"/>
      <c r="B781" s="73"/>
      <c r="C781" s="550"/>
      <c r="D781" s="551"/>
      <c r="E781" s="554"/>
      <c r="F781" s="549" t="s">
        <v>36</v>
      </c>
      <c r="G781" s="14">
        <v>0</v>
      </c>
      <c r="H781" s="14">
        <v>0</v>
      </c>
      <c r="I781" s="14">
        <v>0</v>
      </c>
      <c r="J781" s="26">
        <v>0</v>
      </c>
      <c r="L781" s="516"/>
      <c r="M781" s="516"/>
    </row>
    <row r="782" spans="1:13" ht="15" customHeight="1">
      <c r="A782" s="73"/>
      <c r="B782" s="73"/>
      <c r="C782" s="550"/>
      <c r="D782" s="552"/>
      <c r="E782" s="554"/>
      <c r="F782" s="548" t="s">
        <v>10</v>
      </c>
      <c r="G782" s="14">
        <v>5000</v>
      </c>
      <c r="H782" s="14">
        <v>0</v>
      </c>
      <c r="I782" s="554"/>
      <c r="J782" s="558"/>
      <c r="L782" s="516"/>
      <c r="M782" s="516"/>
    </row>
    <row r="783" spans="1:10" ht="15" customHeight="1">
      <c r="A783" s="546"/>
      <c r="B783" s="546"/>
      <c r="C783" s="513"/>
      <c r="D783" s="547"/>
      <c r="E783" s="14"/>
      <c r="F783" s="69"/>
      <c r="G783" s="70"/>
      <c r="H783" s="21"/>
      <c r="I783" s="21"/>
      <c r="J783" s="26"/>
    </row>
    <row r="784" spans="1:10" s="50" customFormat="1" ht="15" customHeight="1">
      <c r="A784" s="578" t="s">
        <v>2097</v>
      </c>
      <c r="B784" s="578" t="s">
        <v>1954</v>
      </c>
      <c r="C784" s="579" t="s">
        <v>1954</v>
      </c>
      <c r="D784" s="156" t="s">
        <v>2098</v>
      </c>
      <c r="E784" s="14">
        <f>E789+E804+E819+E834+E854+E869</f>
        <v>200106.58000000002</v>
      </c>
      <c r="F784" s="548" t="s">
        <v>9</v>
      </c>
      <c r="G784" s="14">
        <f aca="true" t="shared" si="36" ref="G784:J786">G789+G804+G819+G834+G854+G869</f>
        <v>369676</v>
      </c>
      <c r="H784" s="14">
        <f t="shared" si="36"/>
        <v>460576</v>
      </c>
      <c r="I784" s="14">
        <f t="shared" si="36"/>
        <v>460576</v>
      </c>
      <c r="J784" s="26">
        <f t="shared" si="36"/>
        <v>460576</v>
      </c>
    </row>
    <row r="785" spans="1:10" s="50" customFormat="1" ht="15" customHeight="1">
      <c r="A785" s="73"/>
      <c r="B785" s="73"/>
      <c r="C785" s="546"/>
      <c r="D785" s="74"/>
      <c r="E785" s="554"/>
      <c r="F785" s="549" t="s">
        <v>35</v>
      </c>
      <c r="G785" s="14">
        <f t="shared" si="36"/>
        <v>352995.57999999996</v>
      </c>
      <c r="H785" s="14">
        <f t="shared" si="36"/>
        <v>1350</v>
      </c>
      <c r="I785" s="14">
        <f t="shared" si="36"/>
        <v>0</v>
      </c>
      <c r="J785" s="26">
        <f t="shared" si="36"/>
        <v>0</v>
      </c>
    </row>
    <row r="786" spans="1:13" s="50" customFormat="1" ht="15" customHeight="1">
      <c r="A786" s="73"/>
      <c r="B786" s="73"/>
      <c r="C786" s="550"/>
      <c r="D786" s="551"/>
      <c r="E786" s="554"/>
      <c r="F786" s="549" t="s">
        <v>36</v>
      </c>
      <c r="G786" s="14">
        <f t="shared" si="36"/>
        <v>0</v>
      </c>
      <c r="H786" s="14">
        <f t="shared" si="36"/>
        <v>0</v>
      </c>
      <c r="I786" s="14">
        <f t="shared" si="36"/>
        <v>0</v>
      </c>
      <c r="J786" s="26">
        <f t="shared" si="36"/>
        <v>0</v>
      </c>
      <c r="K786" s="20"/>
      <c r="L786" s="516"/>
      <c r="M786" s="516"/>
    </row>
    <row r="787" spans="1:13" s="50" customFormat="1" ht="15" customHeight="1">
      <c r="A787" s="73"/>
      <c r="B787" s="73"/>
      <c r="C787" s="550"/>
      <c r="D787" s="552"/>
      <c r="E787" s="554"/>
      <c r="F787" s="548" t="s">
        <v>10</v>
      </c>
      <c r="G787" s="14">
        <f>G792+G807+G822+G837+G857+G872</f>
        <v>636062.44</v>
      </c>
      <c r="H787" s="14">
        <f>H792+H807+H822+H837+H857+H872</f>
        <v>659481.18</v>
      </c>
      <c r="I787" s="554"/>
      <c r="J787" s="558"/>
      <c r="K787" s="20"/>
      <c r="L787" s="516"/>
      <c r="M787" s="516"/>
    </row>
    <row r="788" spans="1:10" s="50" customFormat="1" ht="15" customHeight="1">
      <c r="A788" s="546"/>
      <c r="B788" s="546"/>
      <c r="C788" s="513"/>
      <c r="D788" s="547"/>
      <c r="E788" s="14"/>
      <c r="F788" s="69"/>
      <c r="G788" s="70"/>
      <c r="H788" s="21"/>
      <c r="I788" s="21"/>
      <c r="J788" s="26"/>
    </row>
    <row r="789" spans="1:10" s="101" customFormat="1" ht="15" customHeight="1">
      <c r="A789" s="578" t="s">
        <v>2099</v>
      </c>
      <c r="B789" s="578" t="s">
        <v>1956</v>
      </c>
      <c r="C789" s="579" t="s">
        <v>1954</v>
      </c>
      <c r="D789" s="156" t="s">
        <v>2100</v>
      </c>
      <c r="E789" s="14">
        <f>E794+E799</f>
        <v>0</v>
      </c>
      <c r="F789" s="548" t="s">
        <v>9</v>
      </c>
      <c r="G789" s="14">
        <f aca="true" t="shared" si="37" ref="G789:J791">G794+G799</f>
        <v>0</v>
      </c>
      <c r="H789" s="14">
        <f t="shared" si="37"/>
        <v>150500</v>
      </c>
      <c r="I789" s="14">
        <f t="shared" si="37"/>
        <v>136200</v>
      </c>
      <c r="J789" s="26">
        <f t="shared" si="37"/>
        <v>136200</v>
      </c>
    </row>
    <row r="790" spans="1:10" s="119" customFormat="1" ht="15" customHeight="1">
      <c r="A790" s="73"/>
      <c r="B790" s="73"/>
      <c r="C790" s="546"/>
      <c r="D790" s="74"/>
      <c r="E790" s="554"/>
      <c r="F790" s="549" t="s">
        <v>35</v>
      </c>
      <c r="G790" s="14">
        <f t="shared" si="37"/>
        <v>0</v>
      </c>
      <c r="H790" s="14">
        <f t="shared" si="37"/>
        <v>0</v>
      </c>
      <c r="I790" s="14">
        <f t="shared" si="37"/>
        <v>0</v>
      </c>
      <c r="J790" s="26">
        <f t="shared" si="37"/>
        <v>0</v>
      </c>
    </row>
    <row r="791" spans="1:13" s="119" customFormat="1" ht="15" customHeight="1">
      <c r="A791" s="73"/>
      <c r="B791" s="73"/>
      <c r="C791" s="550"/>
      <c r="D791" s="551"/>
      <c r="E791" s="554"/>
      <c r="F791" s="549" t="s">
        <v>36</v>
      </c>
      <c r="G791" s="14">
        <f t="shared" si="37"/>
        <v>0</v>
      </c>
      <c r="H791" s="14">
        <f t="shared" si="37"/>
        <v>0</v>
      </c>
      <c r="I791" s="14">
        <f t="shared" si="37"/>
        <v>0</v>
      </c>
      <c r="J791" s="26">
        <f t="shared" si="37"/>
        <v>0</v>
      </c>
      <c r="K791" s="20"/>
      <c r="L791" s="516"/>
      <c r="M791" s="516"/>
    </row>
    <row r="792" spans="1:13" s="119" customFormat="1" ht="15" customHeight="1">
      <c r="A792" s="73"/>
      <c r="B792" s="73"/>
      <c r="C792" s="550"/>
      <c r="D792" s="552"/>
      <c r="E792" s="554"/>
      <c r="F792" s="548" t="s">
        <v>10</v>
      </c>
      <c r="G792" s="14">
        <f>G797+G802</f>
        <v>0</v>
      </c>
      <c r="H792" s="14">
        <f>H797+H802</f>
        <v>150500</v>
      </c>
      <c r="I792" s="554"/>
      <c r="J792" s="558"/>
      <c r="K792" s="20"/>
      <c r="L792" s="516"/>
      <c r="M792" s="516"/>
    </row>
    <row r="793" spans="1:10" ht="15" customHeight="1">
      <c r="A793" s="546"/>
      <c r="B793" s="546"/>
      <c r="C793" s="513"/>
      <c r="D793" s="547"/>
      <c r="E793" s="14"/>
      <c r="F793" s="69"/>
      <c r="G793" s="70"/>
      <c r="H793" s="21"/>
      <c r="I793" s="21"/>
      <c r="J793" s="26"/>
    </row>
    <row r="794" spans="1:10" s="119" customFormat="1" ht="15" customHeight="1">
      <c r="A794" s="578" t="s">
        <v>125</v>
      </c>
      <c r="B794" s="578" t="s">
        <v>29</v>
      </c>
      <c r="C794" s="579" t="s">
        <v>2039</v>
      </c>
      <c r="D794" s="156" t="s">
        <v>2040</v>
      </c>
      <c r="E794" s="14">
        <v>0</v>
      </c>
      <c r="F794" s="548" t="s">
        <v>9</v>
      </c>
      <c r="G794" s="14">
        <v>0</v>
      </c>
      <c r="H794" s="14">
        <v>136200</v>
      </c>
      <c r="I794" s="14">
        <v>136200</v>
      </c>
      <c r="J794" s="26">
        <v>136200</v>
      </c>
    </row>
    <row r="795" spans="1:10" s="119" customFormat="1" ht="15" customHeight="1">
      <c r="A795" s="73"/>
      <c r="B795" s="73"/>
      <c r="C795" s="546"/>
      <c r="D795" s="74"/>
      <c r="E795" s="554"/>
      <c r="F795" s="549" t="s">
        <v>35</v>
      </c>
      <c r="G795" s="14">
        <v>0</v>
      </c>
      <c r="H795" s="14">
        <v>0</v>
      </c>
      <c r="I795" s="14">
        <v>0</v>
      </c>
      <c r="J795" s="26">
        <v>0</v>
      </c>
    </row>
    <row r="796" spans="1:13" s="119" customFormat="1" ht="15" customHeight="1">
      <c r="A796" s="73"/>
      <c r="B796" s="73"/>
      <c r="C796" s="550"/>
      <c r="D796" s="551"/>
      <c r="E796" s="554"/>
      <c r="F796" s="549" t="s">
        <v>36</v>
      </c>
      <c r="G796" s="14">
        <v>0</v>
      </c>
      <c r="H796" s="14">
        <v>0</v>
      </c>
      <c r="I796" s="14">
        <v>0</v>
      </c>
      <c r="J796" s="26">
        <v>0</v>
      </c>
      <c r="K796" s="20"/>
      <c r="L796" s="516"/>
      <c r="M796" s="516"/>
    </row>
    <row r="797" spans="1:13" s="119" customFormat="1" ht="15" customHeight="1">
      <c r="A797" s="73"/>
      <c r="B797" s="73"/>
      <c r="C797" s="550"/>
      <c r="D797" s="552"/>
      <c r="E797" s="554"/>
      <c r="F797" s="548" t="s">
        <v>10</v>
      </c>
      <c r="G797" s="14">
        <v>0</v>
      </c>
      <c r="H797" s="14">
        <v>136200</v>
      </c>
      <c r="I797" s="554"/>
      <c r="J797" s="558"/>
      <c r="K797" s="20"/>
      <c r="L797" s="516"/>
      <c r="M797" s="516"/>
    </row>
    <row r="798" spans="1:10" ht="15" customHeight="1">
      <c r="A798" s="546"/>
      <c r="B798" s="546"/>
      <c r="C798" s="513"/>
      <c r="D798" s="547"/>
      <c r="E798" s="14"/>
      <c r="F798" s="69"/>
      <c r="G798" s="70"/>
      <c r="H798" s="21"/>
      <c r="I798" s="21"/>
      <c r="J798" s="26"/>
    </row>
    <row r="799" spans="1:10" ht="15" customHeight="1">
      <c r="A799" s="578" t="s">
        <v>125</v>
      </c>
      <c r="B799" s="578" t="s">
        <v>29</v>
      </c>
      <c r="C799" s="579" t="s">
        <v>1972</v>
      </c>
      <c r="D799" s="156" t="s">
        <v>1973</v>
      </c>
      <c r="E799" s="14">
        <v>0</v>
      </c>
      <c r="F799" s="548" t="s">
        <v>9</v>
      </c>
      <c r="G799" s="14">
        <v>0</v>
      </c>
      <c r="H799" s="14">
        <v>14300</v>
      </c>
      <c r="I799" s="14">
        <v>0</v>
      </c>
      <c r="J799" s="26">
        <v>0</v>
      </c>
    </row>
    <row r="800" spans="1:10" ht="15" customHeight="1">
      <c r="A800" s="73"/>
      <c r="B800" s="73"/>
      <c r="C800" s="546"/>
      <c r="D800" s="74"/>
      <c r="E800" s="554"/>
      <c r="F800" s="549" t="s">
        <v>35</v>
      </c>
      <c r="G800" s="14">
        <v>0</v>
      </c>
      <c r="H800" s="14">
        <v>0</v>
      </c>
      <c r="I800" s="14">
        <v>0</v>
      </c>
      <c r="J800" s="26">
        <v>0</v>
      </c>
    </row>
    <row r="801" spans="1:13" ht="15" customHeight="1">
      <c r="A801" s="73"/>
      <c r="B801" s="73"/>
      <c r="C801" s="550"/>
      <c r="D801" s="551"/>
      <c r="E801" s="554"/>
      <c r="F801" s="549" t="s">
        <v>36</v>
      </c>
      <c r="G801" s="14">
        <v>0</v>
      </c>
      <c r="H801" s="14">
        <v>0</v>
      </c>
      <c r="I801" s="14">
        <v>0</v>
      </c>
      <c r="J801" s="26">
        <v>0</v>
      </c>
      <c r="L801" s="516"/>
      <c r="M801" s="516"/>
    </row>
    <row r="802" spans="1:13" ht="15" customHeight="1">
      <c r="A802" s="73"/>
      <c r="B802" s="73"/>
      <c r="C802" s="550"/>
      <c r="D802" s="552"/>
      <c r="E802" s="554"/>
      <c r="F802" s="548" t="s">
        <v>10</v>
      </c>
      <c r="G802" s="14">
        <v>0</v>
      </c>
      <c r="H802" s="14">
        <v>14300</v>
      </c>
      <c r="I802" s="554"/>
      <c r="J802" s="558"/>
      <c r="L802" s="516"/>
      <c r="M802" s="516"/>
    </row>
    <row r="803" spans="1:10" ht="15" customHeight="1">
      <c r="A803" s="546"/>
      <c r="B803" s="546"/>
      <c r="C803" s="513"/>
      <c r="D803" s="547"/>
      <c r="E803" s="14"/>
      <c r="F803" s="69"/>
      <c r="G803" s="70"/>
      <c r="H803" s="21"/>
      <c r="I803" s="21"/>
      <c r="J803" s="26"/>
    </row>
    <row r="804" spans="1:10" s="119" customFormat="1" ht="15" customHeight="1">
      <c r="A804" s="578" t="s">
        <v>2099</v>
      </c>
      <c r="B804" s="578" t="s">
        <v>1965</v>
      </c>
      <c r="C804" s="579" t="s">
        <v>1954</v>
      </c>
      <c r="D804" s="156" t="s">
        <v>2101</v>
      </c>
      <c r="E804" s="14">
        <f>E809+E814</f>
        <v>0</v>
      </c>
      <c r="F804" s="548" t="s">
        <v>9</v>
      </c>
      <c r="G804" s="14">
        <f aca="true" t="shared" si="38" ref="G804:J806">G809+G814</f>
        <v>0</v>
      </c>
      <c r="H804" s="14">
        <f t="shared" si="38"/>
        <v>202026</v>
      </c>
      <c r="I804" s="14">
        <f t="shared" si="38"/>
        <v>202026</v>
      </c>
      <c r="J804" s="26">
        <f t="shared" si="38"/>
        <v>202026</v>
      </c>
    </row>
    <row r="805" spans="1:10" s="119" customFormat="1" ht="15" customHeight="1">
      <c r="A805" s="73"/>
      <c r="B805" s="73"/>
      <c r="C805" s="546"/>
      <c r="D805" s="74"/>
      <c r="E805" s="554"/>
      <c r="F805" s="549" t="s">
        <v>35</v>
      </c>
      <c r="G805" s="14">
        <f t="shared" si="38"/>
        <v>0</v>
      </c>
      <c r="H805" s="14">
        <f t="shared" si="38"/>
        <v>0</v>
      </c>
      <c r="I805" s="14">
        <f t="shared" si="38"/>
        <v>0</v>
      </c>
      <c r="J805" s="26">
        <f t="shared" si="38"/>
        <v>0</v>
      </c>
    </row>
    <row r="806" spans="1:13" s="119" customFormat="1" ht="15" customHeight="1">
      <c r="A806" s="73"/>
      <c r="B806" s="73"/>
      <c r="C806" s="550"/>
      <c r="D806" s="551"/>
      <c r="E806" s="554"/>
      <c r="F806" s="549" t="s">
        <v>36</v>
      </c>
      <c r="G806" s="14">
        <f t="shared" si="38"/>
        <v>0</v>
      </c>
      <c r="H806" s="14">
        <f t="shared" si="38"/>
        <v>0</v>
      </c>
      <c r="I806" s="14">
        <f t="shared" si="38"/>
        <v>0</v>
      </c>
      <c r="J806" s="26">
        <f t="shared" si="38"/>
        <v>0</v>
      </c>
      <c r="K806" s="20"/>
      <c r="L806" s="516"/>
      <c r="M806" s="516"/>
    </row>
    <row r="807" spans="1:13" s="119" customFormat="1" ht="15" customHeight="1">
      <c r="A807" s="73"/>
      <c r="B807" s="73"/>
      <c r="C807" s="550"/>
      <c r="D807" s="552"/>
      <c r="E807" s="554"/>
      <c r="F807" s="548" t="s">
        <v>10</v>
      </c>
      <c r="G807" s="14">
        <f>G812+G817</f>
        <v>0</v>
      </c>
      <c r="H807" s="14">
        <f>H812+H817</f>
        <v>202026</v>
      </c>
      <c r="I807" s="554"/>
      <c r="J807" s="558"/>
      <c r="K807" s="20"/>
      <c r="L807" s="516"/>
      <c r="M807" s="516"/>
    </row>
    <row r="808" spans="1:10" ht="15" customHeight="1">
      <c r="A808" s="546"/>
      <c r="B808" s="546"/>
      <c r="C808" s="513"/>
      <c r="D808" s="547"/>
      <c r="E808" s="14"/>
      <c r="F808" s="69"/>
      <c r="G808" s="70"/>
      <c r="H808" s="21"/>
      <c r="I808" s="21"/>
      <c r="J808" s="26"/>
    </row>
    <row r="809" spans="1:10" ht="15" customHeight="1">
      <c r="A809" s="578" t="s">
        <v>125</v>
      </c>
      <c r="B809" s="578" t="s">
        <v>40</v>
      </c>
      <c r="C809" s="579" t="s">
        <v>2039</v>
      </c>
      <c r="D809" s="156" t="s">
        <v>2040</v>
      </c>
      <c r="E809" s="14">
        <v>0</v>
      </c>
      <c r="F809" s="548" t="s">
        <v>9</v>
      </c>
      <c r="G809" s="14">
        <v>0</v>
      </c>
      <c r="H809" s="14">
        <v>126000</v>
      </c>
      <c r="I809" s="14">
        <v>126000</v>
      </c>
      <c r="J809" s="26">
        <v>126000</v>
      </c>
    </row>
    <row r="810" spans="1:10" ht="15" customHeight="1">
      <c r="A810" s="73"/>
      <c r="B810" s="73"/>
      <c r="C810" s="546"/>
      <c r="D810" s="74"/>
      <c r="E810" s="554"/>
      <c r="F810" s="549" t="s">
        <v>35</v>
      </c>
      <c r="G810" s="14">
        <v>0</v>
      </c>
      <c r="H810" s="14">
        <v>0</v>
      </c>
      <c r="I810" s="14">
        <v>0</v>
      </c>
      <c r="J810" s="26">
        <v>0</v>
      </c>
    </row>
    <row r="811" spans="1:13" ht="15" customHeight="1">
      <c r="A811" s="73"/>
      <c r="B811" s="73"/>
      <c r="C811" s="550"/>
      <c r="D811" s="551"/>
      <c r="E811" s="554"/>
      <c r="F811" s="549" t="s">
        <v>36</v>
      </c>
      <c r="G811" s="14">
        <v>0</v>
      </c>
      <c r="H811" s="14">
        <v>0</v>
      </c>
      <c r="I811" s="14">
        <v>0</v>
      </c>
      <c r="J811" s="26">
        <v>0</v>
      </c>
      <c r="L811" s="516"/>
      <c r="M811" s="516"/>
    </row>
    <row r="812" spans="1:13" ht="15" customHeight="1">
      <c r="A812" s="73"/>
      <c r="B812" s="73"/>
      <c r="C812" s="550"/>
      <c r="D812" s="552"/>
      <c r="E812" s="554"/>
      <c r="F812" s="548" t="s">
        <v>10</v>
      </c>
      <c r="G812" s="14">
        <v>0</v>
      </c>
      <c r="H812" s="14">
        <v>126000</v>
      </c>
      <c r="I812" s="554"/>
      <c r="J812" s="558"/>
      <c r="L812" s="516"/>
      <c r="M812" s="516"/>
    </row>
    <row r="813" spans="1:10" ht="15" customHeight="1">
      <c r="A813" s="546"/>
      <c r="B813" s="546"/>
      <c r="C813" s="513"/>
      <c r="D813" s="547"/>
      <c r="E813" s="14"/>
      <c r="F813" s="69"/>
      <c r="G813" s="70"/>
      <c r="H813" s="21"/>
      <c r="I813" s="21"/>
      <c r="J813" s="26"/>
    </row>
    <row r="814" spans="1:10" s="119" customFormat="1" ht="15" customHeight="1">
      <c r="A814" s="578" t="s">
        <v>125</v>
      </c>
      <c r="B814" s="578" t="s">
        <v>40</v>
      </c>
      <c r="C814" s="579" t="s">
        <v>1972</v>
      </c>
      <c r="D814" s="156" t="s">
        <v>1973</v>
      </c>
      <c r="E814" s="14">
        <v>0</v>
      </c>
      <c r="F814" s="548" t="s">
        <v>9</v>
      </c>
      <c r="G814" s="14">
        <v>0</v>
      </c>
      <c r="H814" s="14">
        <v>76026</v>
      </c>
      <c r="I814" s="14">
        <v>76026</v>
      </c>
      <c r="J814" s="26">
        <v>76026</v>
      </c>
    </row>
    <row r="815" spans="1:10" s="119" customFormat="1" ht="15" customHeight="1">
      <c r="A815" s="73"/>
      <c r="B815" s="73"/>
      <c r="C815" s="546"/>
      <c r="D815" s="74"/>
      <c r="E815" s="554"/>
      <c r="F815" s="549" t="s">
        <v>35</v>
      </c>
      <c r="G815" s="14">
        <v>0</v>
      </c>
      <c r="H815" s="14">
        <v>0</v>
      </c>
      <c r="I815" s="14">
        <v>0</v>
      </c>
      <c r="J815" s="26">
        <v>0</v>
      </c>
    </row>
    <row r="816" spans="1:13" s="119" customFormat="1" ht="15" customHeight="1">
      <c r="A816" s="73"/>
      <c r="B816" s="73"/>
      <c r="C816" s="550"/>
      <c r="D816" s="551"/>
      <c r="E816" s="554"/>
      <c r="F816" s="549" t="s">
        <v>36</v>
      </c>
      <c r="G816" s="14">
        <v>0</v>
      </c>
      <c r="H816" s="14">
        <v>0</v>
      </c>
      <c r="I816" s="14">
        <v>0</v>
      </c>
      <c r="J816" s="26">
        <v>0</v>
      </c>
      <c r="K816" s="20"/>
      <c r="L816" s="516"/>
      <c r="M816" s="516"/>
    </row>
    <row r="817" spans="1:13" s="119" customFormat="1" ht="15" customHeight="1">
      <c r="A817" s="73"/>
      <c r="B817" s="73"/>
      <c r="C817" s="550"/>
      <c r="D817" s="552"/>
      <c r="E817" s="554"/>
      <c r="F817" s="548" t="s">
        <v>10</v>
      </c>
      <c r="G817" s="14">
        <v>0</v>
      </c>
      <c r="H817" s="14">
        <v>76026</v>
      </c>
      <c r="I817" s="554"/>
      <c r="J817" s="558"/>
      <c r="K817" s="20"/>
      <c r="L817" s="516"/>
      <c r="M817" s="516"/>
    </row>
    <row r="818" spans="1:10" ht="15" customHeight="1">
      <c r="A818" s="546"/>
      <c r="B818" s="546"/>
      <c r="C818" s="513"/>
      <c r="D818" s="547"/>
      <c r="E818" s="14"/>
      <c r="F818" s="69"/>
      <c r="G818" s="70"/>
      <c r="H818" s="21"/>
      <c r="I818" s="21"/>
      <c r="J818" s="26"/>
    </row>
    <row r="819" spans="1:10" s="119" customFormat="1" ht="15" customHeight="1">
      <c r="A819" s="578" t="s">
        <v>2099</v>
      </c>
      <c r="B819" s="578" t="s">
        <v>1976</v>
      </c>
      <c r="C819" s="579" t="s">
        <v>1954</v>
      </c>
      <c r="D819" s="156" t="s">
        <v>2102</v>
      </c>
      <c r="E819" s="14">
        <f>E824+E829</f>
        <v>550.5</v>
      </c>
      <c r="F819" s="548" t="s">
        <v>9</v>
      </c>
      <c r="G819" s="14">
        <f aca="true" t="shared" si="39" ref="G819:J821">G824+G829</f>
        <v>2000</v>
      </c>
      <c r="H819" s="14">
        <f t="shared" si="39"/>
        <v>22100</v>
      </c>
      <c r="I819" s="14">
        <f t="shared" si="39"/>
        <v>22100</v>
      </c>
      <c r="J819" s="26">
        <f t="shared" si="39"/>
        <v>22100</v>
      </c>
    </row>
    <row r="820" spans="1:10" s="119" customFormat="1" ht="15" customHeight="1">
      <c r="A820" s="73"/>
      <c r="B820" s="73"/>
      <c r="C820" s="546"/>
      <c r="D820" s="74"/>
      <c r="E820" s="554"/>
      <c r="F820" s="549" t="s">
        <v>35</v>
      </c>
      <c r="G820" s="14">
        <f t="shared" si="39"/>
        <v>1500</v>
      </c>
      <c r="H820" s="14">
        <f t="shared" si="39"/>
        <v>0</v>
      </c>
      <c r="I820" s="14">
        <f t="shared" si="39"/>
        <v>0</v>
      </c>
      <c r="J820" s="26">
        <f t="shared" si="39"/>
        <v>0</v>
      </c>
    </row>
    <row r="821" spans="1:13" s="119" customFormat="1" ht="15" customHeight="1">
      <c r="A821" s="73"/>
      <c r="B821" s="73"/>
      <c r="C821" s="550"/>
      <c r="D821" s="551"/>
      <c r="E821" s="554"/>
      <c r="F821" s="549" t="s">
        <v>36</v>
      </c>
      <c r="G821" s="14">
        <f t="shared" si="39"/>
        <v>0</v>
      </c>
      <c r="H821" s="14">
        <f t="shared" si="39"/>
        <v>0</v>
      </c>
      <c r="I821" s="14">
        <f t="shared" si="39"/>
        <v>0</v>
      </c>
      <c r="J821" s="26">
        <f t="shared" si="39"/>
        <v>0</v>
      </c>
      <c r="K821" s="20"/>
      <c r="L821" s="516"/>
      <c r="M821" s="516"/>
    </row>
    <row r="822" spans="1:13" s="119" customFormat="1" ht="15" customHeight="1">
      <c r="A822" s="73"/>
      <c r="B822" s="73"/>
      <c r="C822" s="550"/>
      <c r="D822" s="552"/>
      <c r="E822" s="554"/>
      <c r="F822" s="548" t="s">
        <v>10</v>
      </c>
      <c r="G822" s="14">
        <f>G827+G832</f>
        <v>2333.5</v>
      </c>
      <c r="H822" s="14">
        <f>H827+H832</f>
        <v>22650.5</v>
      </c>
      <c r="I822" s="554"/>
      <c r="J822" s="558"/>
      <c r="K822" s="20"/>
      <c r="L822" s="516"/>
      <c r="M822" s="516"/>
    </row>
    <row r="823" spans="1:10" ht="15" customHeight="1">
      <c r="A823" s="546"/>
      <c r="B823" s="546"/>
      <c r="C823" s="513"/>
      <c r="D823" s="547"/>
      <c r="E823" s="14"/>
      <c r="F823" s="69"/>
      <c r="G823" s="70"/>
      <c r="H823" s="21"/>
      <c r="I823" s="21"/>
      <c r="J823" s="26"/>
    </row>
    <row r="824" spans="1:10" ht="15" customHeight="1">
      <c r="A824" s="578" t="s">
        <v>125</v>
      </c>
      <c r="B824" s="578" t="s">
        <v>42</v>
      </c>
      <c r="C824" s="579" t="s">
        <v>2039</v>
      </c>
      <c r="D824" s="156" t="s">
        <v>2040</v>
      </c>
      <c r="E824" s="14">
        <v>0</v>
      </c>
      <c r="F824" s="548" t="s">
        <v>9</v>
      </c>
      <c r="G824" s="14">
        <v>0</v>
      </c>
      <c r="H824" s="14">
        <v>20500</v>
      </c>
      <c r="I824" s="14">
        <v>20500</v>
      </c>
      <c r="J824" s="26">
        <v>20500</v>
      </c>
    </row>
    <row r="825" spans="1:10" s="120" customFormat="1" ht="15" customHeight="1">
      <c r="A825" s="73"/>
      <c r="B825" s="73"/>
      <c r="C825" s="546"/>
      <c r="D825" s="74"/>
      <c r="E825" s="554"/>
      <c r="F825" s="549" t="s">
        <v>35</v>
      </c>
      <c r="G825" s="14">
        <v>0</v>
      </c>
      <c r="H825" s="14">
        <v>0</v>
      </c>
      <c r="I825" s="14">
        <v>0</v>
      </c>
      <c r="J825" s="26">
        <v>0</v>
      </c>
    </row>
    <row r="826" spans="1:13" s="120" customFormat="1" ht="15" customHeight="1">
      <c r="A826" s="73"/>
      <c r="B826" s="73"/>
      <c r="C826" s="550"/>
      <c r="D826" s="551"/>
      <c r="E826" s="554"/>
      <c r="F826" s="549" t="s">
        <v>36</v>
      </c>
      <c r="G826" s="14">
        <v>0</v>
      </c>
      <c r="H826" s="14">
        <v>0</v>
      </c>
      <c r="I826" s="14">
        <v>0</v>
      </c>
      <c r="J826" s="26">
        <v>0</v>
      </c>
      <c r="K826" s="20"/>
      <c r="L826" s="516"/>
      <c r="M826" s="516"/>
    </row>
    <row r="827" spans="1:13" s="120" customFormat="1" ht="15" customHeight="1">
      <c r="A827" s="73"/>
      <c r="B827" s="73"/>
      <c r="C827" s="550"/>
      <c r="D827" s="552"/>
      <c r="E827" s="554"/>
      <c r="F827" s="548" t="s">
        <v>10</v>
      </c>
      <c r="G827" s="14">
        <v>0</v>
      </c>
      <c r="H827" s="14">
        <v>20500</v>
      </c>
      <c r="I827" s="554"/>
      <c r="J827" s="558"/>
      <c r="K827" s="20"/>
      <c r="L827" s="516"/>
      <c r="M827" s="516"/>
    </row>
    <row r="828" spans="1:10" s="120" customFormat="1" ht="15" customHeight="1">
      <c r="A828" s="546"/>
      <c r="B828" s="546"/>
      <c r="C828" s="513"/>
      <c r="D828" s="547"/>
      <c r="E828" s="14"/>
      <c r="F828" s="69"/>
      <c r="G828" s="70"/>
      <c r="H828" s="21"/>
      <c r="I828" s="21"/>
      <c r="J828" s="26"/>
    </row>
    <row r="829" spans="1:10" s="519" customFormat="1" ht="15" customHeight="1">
      <c r="A829" s="578" t="s">
        <v>125</v>
      </c>
      <c r="B829" s="578" t="s">
        <v>42</v>
      </c>
      <c r="C829" s="579" t="s">
        <v>2016</v>
      </c>
      <c r="D829" s="156" t="s">
        <v>2017</v>
      </c>
      <c r="E829" s="14">
        <v>550.5</v>
      </c>
      <c r="F829" s="548" t="s">
        <v>9</v>
      </c>
      <c r="G829" s="14">
        <v>2000</v>
      </c>
      <c r="H829" s="14">
        <v>1600</v>
      </c>
      <c r="I829" s="14">
        <v>1600</v>
      </c>
      <c r="J829" s="26">
        <v>1600</v>
      </c>
    </row>
    <row r="830" spans="1:10" ht="15">
      <c r="A830" s="73"/>
      <c r="B830" s="73"/>
      <c r="C830" s="546"/>
      <c r="D830" s="74"/>
      <c r="E830" s="554"/>
      <c r="F830" s="549" t="s">
        <v>35</v>
      </c>
      <c r="G830" s="14">
        <v>1500</v>
      </c>
      <c r="H830" s="14">
        <v>0</v>
      </c>
      <c r="I830" s="14">
        <v>0</v>
      </c>
      <c r="J830" s="26">
        <v>0</v>
      </c>
    </row>
    <row r="831" spans="1:13" ht="19.5">
      <c r="A831" s="73"/>
      <c r="B831" s="73"/>
      <c r="C831" s="550"/>
      <c r="D831" s="551"/>
      <c r="E831" s="554"/>
      <c r="F831" s="549" t="s">
        <v>36</v>
      </c>
      <c r="G831" s="14">
        <v>0</v>
      </c>
      <c r="H831" s="14">
        <v>0</v>
      </c>
      <c r="I831" s="14">
        <v>0</v>
      </c>
      <c r="J831" s="26">
        <v>0</v>
      </c>
      <c r="L831" s="516"/>
      <c r="M831" s="516"/>
    </row>
    <row r="832" spans="1:13" ht="19.5">
      <c r="A832" s="73"/>
      <c r="B832" s="73"/>
      <c r="C832" s="550"/>
      <c r="D832" s="552"/>
      <c r="E832" s="554"/>
      <c r="F832" s="548" t="s">
        <v>10</v>
      </c>
      <c r="G832" s="14">
        <v>2333.5</v>
      </c>
      <c r="H832" s="14">
        <v>2150.5</v>
      </c>
      <c r="I832" s="554"/>
      <c r="J832" s="558"/>
      <c r="L832" s="516"/>
      <c r="M832" s="516"/>
    </row>
    <row r="833" spans="1:10" ht="15">
      <c r="A833" s="546"/>
      <c r="B833" s="546"/>
      <c r="C833" s="513"/>
      <c r="D833" s="547"/>
      <c r="E833" s="14"/>
      <c r="F833" s="69"/>
      <c r="G833" s="70"/>
      <c r="H833" s="21"/>
      <c r="I833" s="21"/>
      <c r="J833" s="26"/>
    </row>
    <row r="834" spans="1:10" ht="15">
      <c r="A834" s="578" t="s">
        <v>2099</v>
      </c>
      <c r="B834" s="578" t="s">
        <v>1990</v>
      </c>
      <c r="C834" s="579" t="s">
        <v>1954</v>
      </c>
      <c r="D834" s="156" t="s">
        <v>2103</v>
      </c>
      <c r="E834" s="14">
        <f>E839+E844+E849</f>
        <v>2878.7200000000003</v>
      </c>
      <c r="F834" s="548" t="s">
        <v>9</v>
      </c>
      <c r="G834" s="14">
        <f aca="true" t="shared" si="40" ref="G834:J836">G839+G844+G849</f>
        <v>54550</v>
      </c>
      <c r="H834" s="14">
        <f t="shared" si="40"/>
        <v>56550</v>
      </c>
      <c r="I834" s="14">
        <f t="shared" si="40"/>
        <v>56550</v>
      </c>
      <c r="J834" s="26">
        <f t="shared" si="40"/>
        <v>56550</v>
      </c>
    </row>
    <row r="835" spans="1:10" ht="15">
      <c r="A835" s="73"/>
      <c r="B835" s="73"/>
      <c r="C835" s="546"/>
      <c r="D835" s="74"/>
      <c r="E835" s="554"/>
      <c r="F835" s="549" t="s">
        <v>35</v>
      </c>
      <c r="G835" s="14">
        <f t="shared" si="40"/>
        <v>54080.97</v>
      </c>
      <c r="H835" s="14">
        <f t="shared" si="40"/>
        <v>1350</v>
      </c>
      <c r="I835" s="14">
        <f t="shared" si="40"/>
        <v>0</v>
      </c>
      <c r="J835" s="26">
        <f t="shared" si="40"/>
        <v>0</v>
      </c>
    </row>
    <row r="836" spans="1:13" ht="19.5">
      <c r="A836" s="73"/>
      <c r="B836" s="73"/>
      <c r="C836" s="550"/>
      <c r="D836" s="551"/>
      <c r="E836" s="554"/>
      <c r="F836" s="549" t="s">
        <v>36</v>
      </c>
      <c r="G836" s="14">
        <f t="shared" si="40"/>
        <v>0</v>
      </c>
      <c r="H836" s="14">
        <f t="shared" si="40"/>
        <v>0</v>
      </c>
      <c r="I836" s="14">
        <f t="shared" si="40"/>
        <v>0</v>
      </c>
      <c r="J836" s="26">
        <f t="shared" si="40"/>
        <v>0</v>
      </c>
      <c r="L836" s="516"/>
      <c r="M836" s="516"/>
    </row>
    <row r="837" spans="1:13" ht="19.5">
      <c r="A837" s="73"/>
      <c r="B837" s="73"/>
      <c r="C837" s="550"/>
      <c r="D837" s="552"/>
      <c r="E837" s="554"/>
      <c r="F837" s="548" t="s">
        <v>10</v>
      </c>
      <c r="G837" s="14">
        <f>G842+G847+G852</f>
        <v>90700</v>
      </c>
      <c r="H837" s="14">
        <f>H842+H847+H852</f>
        <v>58227.32</v>
      </c>
      <c r="I837" s="554"/>
      <c r="J837" s="558"/>
      <c r="L837" s="516"/>
      <c r="M837" s="516"/>
    </row>
    <row r="838" spans="1:10" ht="15">
      <c r="A838" s="546"/>
      <c r="B838" s="546"/>
      <c r="C838" s="513"/>
      <c r="D838" s="547"/>
      <c r="E838" s="14"/>
      <c r="F838" s="69"/>
      <c r="G838" s="70"/>
      <c r="H838" s="21"/>
      <c r="I838" s="21"/>
      <c r="J838" s="26"/>
    </row>
    <row r="839" spans="1:10" ht="15">
      <c r="A839" s="578" t="s">
        <v>125</v>
      </c>
      <c r="B839" s="578" t="s">
        <v>47</v>
      </c>
      <c r="C839" s="579" t="s">
        <v>2008</v>
      </c>
      <c r="D839" s="156" t="s">
        <v>2009</v>
      </c>
      <c r="E839" s="14">
        <v>0</v>
      </c>
      <c r="F839" s="548" t="s">
        <v>9</v>
      </c>
      <c r="G839" s="14">
        <v>1000</v>
      </c>
      <c r="H839" s="14">
        <v>1000</v>
      </c>
      <c r="I839" s="14">
        <v>1000</v>
      </c>
      <c r="J839" s="26">
        <v>1000</v>
      </c>
    </row>
    <row r="840" spans="1:10" ht="15">
      <c r="A840" s="73"/>
      <c r="B840" s="73"/>
      <c r="C840" s="546"/>
      <c r="D840" s="74"/>
      <c r="E840" s="554"/>
      <c r="F840" s="549" t="s">
        <v>35</v>
      </c>
      <c r="G840" s="14">
        <v>888.25</v>
      </c>
      <c r="H840" s="14">
        <v>0</v>
      </c>
      <c r="I840" s="14">
        <v>0</v>
      </c>
      <c r="J840" s="26">
        <v>0</v>
      </c>
    </row>
    <row r="841" spans="1:13" ht="19.5">
      <c r="A841" s="73"/>
      <c r="B841" s="73"/>
      <c r="C841" s="550"/>
      <c r="D841" s="551"/>
      <c r="E841" s="554"/>
      <c r="F841" s="549" t="s">
        <v>36</v>
      </c>
      <c r="G841" s="14">
        <v>0</v>
      </c>
      <c r="H841" s="14">
        <v>0</v>
      </c>
      <c r="I841" s="14">
        <v>0</v>
      </c>
      <c r="J841" s="26">
        <v>0</v>
      </c>
      <c r="L841" s="516"/>
      <c r="M841" s="516"/>
    </row>
    <row r="842" spans="1:13" ht="19.5">
      <c r="A842" s="73"/>
      <c r="B842" s="73"/>
      <c r="C842" s="550"/>
      <c r="D842" s="552"/>
      <c r="E842" s="554"/>
      <c r="F842" s="548" t="s">
        <v>10</v>
      </c>
      <c r="G842" s="14">
        <v>1000</v>
      </c>
      <c r="H842" s="14">
        <v>1000</v>
      </c>
      <c r="I842" s="554"/>
      <c r="J842" s="558"/>
      <c r="L842" s="516"/>
      <c r="M842" s="516"/>
    </row>
    <row r="843" spans="1:10" ht="15">
      <c r="A843" s="546"/>
      <c r="B843" s="546"/>
      <c r="C843" s="513"/>
      <c r="D843" s="547"/>
      <c r="E843" s="14"/>
      <c r="F843" s="69"/>
      <c r="G843" s="70"/>
      <c r="H843" s="21"/>
      <c r="I843" s="21"/>
      <c r="J843" s="26"/>
    </row>
    <row r="844" spans="1:10" ht="26.25">
      <c r="A844" s="578" t="s">
        <v>125</v>
      </c>
      <c r="B844" s="578" t="s">
        <v>47</v>
      </c>
      <c r="C844" s="579" t="s">
        <v>2104</v>
      </c>
      <c r="D844" s="156" t="s">
        <v>2105</v>
      </c>
      <c r="E844" s="14">
        <v>1636</v>
      </c>
      <c r="F844" s="548" t="s">
        <v>9</v>
      </c>
      <c r="G844" s="14">
        <v>15000</v>
      </c>
      <c r="H844" s="14">
        <v>16700</v>
      </c>
      <c r="I844" s="14">
        <v>16700</v>
      </c>
      <c r="J844" s="26">
        <v>16700</v>
      </c>
    </row>
    <row r="845" spans="1:10" ht="15">
      <c r="A845" s="73"/>
      <c r="B845" s="73"/>
      <c r="C845" s="546"/>
      <c r="D845" s="74"/>
      <c r="E845" s="554"/>
      <c r="F845" s="549" t="s">
        <v>35</v>
      </c>
      <c r="G845" s="14">
        <v>15000</v>
      </c>
      <c r="H845" s="14">
        <v>1350</v>
      </c>
      <c r="I845" s="14">
        <v>0</v>
      </c>
      <c r="J845" s="26">
        <v>0</v>
      </c>
    </row>
    <row r="846" spans="1:13" ht="19.5">
      <c r="A846" s="73"/>
      <c r="B846" s="73"/>
      <c r="C846" s="550"/>
      <c r="D846" s="551"/>
      <c r="E846" s="554"/>
      <c r="F846" s="549" t="s">
        <v>36</v>
      </c>
      <c r="G846" s="14">
        <v>0</v>
      </c>
      <c r="H846" s="14">
        <v>0</v>
      </c>
      <c r="I846" s="14">
        <v>0</v>
      </c>
      <c r="J846" s="26">
        <v>0</v>
      </c>
      <c r="L846" s="516"/>
      <c r="M846" s="516"/>
    </row>
    <row r="847" spans="1:13" ht="19.5">
      <c r="A847" s="73"/>
      <c r="B847" s="73"/>
      <c r="C847" s="550"/>
      <c r="D847" s="552"/>
      <c r="E847" s="554"/>
      <c r="F847" s="548" t="s">
        <v>10</v>
      </c>
      <c r="G847" s="14">
        <v>15100</v>
      </c>
      <c r="H847" s="14">
        <v>18336</v>
      </c>
      <c r="I847" s="554"/>
      <c r="J847" s="558"/>
      <c r="L847" s="516"/>
      <c r="M847" s="516"/>
    </row>
    <row r="848" spans="1:10" ht="15">
      <c r="A848" s="546"/>
      <c r="B848" s="546"/>
      <c r="C848" s="513"/>
      <c r="D848" s="547"/>
      <c r="E848" s="14"/>
      <c r="F848" s="69"/>
      <c r="G848" s="70"/>
      <c r="H848" s="21"/>
      <c r="I848" s="21"/>
      <c r="J848" s="26"/>
    </row>
    <row r="849" spans="1:10" ht="15">
      <c r="A849" s="578" t="s">
        <v>125</v>
      </c>
      <c r="B849" s="578" t="s">
        <v>47</v>
      </c>
      <c r="C849" s="579" t="s">
        <v>2042</v>
      </c>
      <c r="D849" s="156" t="s">
        <v>2043</v>
      </c>
      <c r="E849" s="14">
        <v>1242.72</v>
      </c>
      <c r="F849" s="548" t="s">
        <v>9</v>
      </c>
      <c r="G849" s="14">
        <v>38550</v>
      </c>
      <c r="H849" s="14">
        <v>38850</v>
      </c>
      <c r="I849" s="14">
        <v>38850</v>
      </c>
      <c r="J849" s="26">
        <v>38850</v>
      </c>
    </row>
    <row r="850" spans="1:10" ht="15">
      <c r="A850" s="73"/>
      <c r="B850" s="73"/>
      <c r="C850" s="546"/>
      <c r="D850" s="74"/>
      <c r="E850" s="554"/>
      <c r="F850" s="549" t="s">
        <v>35</v>
      </c>
      <c r="G850" s="14">
        <v>38192.72</v>
      </c>
      <c r="H850" s="14">
        <v>0</v>
      </c>
      <c r="I850" s="14">
        <v>0</v>
      </c>
      <c r="J850" s="26">
        <v>0</v>
      </c>
    </row>
    <row r="851" spans="1:13" ht="19.5">
      <c r="A851" s="73"/>
      <c r="B851" s="73"/>
      <c r="C851" s="550"/>
      <c r="D851" s="551"/>
      <c r="E851" s="554"/>
      <c r="F851" s="549" t="s">
        <v>36</v>
      </c>
      <c r="G851" s="14">
        <v>0</v>
      </c>
      <c r="H851" s="14">
        <v>0</v>
      </c>
      <c r="I851" s="14">
        <v>0</v>
      </c>
      <c r="J851" s="26">
        <v>0</v>
      </c>
      <c r="L851" s="516"/>
      <c r="M851" s="516"/>
    </row>
    <row r="852" spans="1:13" ht="19.5">
      <c r="A852" s="73"/>
      <c r="B852" s="73"/>
      <c r="C852" s="550"/>
      <c r="D852" s="552"/>
      <c r="E852" s="554"/>
      <c r="F852" s="548" t="s">
        <v>10</v>
      </c>
      <c r="G852" s="14">
        <v>74600</v>
      </c>
      <c r="H852" s="14">
        <v>38891.32</v>
      </c>
      <c r="I852" s="554"/>
      <c r="J852" s="558"/>
      <c r="L852" s="516"/>
      <c r="M852" s="516"/>
    </row>
    <row r="853" spans="1:10" ht="15">
      <c r="A853" s="546"/>
      <c r="B853" s="546"/>
      <c r="C853" s="513"/>
      <c r="D853" s="547"/>
      <c r="E853" s="14"/>
      <c r="F853" s="69"/>
      <c r="G853" s="70"/>
      <c r="H853" s="21"/>
      <c r="I853" s="21"/>
      <c r="J853" s="26"/>
    </row>
    <row r="854" spans="1:10" ht="15">
      <c r="A854" s="578" t="s">
        <v>2099</v>
      </c>
      <c r="B854" s="578" t="s">
        <v>1994</v>
      </c>
      <c r="C854" s="579" t="s">
        <v>1954</v>
      </c>
      <c r="D854" s="156" t="s">
        <v>2106</v>
      </c>
      <c r="E854" s="14">
        <f>E859+E864</f>
        <v>38491</v>
      </c>
      <c r="F854" s="548" t="s">
        <v>9</v>
      </c>
      <c r="G854" s="14">
        <f aca="true" t="shared" si="41" ref="G854:J856">G859+G864</f>
        <v>50000</v>
      </c>
      <c r="H854" s="14">
        <f t="shared" si="41"/>
        <v>15000</v>
      </c>
      <c r="I854" s="14">
        <f t="shared" si="41"/>
        <v>15000</v>
      </c>
      <c r="J854" s="26">
        <f t="shared" si="41"/>
        <v>15000</v>
      </c>
    </row>
    <row r="855" spans="1:10" ht="15">
      <c r="A855" s="73"/>
      <c r="B855" s="73"/>
      <c r="C855" s="546"/>
      <c r="D855" s="74"/>
      <c r="E855" s="554"/>
      <c r="F855" s="549" t="s">
        <v>35</v>
      </c>
      <c r="G855" s="14">
        <f t="shared" si="41"/>
        <v>38491</v>
      </c>
      <c r="H855" s="14">
        <f t="shared" si="41"/>
        <v>0</v>
      </c>
      <c r="I855" s="14">
        <f t="shared" si="41"/>
        <v>0</v>
      </c>
      <c r="J855" s="26">
        <f t="shared" si="41"/>
        <v>0</v>
      </c>
    </row>
    <row r="856" spans="1:13" ht="19.5">
      <c r="A856" s="73"/>
      <c r="B856" s="73"/>
      <c r="C856" s="550"/>
      <c r="D856" s="551"/>
      <c r="E856" s="554"/>
      <c r="F856" s="549" t="s">
        <v>36</v>
      </c>
      <c r="G856" s="14">
        <f t="shared" si="41"/>
        <v>0</v>
      </c>
      <c r="H856" s="14">
        <f t="shared" si="41"/>
        <v>0</v>
      </c>
      <c r="I856" s="14">
        <f t="shared" si="41"/>
        <v>0</v>
      </c>
      <c r="J856" s="26">
        <f t="shared" si="41"/>
        <v>0</v>
      </c>
      <c r="L856" s="516"/>
      <c r="M856" s="516"/>
    </row>
    <row r="857" spans="1:13" ht="19.5">
      <c r="A857" s="73"/>
      <c r="B857" s="73"/>
      <c r="C857" s="550"/>
      <c r="D857" s="552"/>
      <c r="E857" s="554"/>
      <c r="F857" s="548" t="s">
        <v>10</v>
      </c>
      <c r="G857" s="14">
        <f>G862+G867</f>
        <v>50000</v>
      </c>
      <c r="H857" s="14">
        <f>H862+H867</f>
        <v>53491</v>
      </c>
      <c r="I857" s="554"/>
      <c r="J857" s="558"/>
      <c r="L857" s="516"/>
      <c r="M857" s="516"/>
    </row>
    <row r="858" spans="1:10" ht="15">
      <c r="A858" s="546"/>
      <c r="B858" s="546"/>
      <c r="C858" s="513"/>
      <c r="D858" s="547"/>
      <c r="E858" s="14"/>
      <c r="F858" s="69"/>
      <c r="G858" s="70"/>
      <c r="H858" s="21"/>
      <c r="I858" s="21"/>
      <c r="J858" s="26"/>
    </row>
    <row r="859" spans="1:10" ht="15">
      <c r="A859" s="578" t="s">
        <v>125</v>
      </c>
      <c r="B859" s="578" t="s">
        <v>49</v>
      </c>
      <c r="C859" s="579" t="s">
        <v>2039</v>
      </c>
      <c r="D859" s="156" t="s">
        <v>2040</v>
      </c>
      <c r="E859" s="14">
        <v>0</v>
      </c>
      <c r="F859" s="548" t="s">
        <v>9</v>
      </c>
      <c r="G859" s="14">
        <v>0</v>
      </c>
      <c r="H859" s="14">
        <v>15000</v>
      </c>
      <c r="I859" s="14">
        <v>15000</v>
      </c>
      <c r="J859" s="26">
        <v>15000</v>
      </c>
    </row>
    <row r="860" spans="1:10" ht="15">
      <c r="A860" s="73"/>
      <c r="B860" s="73"/>
      <c r="C860" s="546"/>
      <c r="D860" s="74"/>
      <c r="E860" s="554"/>
      <c r="F860" s="549" t="s">
        <v>35</v>
      </c>
      <c r="G860" s="14">
        <v>0</v>
      </c>
      <c r="H860" s="14">
        <v>0</v>
      </c>
      <c r="I860" s="14">
        <v>0</v>
      </c>
      <c r="J860" s="26">
        <v>0</v>
      </c>
    </row>
    <row r="861" spans="1:13" ht="19.5">
      <c r="A861" s="73"/>
      <c r="B861" s="73"/>
      <c r="C861" s="550"/>
      <c r="D861" s="551"/>
      <c r="E861" s="554"/>
      <c r="F861" s="549" t="s">
        <v>36</v>
      </c>
      <c r="G861" s="14">
        <v>0</v>
      </c>
      <c r="H861" s="14">
        <v>0</v>
      </c>
      <c r="I861" s="14">
        <v>0</v>
      </c>
      <c r="J861" s="26">
        <v>0</v>
      </c>
      <c r="L861" s="516"/>
      <c r="M861" s="516"/>
    </row>
    <row r="862" spans="1:13" ht="19.5">
      <c r="A862" s="73"/>
      <c r="B862" s="73"/>
      <c r="C862" s="550"/>
      <c r="D862" s="552"/>
      <c r="E862" s="554"/>
      <c r="F862" s="548" t="s">
        <v>10</v>
      </c>
      <c r="G862" s="14">
        <v>0</v>
      </c>
      <c r="H862" s="14">
        <v>15000</v>
      </c>
      <c r="I862" s="554"/>
      <c r="J862" s="558"/>
      <c r="L862" s="516"/>
      <c r="M862" s="516"/>
    </row>
    <row r="863" spans="1:10" ht="15">
      <c r="A863" s="546"/>
      <c r="B863" s="546"/>
      <c r="C863" s="513"/>
      <c r="D863" s="547"/>
      <c r="E863" s="14"/>
      <c r="F863" s="69"/>
      <c r="G863" s="70"/>
      <c r="H863" s="21"/>
      <c r="I863" s="21"/>
      <c r="J863" s="26"/>
    </row>
    <row r="864" spans="1:10" ht="15">
      <c r="A864" s="578" t="s">
        <v>125</v>
      </c>
      <c r="B864" s="578" t="s">
        <v>49</v>
      </c>
      <c r="C864" s="579" t="s">
        <v>2107</v>
      </c>
      <c r="D864" s="156" t="s">
        <v>2108</v>
      </c>
      <c r="E864" s="14">
        <v>38491</v>
      </c>
      <c r="F864" s="548" t="s">
        <v>9</v>
      </c>
      <c r="G864" s="14">
        <v>50000</v>
      </c>
      <c r="H864" s="14">
        <v>0</v>
      </c>
      <c r="I864" s="14">
        <v>0</v>
      </c>
      <c r="J864" s="26">
        <v>0</v>
      </c>
    </row>
    <row r="865" spans="1:10" ht="15">
      <c r="A865" s="73"/>
      <c r="B865" s="73"/>
      <c r="C865" s="546"/>
      <c r="D865" s="74"/>
      <c r="E865" s="554"/>
      <c r="F865" s="549" t="s">
        <v>35</v>
      </c>
      <c r="G865" s="14">
        <v>38491</v>
      </c>
      <c r="H865" s="14">
        <v>0</v>
      </c>
      <c r="I865" s="14">
        <v>0</v>
      </c>
      <c r="J865" s="26">
        <v>0</v>
      </c>
    </row>
    <row r="866" spans="1:13" ht="19.5">
      <c r="A866" s="73"/>
      <c r="B866" s="73"/>
      <c r="C866" s="550"/>
      <c r="D866" s="551"/>
      <c r="E866" s="554"/>
      <c r="F866" s="549" t="s">
        <v>36</v>
      </c>
      <c r="G866" s="14">
        <v>0</v>
      </c>
      <c r="H866" s="14">
        <v>0</v>
      </c>
      <c r="I866" s="14">
        <v>0</v>
      </c>
      <c r="J866" s="26">
        <v>0</v>
      </c>
      <c r="L866" s="516"/>
      <c r="M866" s="516"/>
    </row>
    <row r="867" spans="1:13" ht="19.5">
      <c r="A867" s="73"/>
      <c r="B867" s="73"/>
      <c r="C867" s="550"/>
      <c r="D867" s="552"/>
      <c r="E867" s="554"/>
      <c r="F867" s="548" t="s">
        <v>10</v>
      </c>
      <c r="G867" s="14">
        <v>50000</v>
      </c>
      <c r="H867" s="14">
        <v>38491</v>
      </c>
      <c r="I867" s="554"/>
      <c r="J867" s="558"/>
      <c r="L867" s="516"/>
      <c r="M867" s="516"/>
    </row>
    <row r="868" spans="1:10" ht="15">
      <c r="A868" s="546"/>
      <c r="B868" s="546"/>
      <c r="C868" s="513"/>
      <c r="D868" s="547"/>
      <c r="E868" s="14"/>
      <c r="F868" s="69"/>
      <c r="G868" s="70"/>
      <c r="H868" s="21"/>
      <c r="I868" s="21"/>
      <c r="J868" s="26"/>
    </row>
    <row r="869" spans="1:10" ht="30">
      <c r="A869" s="578" t="s">
        <v>2099</v>
      </c>
      <c r="B869" s="578" t="s">
        <v>2010</v>
      </c>
      <c r="C869" s="579" t="s">
        <v>1954</v>
      </c>
      <c r="D869" s="156" t="s">
        <v>2109</v>
      </c>
      <c r="E869" s="14">
        <f>E874+E879+E884+E889</f>
        <v>158186.36000000002</v>
      </c>
      <c r="F869" s="548" t="s">
        <v>9</v>
      </c>
      <c r="G869" s="14">
        <f aca="true" t="shared" si="42" ref="G869:J871">G874+G879+G884+G889</f>
        <v>263126</v>
      </c>
      <c r="H869" s="14">
        <f t="shared" si="42"/>
        <v>14400</v>
      </c>
      <c r="I869" s="14">
        <f t="shared" si="42"/>
        <v>28700</v>
      </c>
      <c r="J869" s="26">
        <f t="shared" si="42"/>
        <v>28700</v>
      </c>
    </row>
    <row r="870" spans="1:10" ht="15">
      <c r="A870" s="73"/>
      <c r="B870" s="73"/>
      <c r="C870" s="546"/>
      <c r="D870" s="74"/>
      <c r="E870" s="554"/>
      <c r="F870" s="549" t="s">
        <v>35</v>
      </c>
      <c r="G870" s="14">
        <f t="shared" si="42"/>
        <v>258923.61</v>
      </c>
      <c r="H870" s="14">
        <f t="shared" si="42"/>
        <v>0</v>
      </c>
      <c r="I870" s="14">
        <f t="shared" si="42"/>
        <v>0</v>
      </c>
      <c r="J870" s="26">
        <f t="shared" si="42"/>
        <v>0</v>
      </c>
    </row>
    <row r="871" spans="1:13" ht="19.5">
      <c r="A871" s="73"/>
      <c r="B871" s="73"/>
      <c r="C871" s="550"/>
      <c r="D871" s="551"/>
      <c r="E871" s="554"/>
      <c r="F871" s="549" t="s">
        <v>36</v>
      </c>
      <c r="G871" s="14">
        <f t="shared" si="42"/>
        <v>0</v>
      </c>
      <c r="H871" s="14">
        <f t="shared" si="42"/>
        <v>0</v>
      </c>
      <c r="I871" s="14">
        <f t="shared" si="42"/>
        <v>0</v>
      </c>
      <c r="J871" s="26">
        <f t="shared" si="42"/>
        <v>0</v>
      </c>
      <c r="L871" s="516"/>
      <c r="M871" s="516"/>
    </row>
    <row r="872" spans="1:13" ht="19.5">
      <c r="A872" s="73"/>
      <c r="B872" s="73"/>
      <c r="C872" s="550"/>
      <c r="D872" s="552"/>
      <c r="E872" s="554"/>
      <c r="F872" s="548" t="s">
        <v>10</v>
      </c>
      <c r="G872" s="14">
        <f>G877+G882+G887+G892</f>
        <v>493028.93999999994</v>
      </c>
      <c r="H872" s="14">
        <f>H877+H882+H887+H892</f>
        <v>172586.36000000002</v>
      </c>
      <c r="I872" s="554"/>
      <c r="J872" s="558"/>
      <c r="L872" s="516"/>
      <c r="M872" s="516"/>
    </row>
    <row r="873" spans="1:10" ht="15">
      <c r="A873" s="546"/>
      <c r="B873" s="546"/>
      <c r="C873" s="513"/>
      <c r="D873" s="547"/>
      <c r="E873" s="14"/>
      <c r="F873" s="69"/>
      <c r="G873" s="70"/>
      <c r="H873" s="21"/>
      <c r="I873" s="21"/>
      <c r="J873" s="26"/>
    </row>
    <row r="874" spans="1:10" ht="15">
      <c r="A874" s="578" t="s">
        <v>125</v>
      </c>
      <c r="B874" s="578" t="s">
        <v>53</v>
      </c>
      <c r="C874" s="579" t="s">
        <v>1992</v>
      </c>
      <c r="D874" s="156" t="s">
        <v>1993</v>
      </c>
      <c r="E874" s="14">
        <v>0</v>
      </c>
      <c r="F874" s="548" t="s">
        <v>9</v>
      </c>
      <c r="G874" s="14">
        <v>0</v>
      </c>
      <c r="H874" s="14">
        <v>9500</v>
      </c>
      <c r="I874" s="14">
        <v>9500</v>
      </c>
      <c r="J874" s="26">
        <v>9500</v>
      </c>
    </row>
    <row r="875" spans="1:10" ht="15">
      <c r="A875" s="73"/>
      <c r="B875" s="73"/>
      <c r="C875" s="546"/>
      <c r="D875" s="74"/>
      <c r="E875" s="554"/>
      <c r="F875" s="549" t="s">
        <v>35</v>
      </c>
      <c r="G875" s="14">
        <v>0</v>
      </c>
      <c r="H875" s="14">
        <v>0</v>
      </c>
      <c r="I875" s="14">
        <v>0</v>
      </c>
      <c r="J875" s="26">
        <v>0</v>
      </c>
    </row>
    <row r="876" spans="1:13" ht="19.5">
      <c r="A876" s="73"/>
      <c r="B876" s="73"/>
      <c r="C876" s="550"/>
      <c r="D876" s="551"/>
      <c r="E876" s="554"/>
      <c r="F876" s="549" t="s">
        <v>36</v>
      </c>
      <c r="G876" s="14">
        <v>0</v>
      </c>
      <c r="H876" s="14">
        <v>0</v>
      </c>
      <c r="I876" s="14">
        <v>0</v>
      </c>
      <c r="J876" s="26">
        <v>0</v>
      </c>
      <c r="L876" s="516"/>
      <c r="M876" s="516"/>
    </row>
    <row r="877" spans="1:13" ht="19.5">
      <c r="A877" s="73"/>
      <c r="B877" s="73"/>
      <c r="C877" s="550"/>
      <c r="D877" s="552"/>
      <c r="E877" s="554"/>
      <c r="F877" s="548" t="s">
        <v>10</v>
      </c>
      <c r="G877" s="14">
        <v>0</v>
      </c>
      <c r="H877" s="14">
        <v>9500</v>
      </c>
      <c r="I877" s="554"/>
      <c r="J877" s="558"/>
      <c r="L877" s="516"/>
      <c r="M877" s="516"/>
    </row>
    <row r="878" spans="1:10" ht="15">
      <c r="A878" s="546"/>
      <c r="B878" s="546"/>
      <c r="C878" s="513"/>
      <c r="D878" s="547"/>
      <c r="E878" s="14"/>
      <c r="F878" s="69"/>
      <c r="G878" s="70"/>
      <c r="H878" s="21"/>
      <c r="I878" s="21"/>
      <c r="J878" s="26"/>
    </row>
    <row r="879" spans="1:10" ht="15">
      <c r="A879" s="578" t="s">
        <v>125</v>
      </c>
      <c r="B879" s="578" t="s">
        <v>53</v>
      </c>
      <c r="C879" s="579" t="s">
        <v>2039</v>
      </c>
      <c r="D879" s="156" t="s">
        <v>2040</v>
      </c>
      <c r="E879" s="14">
        <v>158063.89</v>
      </c>
      <c r="F879" s="548" t="s">
        <v>9</v>
      </c>
      <c r="G879" s="14">
        <v>175400</v>
      </c>
      <c r="H879" s="14">
        <v>3900</v>
      </c>
      <c r="I879" s="14">
        <v>3900</v>
      </c>
      <c r="J879" s="26">
        <v>3900</v>
      </c>
    </row>
    <row r="880" spans="1:10" ht="15">
      <c r="A880" s="73"/>
      <c r="B880" s="73"/>
      <c r="C880" s="546"/>
      <c r="D880" s="74"/>
      <c r="E880" s="554"/>
      <c r="F880" s="549" t="s">
        <v>35</v>
      </c>
      <c r="G880" s="14">
        <v>175051.06</v>
      </c>
      <c r="H880" s="14">
        <v>0</v>
      </c>
      <c r="I880" s="14">
        <v>0</v>
      </c>
      <c r="J880" s="26">
        <v>0</v>
      </c>
    </row>
    <row r="881" spans="1:13" ht="19.5">
      <c r="A881" s="73"/>
      <c r="B881" s="73"/>
      <c r="C881" s="550"/>
      <c r="D881" s="551"/>
      <c r="E881" s="554"/>
      <c r="F881" s="549" t="s">
        <v>36</v>
      </c>
      <c r="G881" s="14">
        <v>0</v>
      </c>
      <c r="H881" s="14">
        <v>0</v>
      </c>
      <c r="I881" s="14">
        <v>0</v>
      </c>
      <c r="J881" s="26">
        <v>0</v>
      </c>
      <c r="L881" s="516"/>
      <c r="M881" s="516"/>
    </row>
    <row r="882" spans="1:13" ht="19.5">
      <c r="A882" s="73"/>
      <c r="B882" s="73"/>
      <c r="C882" s="550"/>
      <c r="D882" s="552"/>
      <c r="E882" s="554"/>
      <c r="F882" s="548" t="s">
        <v>10</v>
      </c>
      <c r="G882" s="14">
        <v>320554.97</v>
      </c>
      <c r="H882" s="14">
        <v>161963.89</v>
      </c>
      <c r="I882" s="554"/>
      <c r="J882" s="558"/>
      <c r="L882" s="516"/>
      <c r="M882" s="516"/>
    </row>
    <row r="883" spans="1:10" ht="15">
      <c r="A883" s="546"/>
      <c r="B883" s="546"/>
      <c r="C883" s="513"/>
      <c r="D883" s="547"/>
      <c r="E883" s="14"/>
      <c r="F883" s="69"/>
      <c r="G883" s="70"/>
      <c r="H883" s="21"/>
      <c r="I883" s="21"/>
      <c r="J883" s="26"/>
    </row>
    <row r="884" spans="1:10" ht="15">
      <c r="A884" s="578" t="s">
        <v>125</v>
      </c>
      <c r="B884" s="578" t="s">
        <v>53</v>
      </c>
      <c r="C884" s="579" t="s">
        <v>1972</v>
      </c>
      <c r="D884" s="156" t="s">
        <v>1973</v>
      </c>
      <c r="E884" s="14">
        <v>122.47</v>
      </c>
      <c r="F884" s="548" t="s">
        <v>9</v>
      </c>
      <c r="G884" s="14">
        <v>87726</v>
      </c>
      <c r="H884" s="14">
        <v>0</v>
      </c>
      <c r="I884" s="14">
        <v>14300</v>
      </c>
      <c r="J884" s="26">
        <v>14300</v>
      </c>
    </row>
    <row r="885" spans="1:10" ht="15">
      <c r="A885" s="73"/>
      <c r="B885" s="73"/>
      <c r="C885" s="546"/>
      <c r="D885" s="74"/>
      <c r="E885" s="554"/>
      <c r="F885" s="549" t="s">
        <v>35</v>
      </c>
      <c r="G885" s="14">
        <v>83872.55</v>
      </c>
      <c r="H885" s="14">
        <v>0</v>
      </c>
      <c r="I885" s="14">
        <v>0</v>
      </c>
      <c r="J885" s="26">
        <v>0</v>
      </c>
    </row>
    <row r="886" spans="1:13" ht="19.5">
      <c r="A886" s="73"/>
      <c r="B886" s="73"/>
      <c r="C886" s="550"/>
      <c r="D886" s="551"/>
      <c r="E886" s="554"/>
      <c r="F886" s="549" t="s">
        <v>36</v>
      </c>
      <c r="G886" s="14">
        <v>0</v>
      </c>
      <c r="H886" s="14">
        <v>0</v>
      </c>
      <c r="I886" s="14">
        <v>0</v>
      </c>
      <c r="J886" s="26">
        <v>0</v>
      </c>
      <c r="L886" s="516"/>
      <c r="M886" s="516"/>
    </row>
    <row r="887" spans="1:13" ht="19.5">
      <c r="A887" s="73"/>
      <c r="B887" s="73"/>
      <c r="C887" s="550"/>
      <c r="D887" s="552"/>
      <c r="E887" s="554"/>
      <c r="F887" s="548" t="s">
        <v>10</v>
      </c>
      <c r="G887" s="14">
        <v>172473.97</v>
      </c>
      <c r="H887" s="14">
        <v>122.47</v>
      </c>
      <c r="I887" s="554"/>
      <c r="J887" s="558"/>
      <c r="L887" s="516"/>
      <c r="M887" s="516"/>
    </row>
    <row r="888" spans="1:10" ht="15">
      <c r="A888" s="546"/>
      <c r="B888" s="546"/>
      <c r="C888" s="513"/>
      <c r="D888" s="547"/>
      <c r="E888" s="14"/>
      <c r="F888" s="69"/>
      <c r="G888" s="70"/>
      <c r="H888" s="21"/>
      <c r="I888" s="21"/>
      <c r="J888" s="26"/>
    </row>
    <row r="889" spans="1:10" ht="15">
      <c r="A889" s="578" t="s">
        <v>125</v>
      </c>
      <c r="B889" s="578" t="s">
        <v>53</v>
      </c>
      <c r="C889" s="579" t="s">
        <v>2064</v>
      </c>
      <c r="D889" s="156" t="s">
        <v>2065</v>
      </c>
      <c r="E889" s="14">
        <v>0</v>
      </c>
      <c r="F889" s="548" t="s">
        <v>9</v>
      </c>
      <c r="G889" s="14">
        <v>0</v>
      </c>
      <c r="H889" s="14">
        <v>1000</v>
      </c>
      <c r="I889" s="14">
        <v>1000</v>
      </c>
      <c r="J889" s="26">
        <v>1000</v>
      </c>
    </row>
    <row r="890" spans="1:10" ht="15">
      <c r="A890" s="73"/>
      <c r="B890" s="73"/>
      <c r="C890" s="546"/>
      <c r="D890" s="74"/>
      <c r="E890" s="554"/>
      <c r="F890" s="549" t="s">
        <v>35</v>
      </c>
      <c r="G890" s="14">
        <v>0</v>
      </c>
      <c r="H890" s="14">
        <v>0</v>
      </c>
      <c r="I890" s="14">
        <v>0</v>
      </c>
      <c r="J890" s="26">
        <v>0</v>
      </c>
    </row>
    <row r="891" spans="1:13" ht="19.5">
      <c r="A891" s="73"/>
      <c r="B891" s="73"/>
      <c r="C891" s="550"/>
      <c r="D891" s="551"/>
      <c r="E891" s="554"/>
      <c r="F891" s="549" t="s">
        <v>36</v>
      </c>
      <c r="G891" s="14">
        <v>0</v>
      </c>
      <c r="H891" s="14">
        <v>0</v>
      </c>
      <c r="I891" s="14">
        <v>0</v>
      </c>
      <c r="J891" s="26">
        <v>0</v>
      </c>
      <c r="L891" s="516"/>
      <c r="M891" s="516"/>
    </row>
    <row r="892" spans="1:13" ht="19.5">
      <c r="A892" s="73"/>
      <c r="B892" s="73"/>
      <c r="C892" s="550"/>
      <c r="D892" s="552"/>
      <c r="E892" s="554"/>
      <c r="F892" s="548" t="s">
        <v>10</v>
      </c>
      <c r="G892" s="14">
        <v>0</v>
      </c>
      <c r="H892" s="14">
        <v>1000</v>
      </c>
      <c r="I892" s="554"/>
      <c r="J892" s="558"/>
      <c r="L892" s="516"/>
      <c r="M892" s="516"/>
    </row>
    <row r="893" spans="1:10" ht="15">
      <c r="A893" s="546"/>
      <c r="B893" s="546"/>
      <c r="C893" s="513"/>
      <c r="D893" s="547"/>
      <c r="E893" s="14"/>
      <c r="F893" s="69"/>
      <c r="G893" s="70"/>
      <c r="H893" s="21"/>
      <c r="I893" s="21"/>
      <c r="J893" s="26"/>
    </row>
    <row r="894" spans="1:10" ht="15.75">
      <c r="A894" s="578" t="s">
        <v>2110</v>
      </c>
      <c r="B894" s="578" t="s">
        <v>1954</v>
      </c>
      <c r="C894" s="579" t="s">
        <v>1954</v>
      </c>
      <c r="D894" s="156" t="s">
        <v>2111</v>
      </c>
      <c r="E894" s="14">
        <f>E899+E934</f>
        <v>11276.61</v>
      </c>
      <c r="F894" s="548" t="s">
        <v>9</v>
      </c>
      <c r="G894" s="14">
        <f aca="true" t="shared" si="43" ref="G894:J896">G899+G934</f>
        <v>355501</v>
      </c>
      <c r="H894" s="14">
        <f t="shared" si="43"/>
        <v>351800</v>
      </c>
      <c r="I894" s="14">
        <f t="shared" si="43"/>
        <v>21100</v>
      </c>
      <c r="J894" s="26">
        <f t="shared" si="43"/>
        <v>20800</v>
      </c>
    </row>
    <row r="895" spans="1:10" ht="15">
      <c r="A895" s="73"/>
      <c r="B895" s="73"/>
      <c r="C895" s="546"/>
      <c r="D895" s="74"/>
      <c r="E895" s="554"/>
      <c r="F895" s="549" t="s">
        <v>35</v>
      </c>
      <c r="G895" s="14">
        <f t="shared" si="43"/>
        <v>23397.36</v>
      </c>
      <c r="H895" s="14">
        <f t="shared" si="43"/>
        <v>0</v>
      </c>
      <c r="I895" s="14">
        <f t="shared" si="43"/>
        <v>0</v>
      </c>
      <c r="J895" s="26">
        <f t="shared" si="43"/>
        <v>0</v>
      </c>
    </row>
    <row r="896" spans="1:13" ht="19.5">
      <c r="A896" s="73"/>
      <c r="B896" s="73"/>
      <c r="C896" s="550"/>
      <c r="D896" s="551"/>
      <c r="E896" s="554"/>
      <c r="F896" s="549" t="s">
        <v>36</v>
      </c>
      <c r="G896" s="14">
        <f t="shared" si="43"/>
        <v>0</v>
      </c>
      <c r="H896" s="14">
        <f t="shared" si="43"/>
        <v>0</v>
      </c>
      <c r="I896" s="14">
        <f t="shared" si="43"/>
        <v>0</v>
      </c>
      <c r="J896" s="26">
        <f t="shared" si="43"/>
        <v>0</v>
      </c>
      <c r="L896" s="516"/>
      <c r="M896" s="516"/>
    </row>
    <row r="897" spans="1:13" ht="19.5">
      <c r="A897" s="73"/>
      <c r="B897" s="73"/>
      <c r="C897" s="550"/>
      <c r="D897" s="552"/>
      <c r="E897" s="554"/>
      <c r="F897" s="548" t="s">
        <v>10</v>
      </c>
      <c r="G897" s="14">
        <f>G902+G937</f>
        <v>366137.91</v>
      </c>
      <c r="H897" s="14">
        <f>H902+H937</f>
        <v>363076.61</v>
      </c>
      <c r="I897" s="554"/>
      <c r="J897" s="558"/>
      <c r="L897" s="516"/>
      <c r="M897" s="516"/>
    </row>
    <row r="898" spans="1:10" ht="15">
      <c r="A898" s="546"/>
      <c r="B898" s="546"/>
      <c r="C898" s="513"/>
      <c r="D898" s="547"/>
      <c r="E898" s="14"/>
      <c r="F898" s="69"/>
      <c r="G898" s="70"/>
      <c r="H898" s="21"/>
      <c r="I898" s="21"/>
      <c r="J898" s="26"/>
    </row>
    <row r="899" spans="1:10" ht="15">
      <c r="A899" s="578" t="s">
        <v>2112</v>
      </c>
      <c r="B899" s="578" t="s">
        <v>1965</v>
      </c>
      <c r="C899" s="579" t="s">
        <v>1954</v>
      </c>
      <c r="D899" s="156" t="s">
        <v>2113</v>
      </c>
      <c r="E899" s="14">
        <f>E904+E909+E914+E919+E924+E929</f>
        <v>11276.61</v>
      </c>
      <c r="F899" s="548" t="s">
        <v>9</v>
      </c>
      <c r="G899" s="14">
        <f aca="true" t="shared" si="44" ref="G899:J901">G904+G909+G914+G919+G924+G929</f>
        <v>355501</v>
      </c>
      <c r="H899" s="14">
        <f t="shared" si="44"/>
        <v>335000</v>
      </c>
      <c r="I899" s="14">
        <f t="shared" si="44"/>
        <v>4300</v>
      </c>
      <c r="J899" s="26">
        <f t="shared" si="44"/>
        <v>4000</v>
      </c>
    </row>
    <row r="900" spans="1:10" ht="15">
      <c r="A900" s="73"/>
      <c r="B900" s="73"/>
      <c r="C900" s="546"/>
      <c r="D900" s="74"/>
      <c r="E900" s="554"/>
      <c r="F900" s="549" t="s">
        <v>35</v>
      </c>
      <c r="G900" s="14">
        <f t="shared" si="44"/>
        <v>23397.36</v>
      </c>
      <c r="H900" s="14">
        <f t="shared" si="44"/>
        <v>0</v>
      </c>
      <c r="I900" s="14">
        <f t="shared" si="44"/>
        <v>0</v>
      </c>
      <c r="J900" s="26">
        <f t="shared" si="44"/>
        <v>0</v>
      </c>
    </row>
    <row r="901" spans="1:13" ht="19.5">
      <c r="A901" s="73"/>
      <c r="B901" s="73"/>
      <c r="C901" s="550"/>
      <c r="D901" s="551"/>
      <c r="E901" s="554"/>
      <c r="F901" s="549" t="s">
        <v>36</v>
      </c>
      <c r="G901" s="14">
        <f t="shared" si="44"/>
        <v>0</v>
      </c>
      <c r="H901" s="14">
        <f t="shared" si="44"/>
        <v>0</v>
      </c>
      <c r="I901" s="14">
        <f t="shared" si="44"/>
        <v>0</v>
      </c>
      <c r="J901" s="26">
        <f t="shared" si="44"/>
        <v>0</v>
      </c>
      <c r="L901" s="516"/>
      <c r="M901" s="516"/>
    </row>
    <row r="902" spans="1:13" ht="19.5">
      <c r="A902" s="73"/>
      <c r="B902" s="73"/>
      <c r="C902" s="550"/>
      <c r="D902" s="552"/>
      <c r="E902" s="554"/>
      <c r="F902" s="548" t="s">
        <v>10</v>
      </c>
      <c r="G902" s="14">
        <f>G907+G912+G917+G922+G927+G932</f>
        <v>366137.91</v>
      </c>
      <c r="H902" s="14">
        <f>H907+H912+H917+H922+H927+H932</f>
        <v>346276.61</v>
      </c>
      <c r="I902" s="554"/>
      <c r="J902" s="558"/>
      <c r="L902" s="516"/>
      <c r="M902" s="516"/>
    </row>
    <row r="903" spans="1:10" ht="15">
      <c r="A903" s="546"/>
      <c r="B903" s="546"/>
      <c r="C903" s="513"/>
      <c r="D903" s="547"/>
      <c r="E903" s="14"/>
      <c r="F903" s="69"/>
      <c r="G903" s="70"/>
      <c r="H903" s="21"/>
      <c r="I903" s="21"/>
      <c r="J903" s="26"/>
    </row>
    <row r="904" spans="1:10" ht="15">
      <c r="A904" s="578" t="s">
        <v>143</v>
      </c>
      <c r="B904" s="578" t="s">
        <v>40</v>
      </c>
      <c r="C904" s="579" t="s">
        <v>1970</v>
      </c>
      <c r="D904" s="156" t="s">
        <v>1971</v>
      </c>
      <c r="E904" s="14">
        <v>4880</v>
      </c>
      <c r="F904" s="548" t="s">
        <v>9</v>
      </c>
      <c r="G904" s="14">
        <v>3000</v>
      </c>
      <c r="H904" s="14">
        <v>0</v>
      </c>
      <c r="I904" s="14">
        <v>0</v>
      </c>
      <c r="J904" s="26">
        <v>0</v>
      </c>
    </row>
    <row r="905" spans="1:10" ht="15">
      <c r="A905" s="73"/>
      <c r="B905" s="73"/>
      <c r="C905" s="546"/>
      <c r="D905" s="74"/>
      <c r="E905" s="554"/>
      <c r="F905" s="549" t="s">
        <v>35</v>
      </c>
      <c r="G905" s="14">
        <v>2440</v>
      </c>
      <c r="H905" s="14">
        <v>0</v>
      </c>
      <c r="I905" s="14">
        <v>0</v>
      </c>
      <c r="J905" s="26">
        <v>0</v>
      </c>
    </row>
    <row r="906" spans="1:13" ht="19.5">
      <c r="A906" s="73"/>
      <c r="B906" s="73"/>
      <c r="C906" s="550"/>
      <c r="D906" s="551"/>
      <c r="E906" s="554"/>
      <c r="F906" s="549" t="s">
        <v>36</v>
      </c>
      <c r="G906" s="14">
        <v>0</v>
      </c>
      <c r="H906" s="14">
        <v>0</v>
      </c>
      <c r="I906" s="14">
        <v>0</v>
      </c>
      <c r="J906" s="26">
        <v>0</v>
      </c>
      <c r="L906" s="516"/>
      <c r="M906" s="516"/>
    </row>
    <row r="907" spans="1:13" ht="19.5">
      <c r="A907" s="73"/>
      <c r="B907" s="73"/>
      <c r="C907" s="550"/>
      <c r="D907" s="552"/>
      <c r="E907" s="554"/>
      <c r="F907" s="548" t="s">
        <v>10</v>
      </c>
      <c r="G907" s="14">
        <v>5440</v>
      </c>
      <c r="H907" s="14">
        <v>4880</v>
      </c>
      <c r="I907" s="554"/>
      <c r="J907" s="558"/>
      <c r="L907" s="516"/>
      <c r="M907" s="516"/>
    </row>
    <row r="908" spans="1:10" ht="15">
      <c r="A908" s="546"/>
      <c r="B908" s="546"/>
      <c r="C908" s="513"/>
      <c r="D908" s="547"/>
      <c r="E908" s="14"/>
      <c r="F908" s="69"/>
      <c r="G908" s="70"/>
      <c r="H908" s="21"/>
      <c r="I908" s="21"/>
      <c r="J908" s="26"/>
    </row>
    <row r="909" spans="1:10" ht="15">
      <c r="A909" s="578" t="s">
        <v>143</v>
      </c>
      <c r="B909" s="578" t="s">
        <v>40</v>
      </c>
      <c r="C909" s="579" t="s">
        <v>1972</v>
      </c>
      <c r="D909" s="156" t="s">
        <v>1973</v>
      </c>
      <c r="E909" s="14">
        <v>4000</v>
      </c>
      <c r="F909" s="548" t="s">
        <v>9</v>
      </c>
      <c r="G909" s="14">
        <v>14401</v>
      </c>
      <c r="H909" s="14">
        <v>0</v>
      </c>
      <c r="I909" s="14">
        <v>0</v>
      </c>
      <c r="J909" s="26">
        <v>0</v>
      </c>
    </row>
    <row r="910" spans="1:10" ht="15">
      <c r="A910" s="73"/>
      <c r="B910" s="73"/>
      <c r="C910" s="546"/>
      <c r="D910" s="74"/>
      <c r="E910" s="554"/>
      <c r="F910" s="549" t="s">
        <v>35</v>
      </c>
      <c r="G910" s="14">
        <v>13800</v>
      </c>
      <c r="H910" s="14">
        <v>0</v>
      </c>
      <c r="I910" s="14">
        <v>0</v>
      </c>
      <c r="J910" s="26">
        <v>0</v>
      </c>
    </row>
    <row r="911" spans="1:13" ht="19.5">
      <c r="A911" s="73"/>
      <c r="B911" s="73"/>
      <c r="C911" s="550"/>
      <c r="D911" s="551"/>
      <c r="E911" s="554"/>
      <c r="F911" s="549" t="s">
        <v>36</v>
      </c>
      <c r="G911" s="14">
        <v>0</v>
      </c>
      <c r="H911" s="14">
        <v>0</v>
      </c>
      <c r="I911" s="14">
        <v>0</v>
      </c>
      <c r="J911" s="26">
        <v>0</v>
      </c>
      <c r="L911" s="516"/>
      <c r="M911" s="516"/>
    </row>
    <row r="912" spans="1:13" ht="19.5">
      <c r="A912" s="73"/>
      <c r="B912" s="73"/>
      <c r="C912" s="550"/>
      <c r="D912" s="552"/>
      <c r="E912" s="554"/>
      <c r="F912" s="548" t="s">
        <v>10</v>
      </c>
      <c r="G912" s="14">
        <v>20201.3</v>
      </c>
      <c r="H912" s="14">
        <v>4000</v>
      </c>
      <c r="I912" s="554"/>
      <c r="J912" s="558"/>
      <c r="L912" s="516"/>
      <c r="M912" s="516"/>
    </row>
    <row r="913" spans="1:10" ht="15">
      <c r="A913" s="546"/>
      <c r="B913" s="546"/>
      <c r="C913" s="513"/>
      <c r="D913" s="547"/>
      <c r="E913" s="14"/>
      <c r="F913" s="69"/>
      <c r="G913" s="70"/>
      <c r="H913" s="21"/>
      <c r="I913" s="21"/>
      <c r="J913" s="26"/>
    </row>
    <row r="914" spans="1:10" ht="15">
      <c r="A914" s="578" t="s">
        <v>143</v>
      </c>
      <c r="B914" s="578" t="s">
        <v>40</v>
      </c>
      <c r="C914" s="579" t="s">
        <v>2084</v>
      </c>
      <c r="D914" s="156" t="s">
        <v>2085</v>
      </c>
      <c r="E914" s="14">
        <v>0</v>
      </c>
      <c r="F914" s="548" t="s">
        <v>9</v>
      </c>
      <c r="G914" s="14">
        <v>8100</v>
      </c>
      <c r="H914" s="14">
        <v>5000</v>
      </c>
      <c r="I914" s="14">
        <v>4300</v>
      </c>
      <c r="J914" s="26">
        <v>4000</v>
      </c>
    </row>
    <row r="915" spans="1:10" ht="15">
      <c r="A915" s="73"/>
      <c r="B915" s="73"/>
      <c r="C915" s="546"/>
      <c r="D915" s="74"/>
      <c r="E915" s="554"/>
      <c r="F915" s="549" t="s">
        <v>35</v>
      </c>
      <c r="G915" s="14">
        <v>7157.36</v>
      </c>
      <c r="H915" s="14">
        <v>0</v>
      </c>
      <c r="I915" s="14">
        <v>0</v>
      </c>
      <c r="J915" s="26">
        <v>0</v>
      </c>
    </row>
    <row r="916" spans="1:13" ht="19.5">
      <c r="A916" s="73"/>
      <c r="B916" s="73"/>
      <c r="C916" s="550"/>
      <c r="D916" s="551"/>
      <c r="E916" s="554"/>
      <c r="F916" s="549" t="s">
        <v>36</v>
      </c>
      <c r="G916" s="14">
        <v>0</v>
      </c>
      <c r="H916" s="14">
        <v>0</v>
      </c>
      <c r="I916" s="14">
        <v>0</v>
      </c>
      <c r="J916" s="26">
        <v>0</v>
      </c>
      <c r="L916" s="516"/>
      <c r="M916" s="516"/>
    </row>
    <row r="917" spans="1:13" ht="19.5">
      <c r="A917" s="73"/>
      <c r="B917" s="73"/>
      <c r="C917" s="550"/>
      <c r="D917" s="552"/>
      <c r="E917" s="554"/>
      <c r="F917" s="548" t="s">
        <v>10</v>
      </c>
      <c r="G917" s="14">
        <v>8100</v>
      </c>
      <c r="H917" s="14">
        <v>5000</v>
      </c>
      <c r="I917" s="554"/>
      <c r="J917" s="558"/>
      <c r="L917" s="516"/>
      <c r="M917" s="516"/>
    </row>
    <row r="918" spans="1:10" ht="15">
      <c r="A918" s="546"/>
      <c r="B918" s="546"/>
      <c r="C918" s="513"/>
      <c r="D918" s="547"/>
      <c r="E918" s="14"/>
      <c r="F918" s="69"/>
      <c r="G918" s="70"/>
      <c r="H918" s="21"/>
      <c r="I918" s="21"/>
      <c r="J918" s="26"/>
    </row>
    <row r="919" spans="1:10" ht="15">
      <c r="A919" s="578" t="s">
        <v>143</v>
      </c>
      <c r="B919" s="578" t="s">
        <v>40</v>
      </c>
      <c r="C919" s="579" t="s">
        <v>2004</v>
      </c>
      <c r="D919" s="156" t="s">
        <v>2005</v>
      </c>
      <c r="E919" s="14">
        <v>0</v>
      </c>
      <c r="F919" s="548" t="s">
        <v>9</v>
      </c>
      <c r="G919" s="14">
        <v>120000</v>
      </c>
      <c r="H919" s="14">
        <v>120000</v>
      </c>
      <c r="I919" s="14">
        <v>0</v>
      </c>
      <c r="J919" s="26">
        <v>0</v>
      </c>
    </row>
    <row r="920" spans="1:10" ht="15">
      <c r="A920" s="73"/>
      <c r="B920" s="73"/>
      <c r="C920" s="546"/>
      <c r="D920" s="74"/>
      <c r="E920" s="554"/>
      <c r="F920" s="549" t="s">
        <v>35</v>
      </c>
      <c r="G920" s="14">
        <v>0</v>
      </c>
      <c r="H920" s="14">
        <v>0</v>
      </c>
      <c r="I920" s="14">
        <v>0</v>
      </c>
      <c r="J920" s="26">
        <v>0</v>
      </c>
    </row>
    <row r="921" spans="1:13" ht="19.5">
      <c r="A921" s="73"/>
      <c r="B921" s="73"/>
      <c r="C921" s="550"/>
      <c r="D921" s="551"/>
      <c r="E921" s="554"/>
      <c r="F921" s="549" t="s">
        <v>36</v>
      </c>
      <c r="G921" s="14">
        <v>0</v>
      </c>
      <c r="H921" s="14">
        <v>0</v>
      </c>
      <c r="I921" s="14">
        <v>0</v>
      </c>
      <c r="J921" s="26">
        <v>0</v>
      </c>
      <c r="L921" s="516"/>
      <c r="M921" s="516"/>
    </row>
    <row r="922" spans="1:13" ht="19.5">
      <c r="A922" s="73"/>
      <c r="B922" s="73"/>
      <c r="C922" s="550"/>
      <c r="D922" s="552"/>
      <c r="E922" s="554"/>
      <c r="F922" s="548" t="s">
        <v>10</v>
      </c>
      <c r="G922" s="14">
        <v>120000</v>
      </c>
      <c r="H922" s="14">
        <v>120000</v>
      </c>
      <c r="I922" s="554"/>
      <c r="J922" s="558"/>
      <c r="L922" s="516"/>
      <c r="M922" s="516"/>
    </row>
    <row r="923" spans="1:10" ht="15">
      <c r="A923" s="546"/>
      <c r="B923" s="546"/>
      <c r="C923" s="513"/>
      <c r="D923" s="547"/>
      <c r="E923" s="14"/>
      <c r="F923" s="69"/>
      <c r="G923" s="70"/>
      <c r="H923" s="21"/>
      <c r="I923" s="21"/>
      <c r="J923" s="26"/>
    </row>
    <row r="924" spans="1:10" ht="15">
      <c r="A924" s="578" t="s">
        <v>143</v>
      </c>
      <c r="B924" s="578" t="s">
        <v>40</v>
      </c>
      <c r="C924" s="579" t="s">
        <v>2056</v>
      </c>
      <c r="D924" s="156" t="s">
        <v>2057</v>
      </c>
      <c r="E924" s="14">
        <v>2396.61</v>
      </c>
      <c r="F924" s="548" t="s">
        <v>9</v>
      </c>
      <c r="G924" s="14">
        <v>0</v>
      </c>
      <c r="H924" s="14">
        <v>0</v>
      </c>
      <c r="I924" s="14">
        <v>0</v>
      </c>
      <c r="J924" s="26">
        <v>0</v>
      </c>
    </row>
    <row r="925" spans="1:10" ht="15">
      <c r="A925" s="73"/>
      <c r="B925" s="73"/>
      <c r="C925" s="546"/>
      <c r="D925" s="74"/>
      <c r="E925" s="554"/>
      <c r="F925" s="549" t="s">
        <v>35</v>
      </c>
      <c r="G925" s="14">
        <v>0</v>
      </c>
      <c r="H925" s="14">
        <v>0</v>
      </c>
      <c r="I925" s="14">
        <v>0</v>
      </c>
      <c r="J925" s="26">
        <v>0</v>
      </c>
    </row>
    <row r="926" spans="1:13" ht="19.5">
      <c r="A926" s="73"/>
      <c r="B926" s="73"/>
      <c r="C926" s="550"/>
      <c r="D926" s="551"/>
      <c r="E926" s="554"/>
      <c r="F926" s="549" t="s">
        <v>36</v>
      </c>
      <c r="G926" s="14">
        <v>0</v>
      </c>
      <c r="H926" s="14">
        <v>0</v>
      </c>
      <c r="I926" s="14">
        <v>0</v>
      </c>
      <c r="J926" s="26">
        <v>0</v>
      </c>
      <c r="L926" s="516"/>
      <c r="M926" s="516"/>
    </row>
    <row r="927" spans="1:13" ht="19.5">
      <c r="A927" s="73"/>
      <c r="B927" s="73"/>
      <c r="C927" s="550"/>
      <c r="D927" s="552"/>
      <c r="E927" s="554"/>
      <c r="F927" s="548" t="s">
        <v>10</v>
      </c>
      <c r="G927" s="14">
        <v>2396.61</v>
      </c>
      <c r="H927" s="14">
        <v>2396.61</v>
      </c>
      <c r="I927" s="554"/>
      <c r="J927" s="558"/>
      <c r="L927" s="516"/>
      <c r="M927" s="516"/>
    </row>
    <row r="928" spans="1:10" ht="15">
      <c r="A928" s="546"/>
      <c r="B928" s="546"/>
      <c r="C928" s="513"/>
      <c r="D928" s="547"/>
      <c r="E928" s="14"/>
      <c r="F928" s="69"/>
      <c r="G928" s="70"/>
      <c r="H928" s="21"/>
      <c r="I928" s="21"/>
      <c r="J928" s="26"/>
    </row>
    <row r="929" spans="1:10" ht="15">
      <c r="A929" s="578" t="s">
        <v>143</v>
      </c>
      <c r="B929" s="578" t="s">
        <v>40</v>
      </c>
      <c r="C929" s="579" t="s">
        <v>2114</v>
      </c>
      <c r="D929" s="156" t="s">
        <v>2115</v>
      </c>
      <c r="E929" s="14">
        <v>0</v>
      </c>
      <c r="F929" s="548" t="s">
        <v>9</v>
      </c>
      <c r="G929" s="14">
        <v>210000</v>
      </c>
      <c r="H929" s="14">
        <v>210000</v>
      </c>
      <c r="I929" s="14">
        <v>0</v>
      </c>
      <c r="J929" s="26">
        <v>0</v>
      </c>
    </row>
    <row r="930" spans="1:10" ht="15">
      <c r="A930" s="73"/>
      <c r="B930" s="73"/>
      <c r="C930" s="546"/>
      <c r="D930" s="74"/>
      <c r="E930" s="554"/>
      <c r="F930" s="549" t="s">
        <v>35</v>
      </c>
      <c r="G930" s="14">
        <v>0</v>
      </c>
      <c r="H930" s="14">
        <v>0</v>
      </c>
      <c r="I930" s="14">
        <v>0</v>
      </c>
      <c r="J930" s="26">
        <v>0</v>
      </c>
    </row>
    <row r="931" spans="1:13" ht="19.5">
      <c r="A931" s="73"/>
      <c r="B931" s="73"/>
      <c r="C931" s="550"/>
      <c r="D931" s="551"/>
      <c r="E931" s="554"/>
      <c r="F931" s="549" t="s">
        <v>36</v>
      </c>
      <c r="G931" s="14">
        <v>0</v>
      </c>
      <c r="H931" s="14">
        <v>0</v>
      </c>
      <c r="I931" s="14">
        <v>0</v>
      </c>
      <c r="J931" s="26">
        <v>0</v>
      </c>
      <c r="L931" s="516"/>
      <c r="M931" s="516"/>
    </row>
    <row r="932" spans="1:13" ht="19.5">
      <c r="A932" s="73"/>
      <c r="B932" s="73"/>
      <c r="C932" s="550"/>
      <c r="D932" s="552"/>
      <c r="E932" s="554"/>
      <c r="F932" s="548" t="s">
        <v>10</v>
      </c>
      <c r="G932" s="14">
        <v>210000</v>
      </c>
      <c r="H932" s="14">
        <v>210000</v>
      </c>
      <c r="I932" s="554"/>
      <c r="J932" s="558"/>
      <c r="L932" s="516"/>
      <c r="M932" s="516"/>
    </row>
    <row r="933" spans="1:10" ht="15">
      <c r="A933" s="546"/>
      <c r="B933" s="546"/>
      <c r="C933" s="513"/>
      <c r="D933" s="547"/>
      <c r="E933" s="14"/>
      <c r="F933" s="69"/>
      <c r="G933" s="70"/>
      <c r="H933" s="21"/>
      <c r="I933" s="21"/>
      <c r="J933" s="26"/>
    </row>
    <row r="934" spans="1:10" ht="15">
      <c r="A934" s="578" t="s">
        <v>2112</v>
      </c>
      <c r="B934" s="578" t="s">
        <v>1990</v>
      </c>
      <c r="C934" s="579" t="s">
        <v>1954</v>
      </c>
      <c r="D934" s="156" t="s">
        <v>2116</v>
      </c>
      <c r="E934" s="14">
        <f>E939+E944</f>
        <v>0</v>
      </c>
      <c r="F934" s="548" t="s">
        <v>9</v>
      </c>
      <c r="G934" s="14">
        <f aca="true" t="shared" si="45" ref="G934:J936">G939+G944</f>
        <v>0</v>
      </c>
      <c r="H934" s="14">
        <f t="shared" si="45"/>
        <v>16800</v>
      </c>
      <c r="I934" s="14">
        <f t="shared" si="45"/>
        <v>16800</v>
      </c>
      <c r="J934" s="26">
        <f t="shared" si="45"/>
        <v>16800</v>
      </c>
    </row>
    <row r="935" spans="1:10" ht="15">
      <c r="A935" s="73"/>
      <c r="B935" s="73"/>
      <c r="C935" s="546"/>
      <c r="D935" s="74"/>
      <c r="E935" s="554"/>
      <c r="F935" s="549" t="s">
        <v>35</v>
      </c>
      <c r="G935" s="14">
        <f t="shared" si="45"/>
        <v>0</v>
      </c>
      <c r="H935" s="14">
        <f t="shared" si="45"/>
        <v>0</v>
      </c>
      <c r="I935" s="14">
        <f t="shared" si="45"/>
        <v>0</v>
      </c>
      <c r="J935" s="26">
        <f t="shared" si="45"/>
        <v>0</v>
      </c>
    </row>
    <row r="936" spans="1:13" ht="19.5">
      <c r="A936" s="73"/>
      <c r="B936" s="73"/>
      <c r="C936" s="550"/>
      <c r="D936" s="551"/>
      <c r="E936" s="554"/>
      <c r="F936" s="549" t="s">
        <v>36</v>
      </c>
      <c r="G936" s="14">
        <f t="shared" si="45"/>
        <v>0</v>
      </c>
      <c r="H936" s="14">
        <f t="shared" si="45"/>
        <v>0</v>
      </c>
      <c r="I936" s="14">
        <f t="shared" si="45"/>
        <v>0</v>
      </c>
      <c r="J936" s="26">
        <f t="shared" si="45"/>
        <v>0</v>
      </c>
      <c r="L936" s="516"/>
      <c r="M936" s="516"/>
    </row>
    <row r="937" spans="1:13" ht="19.5">
      <c r="A937" s="73"/>
      <c r="B937" s="73"/>
      <c r="C937" s="550"/>
      <c r="D937" s="552"/>
      <c r="E937" s="554"/>
      <c r="F937" s="548" t="s">
        <v>10</v>
      </c>
      <c r="G937" s="14">
        <f>G942+G947</f>
        <v>0</v>
      </c>
      <c r="H937" s="14">
        <f>H942+H947</f>
        <v>16800</v>
      </c>
      <c r="I937" s="554"/>
      <c r="J937" s="558"/>
      <c r="L937" s="516"/>
      <c r="M937" s="516"/>
    </row>
    <row r="938" spans="1:10" ht="15">
      <c r="A938" s="546"/>
      <c r="B938" s="546"/>
      <c r="C938" s="513"/>
      <c r="D938" s="547"/>
      <c r="E938" s="14"/>
      <c r="F938" s="69"/>
      <c r="G938" s="70"/>
      <c r="H938" s="21"/>
      <c r="I938" s="21"/>
      <c r="J938" s="26"/>
    </row>
    <row r="939" spans="1:10" ht="15">
      <c r="A939" s="578" t="s">
        <v>143</v>
      </c>
      <c r="B939" s="578" t="s">
        <v>47</v>
      </c>
      <c r="C939" s="579" t="s">
        <v>1970</v>
      </c>
      <c r="D939" s="156" t="s">
        <v>1971</v>
      </c>
      <c r="E939" s="14">
        <v>0</v>
      </c>
      <c r="F939" s="548" t="s">
        <v>9</v>
      </c>
      <c r="G939" s="14">
        <v>0</v>
      </c>
      <c r="H939" s="14">
        <v>3000</v>
      </c>
      <c r="I939" s="14">
        <v>3000</v>
      </c>
      <c r="J939" s="26">
        <v>3000</v>
      </c>
    </row>
    <row r="940" spans="1:10" ht="15">
      <c r="A940" s="73"/>
      <c r="B940" s="73"/>
      <c r="C940" s="546"/>
      <c r="D940" s="74"/>
      <c r="E940" s="554"/>
      <c r="F940" s="549" t="s">
        <v>35</v>
      </c>
      <c r="G940" s="14">
        <v>0</v>
      </c>
      <c r="H940" s="14">
        <v>0</v>
      </c>
      <c r="I940" s="14">
        <v>0</v>
      </c>
      <c r="J940" s="26">
        <v>0</v>
      </c>
    </row>
    <row r="941" spans="1:13" ht="19.5">
      <c r="A941" s="73"/>
      <c r="B941" s="73"/>
      <c r="C941" s="550"/>
      <c r="D941" s="551"/>
      <c r="E941" s="554"/>
      <c r="F941" s="549" t="s">
        <v>36</v>
      </c>
      <c r="G941" s="14">
        <v>0</v>
      </c>
      <c r="H941" s="14">
        <v>0</v>
      </c>
      <c r="I941" s="14">
        <v>0</v>
      </c>
      <c r="J941" s="26">
        <v>0</v>
      </c>
      <c r="L941" s="516"/>
      <c r="M941" s="516"/>
    </row>
    <row r="942" spans="1:13" ht="19.5">
      <c r="A942" s="73"/>
      <c r="B942" s="73"/>
      <c r="C942" s="550"/>
      <c r="D942" s="552"/>
      <c r="E942" s="554"/>
      <c r="F942" s="548" t="s">
        <v>10</v>
      </c>
      <c r="G942" s="14">
        <v>0</v>
      </c>
      <c r="H942" s="14">
        <v>3000</v>
      </c>
      <c r="I942" s="554"/>
      <c r="J942" s="558"/>
      <c r="L942" s="516"/>
      <c r="M942" s="516"/>
    </row>
    <row r="943" spans="1:10" ht="15">
      <c r="A943" s="546"/>
      <c r="B943" s="546"/>
      <c r="C943" s="513"/>
      <c r="D943" s="547"/>
      <c r="E943" s="14"/>
      <c r="F943" s="69"/>
      <c r="G943" s="70"/>
      <c r="H943" s="21"/>
      <c r="I943" s="21"/>
      <c r="J943" s="26"/>
    </row>
    <row r="944" spans="1:10" ht="15">
      <c r="A944" s="578" t="s">
        <v>143</v>
      </c>
      <c r="B944" s="578" t="s">
        <v>47</v>
      </c>
      <c r="C944" s="579" t="s">
        <v>1972</v>
      </c>
      <c r="D944" s="156" t="s">
        <v>1973</v>
      </c>
      <c r="E944" s="14">
        <v>0</v>
      </c>
      <c r="F944" s="548" t="s">
        <v>9</v>
      </c>
      <c r="G944" s="14">
        <v>0</v>
      </c>
      <c r="H944" s="14">
        <v>13800</v>
      </c>
      <c r="I944" s="14">
        <v>13800</v>
      </c>
      <c r="J944" s="26">
        <v>13800</v>
      </c>
    </row>
    <row r="945" spans="1:10" ht="15">
      <c r="A945" s="73"/>
      <c r="B945" s="73"/>
      <c r="C945" s="546"/>
      <c r="D945" s="74"/>
      <c r="E945" s="554"/>
      <c r="F945" s="549" t="s">
        <v>35</v>
      </c>
      <c r="G945" s="14">
        <v>0</v>
      </c>
      <c r="H945" s="14">
        <v>0</v>
      </c>
      <c r="I945" s="14">
        <v>0</v>
      </c>
      <c r="J945" s="26">
        <v>0</v>
      </c>
    </row>
    <row r="946" spans="1:13" ht="19.5">
      <c r="A946" s="73"/>
      <c r="B946" s="73"/>
      <c r="C946" s="550"/>
      <c r="D946" s="551"/>
      <c r="E946" s="554"/>
      <c r="F946" s="549" t="s">
        <v>36</v>
      </c>
      <c r="G946" s="14">
        <v>0</v>
      </c>
      <c r="H946" s="14">
        <v>0</v>
      </c>
      <c r="I946" s="14">
        <v>0</v>
      </c>
      <c r="J946" s="26">
        <v>0</v>
      </c>
      <c r="L946" s="516"/>
      <c r="M946" s="516"/>
    </row>
    <row r="947" spans="1:13" ht="19.5">
      <c r="A947" s="73"/>
      <c r="B947" s="73"/>
      <c r="C947" s="550"/>
      <c r="D947" s="552"/>
      <c r="E947" s="554"/>
      <c r="F947" s="548" t="s">
        <v>10</v>
      </c>
      <c r="G947" s="14">
        <v>0</v>
      </c>
      <c r="H947" s="14">
        <v>13800</v>
      </c>
      <c r="I947" s="554"/>
      <c r="J947" s="558"/>
      <c r="L947" s="516"/>
      <c r="M947" s="516"/>
    </row>
    <row r="948" spans="1:10" ht="15">
      <c r="A948" s="546"/>
      <c r="B948" s="546"/>
      <c r="C948" s="513"/>
      <c r="D948" s="547"/>
      <c r="E948" s="14"/>
      <c r="F948" s="69"/>
      <c r="G948" s="70"/>
      <c r="H948" s="21"/>
      <c r="I948" s="21"/>
      <c r="J948" s="26"/>
    </row>
    <row r="949" spans="1:10" ht="15.75">
      <c r="A949" s="578" t="s">
        <v>2117</v>
      </c>
      <c r="B949" s="578" t="s">
        <v>1954</v>
      </c>
      <c r="C949" s="579" t="s">
        <v>1954</v>
      </c>
      <c r="D949" s="156" t="s">
        <v>2118</v>
      </c>
      <c r="E949" s="14">
        <f>E954+E964</f>
        <v>0</v>
      </c>
      <c r="F949" s="548" t="s">
        <v>9</v>
      </c>
      <c r="G949" s="14">
        <f aca="true" t="shared" si="46" ref="G949:J951">G954+G964</f>
        <v>20019</v>
      </c>
      <c r="H949" s="14">
        <f t="shared" si="46"/>
        <v>22500</v>
      </c>
      <c r="I949" s="14">
        <f t="shared" si="46"/>
        <v>22500</v>
      </c>
      <c r="J949" s="26">
        <f t="shared" si="46"/>
        <v>22500</v>
      </c>
    </row>
    <row r="950" spans="1:10" ht="15">
      <c r="A950" s="73"/>
      <c r="B950" s="73"/>
      <c r="C950" s="546"/>
      <c r="D950" s="74"/>
      <c r="E950" s="554"/>
      <c r="F950" s="549" t="s">
        <v>35</v>
      </c>
      <c r="G950" s="14">
        <f t="shared" si="46"/>
        <v>0</v>
      </c>
      <c r="H950" s="14">
        <f t="shared" si="46"/>
        <v>0</v>
      </c>
      <c r="I950" s="14">
        <f t="shared" si="46"/>
        <v>0</v>
      </c>
      <c r="J950" s="26">
        <f t="shared" si="46"/>
        <v>0</v>
      </c>
    </row>
    <row r="951" spans="1:13" ht="19.5">
      <c r="A951" s="73"/>
      <c r="B951" s="73"/>
      <c r="C951" s="550"/>
      <c r="D951" s="551"/>
      <c r="E951" s="554"/>
      <c r="F951" s="549" t="s">
        <v>36</v>
      </c>
      <c r="G951" s="14">
        <f t="shared" si="46"/>
        <v>0</v>
      </c>
      <c r="H951" s="14">
        <f t="shared" si="46"/>
        <v>0</v>
      </c>
      <c r="I951" s="14">
        <f t="shared" si="46"/>
        <v>0</v>
      </c>
      <c r="J951" s="26">
        <f t="shared" si="46"/>
        <v>0</v>
      </c>
      <c r="L951" s="516"/>
      <c r="M951" s="516"/>
    </row>
    <row r="952" spans="1:13" ht="19.5">
      <c r="A952" s="73"/>
      <c r="B952" s="73"/>
      <c r="C952" s="550"/>
      <c r="D952" s="552"/>
      <c r="E952" s="554"/>
      <c r="F952" s="548" t="s">
        <v>10</v>
      </c>
      <c r="G952" s="14">
        <f>G957+G967</f>
        <v>15000</v>
      </c>
      <c r="H952" s="14">
        <f>H957+H967</f>
        <v>21000</v>
      </c>
      <c r="I952" s="554"/>
      <c r="J952" s="558"/>
      <c r="L952" s="516"/>
      <c r="M952" s="516"/>
    </row>
    <row r="953" spans="1:10" ht="15">
      <c r="A953" s="546"/>
      <c r="B953" s="546"/>
      <c r="C953" s="513"/>
      <c r="D953" s="547"/>
      <c r="E953" s="14"/>
      <c r="F953" s="69"/>
      <c r="G953" s="70"/>
      <c r="H953" s="21"/>
      <c r="I953" s="21"/>
      <c r="J953" s="26"/>
    </row>
    <row r="954" spans="1:10" ht="15">
      <c r="A954" s="578" t="s">
        <v>2119</v>
      </c>
      <c r="B954" s="578" t="s">
        <v>1956</v>
      </c>
      <c r="C954" s="579" t="s">
        <v>1954</v>
      </c>
      <c r="D954" s="156" t="s">
        <v>2120</v>
      </c>
      <c r="E954" s="14">
        <f>E959</f>
        <v>0</v>
      </c>
      <c r="F954" s="548" t="s">
        <v>9</v>
      </c>
      <c r="G954" s="14">
        <f aca="true" t="shared" si="47" ref="G954:J956">G959</f>
        <v>14019</v>
      </c>
      <c r="H954" s="14">
        <f t="shared" si="47"/>
        <v>15000</v>
      </c>
      <c r="I954" s="14">
        <f t="shared" si="47"/>
        <v>15000</v>
      </c>
      <c r="J954" s="26">
        <f t="shared" si="47"/>
        <v>15000</v>
      </c>
    </row>
    <row r="955" spans="1:10" ht="15">
      <c r="A955" s="73"/>
      <c r="B955" s="73"/>
      <c r="C955" s="546"/>
      <c r="D955" s="74"/>
      <c r="E955" s="554"/>
      <c r="F955" s="549" t="s">
        <v>35</v>
      </c>
      <c r="G955" s="14">
        <f t="shared" si="47"/>
        <v>0</v>
      </c>
      <c r="H955" s="14">
        <f t="shared" si="47"/>
        <v>0</v>
      </c>
      <c r="I955" s="14">
        <f t="shared" si="47"/>
        <v>0</v>
      </c>
      <c r="J955" s="26">
        <f t="shared" si="47"/>
        <v>0</v>
      </c>
    </row>
    <row r="956" spans="1:13" ht="19.5">
      <c r="A956" s="73"/>
      <c r="B956" s="73"/>
      <c r="C956" s="550"/>
      <c r="D956" s="551"/>
      <c r="E956" s="554"/>
      <c r="F956" s="549" t="s">
        <v>36</v>
      </c>
      <c r="G956" s="14">
        <f t="shared" si="47"/>
        <v>0</v>
      </c>
      <c r="H956" s="14">
        <f t="shared" si="47"/>
        <v>0</v>
      </c>
      <c r="I956" s="14">
        <f t="shared" si="47"/>
        <v>0</v>
      </c>
      <c r="J956" s="26">
        <f t="shared" si="47"/>
        <v>0</v>
      </c>
      <c r="L956" s="516"/>
      <c r="M956" s="516"/>
    </row>
    <row r="957" spans="1:13" ht="19.5">
      <c r="A957" s="73"/>
      <c r="B957" s="73"/>
      <c r="C957" s="550"/>
      <c r="D957" s="552"/>
      <c r="E957" s="554"/>
      <c r="F957" s="548" t="s">
        <v>10</v>
      </c>
      <c r="G957" s="14">
        <f>G962</f>
        <v>15000</v>
      </c>
      <c r="H957" s="14">
        <f>H962</f>
        <v>21000</v>
      </c>
      <c r="I957" s="554"/>
      <c r="J957" s="558"/>
      <c r="L957" s="516"/>
      <c r="M957" s="516"/>
    </row>
    <row r="958" spans="1:10" ht="15">
      <c r="A958" s="546"/>
      <c r="B958" s="546"/>
      <c r="C958" s="513"/>
      <c r="D958" s="547"/>
      <c r="E958" s="14"/>
      <c r="F958" s="69"/>
      <c r="G958" s="70"/>
      <c r="H958" s="21"/>
      <c r="I958" s="21"/>
      <c r="J958" s="26"/>
    </row>
    <row r="959" spans="1:10" ht="15">
      <c r="A959" s="578" t="s">
        <v>174</v>
      </c>
      <c r="B959" s="578" t="s">
        <v>29</v>
      </c>
      <c r="C959" s="579" t="s">
        <v>2121</v>
      </c>
      <c r="D959" s="156" t="s">
        <v>176</v>
      </c>
      <c r="E959" s="14">
        <v>0</v>
      </c>
      <c r="F959" s="548" t="s">
        <v>9</v>
      </c>
      <c r="G959" s="14">
        <v>14019</v>
      </c>
      <c r="H959" s="14">
        <v>15000</v>
      </c>
      <c r="I959" s="14">
        <v>15000</v>
      </c>
      <c r="J959" s="26">
        <v>15000</v>
      </c>
    </row>
    <row r="960" spans="1:10" ht="15">
      <c r="A960" s="73"/>
      <c r="B960" s="73"/>
      <c r="C960" s="546"/>
      <c r="D960" s="74"/>
      <c r="E960" s="554"/>
      <c r="F960" s="549" t="s">
        <v>35</v>
      </c>
      <c r="G960" s="14">
        <v>0</v>
      </c>
      <c r="H960" s="14">
        <v>0</v>
      </c>
      <c r="I960" s="14">
        <v>0</v>
      </c>
      <c r="J960" s="26">
        <v>0</v>
      </c>
    </row>
    <row r="961" spans="1:13" ht="19.5">
      <c r="A961" s="73"/>
      <c r="B961" s="73"/>
      <c r="C961" s="550"/>
      <c r="D961" s="551"/>
      <c r="E961" s="554"/>
      <c r="F961" s="549" t="s">
        <v>36</v>
      </c>
      <c r="G961" s="14">
        <v>0</v>
      </c>
      <c r="H961" s="14">
        <v>0</v>
      </c>
      <c r="I961" s="14">
        <v>0</v>
      </c>
      <c r="J961" s="26">
        <v>0</v>
      </c>
      <c r="L961" s="516"/>
      <c r="M961" s="516"/>
    </row>
    <row r="962" spans="1:13" ht="19.5">
      <c r="A962" s="73"/>
      <c r="B962" s="73"/>
      <c r="C962" s="550"/>
      <c r="D962" s="552"/>
      <c r="E962" s="554"/>
      <c r="F962" s="548" t="s">
        <v>10</v>
      </c>
      <c r="G962" s="14">
        <v>15000</v>
      </c>
      <c r="H962" s="14">
        <v>21000</v>
      </c>
      <c r="I962" s="554"/>
      <c r="J962" s="558"/>
      <c r="L962" s="516"/>
      <c r="M962" s="516"/>
    </row>
    <row r="963" spans="1:10" ht="15">
      <c r="A963" s="546"/>
      <c r="B963" s="546"/>
      <c r="C963" s="513"/>
      <c r="D963" s="547"/>
      <c r="E963" s="14"/>
      <c r="F963" s="69"/>
      <c r="G963" s="70"/>
      <c r="H963" s="21"/>
      <c r="I963" s="21"/>
      <c r="J963" s="26"/>
    </row>
    <row r="964" spans="1:10" ht="15">
      <c r="A964" s="578" t="s">
        <v>2119</v>
      </c>
      <c r="B964" s="578" t="s">
        <v>1965</v>
      </c>
      <c r="C964" s="579" t="s">
        <v>1954</v>
      </c>
      <c r="D964" s="156" t="s">
        <v>2122</v>
      </c>
      <c r="E964" s="14">
        <f>E969</f>
        <v>0</v>
      </c>
      <c r="F964" s="548" t="s">
        <v>9</v>
      </c>
      <c r="G964" s="14">
        <f aca="true" t="shared" si="48" ref="G964:J966">G969</f>
        <v>6000</v>
      </c>
      <c r="H964" s="14">
        <f t="shared" si="48"/>
        <v>7500</v>
      </c>
      <c r="I964" s="14">
        <f t="shared" si="48"/>
        <v>7500</v>
      </c>
      <c r="J964" s="26">
        <f t="shared" si="48"/>
        <v>7500</v>
      </c>
    </row>
    <row r="965" spans="1:10" ht="15">
      <c r="A965" s="73"/>
      <c r="B965" s="73"/>
      <c r="C965" s="546"/>
      <c r="D965" s="74"/>
      <c r="E965" s="554"/>
      <c r="F965" s="549" t="s">
        <v>35</v>
      </c>
      <c r="G965" s="14">
        <f t="shared" si="48"/>
        <v>0</v>
      </c>
      <c r="H965" s="14">
        <f t="shared" si="48"/>
        <v>0</v>
      </c>
      <c r="I965" s="14">
        <f t="shared" si="48"/>
        <v>0</v>
      </c>
      <c r="J965" s="26">
        <f t="shared" si="48"/>
        <v>0</v>
      </c>
    </row>
    <row r="966" spans="1:13" ht="19.5">
      <c r="A966" s="73"/>
      <c r="B966" s="73"/>
      <c r="C966" s="550"/>
      <c r="D966" s="551"/>
      <c r="E966" s="554"/>
      <c r="F966" s="549" t="s">
        <v>36</v>
      </c>
      <c r="G966" s="14">
        <f t="shared" si="48"/>
        <v>0</v>
      </c>
      <c r="H966" s="14">
        <f t="shared" si="48"/>
        <v>0</v>
      </c>
      <c r="I966" s="14">
        <f t="shared" si="48"/>
        <v>0</v>
      </c>
      <c r="J966" s="26">
        <f t="shared" si="48"/>
        <v>0</v>
      </c>
      <c r="L966" s="516"/>
      <c r="M966" s="516"/>
    </row>
    <row r="967" spans="1:13" ht="19.5">
      <c r="A967" s="73"/>
      <c r="B967" s="73"/>
      <c r="C967" s="550"/>
      <c r="D967" s="552"/>
      <c r="E967" s="554"/>
      <c r="F967" s="548" t="s">
        <v>10</v>
      </c>
      <c r="G967" s="14">
        <f>G972</f>
        <v>0</v>
      </c>
      <c r="H967" s="14">
        <f>H972</f>
        <v>0</v>
      </c>
      <c r="I967" s="554"/>
      <c r="J967" s="558"/>
      <c r="L967" s="516"/>
      <c r="M967" s="516"/>
    </row>
    <row r="968" spans="1:10" ht="15">
      <c r="A968" s="546"/>
      <c r="B968" s="546"/>
      <c r="C968" s="513"/>
      <c r="D968" s="547"/>
      <c r="E968" s="14"/>
      <c r="F968" s="69"/>
      <c r="G968" s="70"/>
      <c r="H968" s="21"/>
      <c r="I968" s="21"/>
      <c r="J968" s="26"/>
    </row>
    <row r="969" spans="1:10" ht="15">
      <c r="A969" s="578" t="s">
        <v>174</v>
      </c>
      <c r="B969" s="578" t="s">
        <v>40</v>
      </c>
      <c r="C969" s="579" t="s">
        <v>2123</v>
      </c>
      <c r="D969" s="156" t="s">
        <v>2124</v>
      </c>
      <c r="E969" s="14">
        <v>0</v>
      </c>
      <c r="F969" s="548" t="s">
        <v>9</v>
      </c>
      <c r="G969" s="14">
        <v>6000</v>
      </c>
      <c r="H969" s="14">
        <v>7500</v>
      </c>
      <c r="I969" s="14">
        <v>7500</v>
      </c>
      <c r="J969" s="26">
        <v>7500</v>
      </c>
    </row>
    <row r="970" spans="1:10" ht="15">
      <c r="A970" s="73"/>
      <c r="B970" s="73"/>
      <c r="C970" s="546"/>
      <c r="D970" s="74"/>
      <c r="E970" s="554"/>
      <c r="F970" s="549" t="s">
        <v>35</v>
      </c>
      <c r="G970" s="14">
        <v>0</v>
      </c>
      <c r="H970" s="14">
        <v>0</v>
      </c>
      <c r="I970" s="14">
        <v>0</v>
      </c>
      <c r="J970" s="26">
        <v>0</v>
      </c>
    </row>
    <row r="971" spans="1:13" ht="19.5">
      <c r="A971" s="73"/>
      <c r="B971" s="73"/>
      <c r="C971" s="550"/>
      <c r="D971" s="551"/>
      <c r="E971" s="554"/>
      <c r="F971" s="549" t="s">
        <v>36</v>
      </c>
      <c r="G971" s="14">
        <v>0</v>
      </c>
      <c r="H971" s="14">
        <v>0</v>
      </c>
      <c r="I971" s="14">
        <v>0</v>
      </c>
      <c r="J971" s="26">
        <v>0</v>
      </c>
      <c r="L971" s="516"/>
      <c r="M971" s="516"/>
    </row>
    <row r="972" spans="1:13" ht="19.5">
      <c r="A972" s="73"/>
      <c r="B972" s="73"/>
      <c r="C972" s="550"/>
      <c r="D972" s="552"/>
      <c r="E972" s="554"/>
      <c r="F972" s="548" t="s">
        <v>10</v>
      </c>
      <c r="G972" s="14">
        <v>0</v>
      </c>
      <c r="H972" s="14">
        <v>0</v>
      </c>
      <c r="I972" s="554"/>
      <c r="J972" s="558"/>
      <c r="L972" s="516"/>
      <c r="M972" s="516"/>
    </row>
    <row r="973" spans="1:10" ht="15">
      <c r="A973" s="546"/>
      <c r="B973" s="546"/>
      <c r="C973" s="513"/>
      <c r="D973" s="547"/>
      <c r="E973" s="14"/>
      <c r="F973" s="69"/>
      <c r="G973" s="70"/>
      <c r="H973" s="21"/>
      <c r="I973" s="21"/>
      <c r="J973" s="26"/>
    </row>
    <row r="974" spans="1:10" ht="15.75">
      <c r="A974" s="578" t="s">
        <v>2125</v>
      </c>
      <c r="B974" s="578" t="s">
        <v>1954</v>
      </c>
      <c r="C974" s="579" t="s">
        <v>1954</v>
      </c>
      <c r="D974" s="156" t="s">
        <v>2126</v>
      </c>
      <c r="E974" s="14">
        <f>E979</f>
        <v>0</v>
      </c>
      <c r="F974" s="548" t="s">
        <v>9</v>
      </c>
      <c r="G974" s="14">
        <f aca="true" t="shared" si="49" ref="G974:J976">G979</f>
        <v>219100</v>
      </c>
      <c r="H974" s="14">
        <f t="shared" si="49"/>
        <v>229600</v>
      </c>
      <c r="I974" s="14">
        <f t="shared" si="49"/>
        <v>229900</v>
      </c>
      <c r="J974" s="26">
        <f t="shared" si="49"/>
        <v>230600</v>
      </c>
    </row>
    <row r="975" spans="1:10" ht="15">
      <c r="A975" s="73"/>
      <c r="B975" s="73"/>
      <c r="C975" s="546"/>
      <c r="D975" s="74"/>
      <c r="E975" s="554"/>
      <c r="F975" s="549" t="s">
        <v>35</v>
      </c>
      <c r="G975" s="14">
        <f t="shared" si="49"/>
        <v>219098.52</v>
      </c>
      <c r="H975" s="14">
        <f t="shared" si="49"/>
        <v>0</v>
      </c>
      <c r="I975" s="14">
        <f t="shared" si="49"/>
        <v>0</v>
      </c>
      <c r="J975" s="26">
        <f t="shared" si="49"/>
        <v>0</v>
      </c>
    </row>
    <row r="976" spans="1:13" ht="19.5">
      <c r="A976" s="73"/>
      <c r="B976" s="73"/>
      <c r="C976" s="550"/>
      <c r="D976" s="551"/>
      <c r="E976" s="554"/>
      <c r="F976" s="549" t="s">
        <v>36</v>
      </c>
      <c r="G976" s="14">
        <f t="shared" si="49"/>
        <v>0</v>
      </c>
      <c r="H976" s="14">
        <f t="shared" si="49"/>
        <v>0</v>
      </c>
      <c r="I976" s="14">
        <f t="shared" si="49"/>
        <v>0</v>
      </c>
      <c r="J976" s="26">
        <f t="shared" si="49"/>
        <v>0</v>
      </c>
      <c r="L976" s="516"/>
      <c r="M976" s="516"/>
    </row>
    <row r="977" spans="1:13" ht="19.5">
      <c r="A977" s="73"/>
      <c r="B977" s="73"/>
      <c r="C977" s="550"/>
      <c r="D977" s="552"/>
      <c r="E977" s="554"/>
      <c r="F977" s="548" t="s">
        <v>10</v>
      </c>
      <c r="G977" s="14">
        <f>G982</f>
        <v>219100</v>
      </c>
      <c r="H977" s="14">
        <f>H982</f>
        <v>229600</v>
      </c>
      <c r="I977" s="554"/>
      <c r="J977" s="558"/>
      <c r="L977" s="516"/>
      <c r="M977" s="516"/>
    </row>
    <row r="978" spans="1:10" ht="15">
      <c r="A978" s="546"/>
      <c r="B978" s="546"/>
      <c r="C978" s="513"/>
      <c r="D978" s="547"/>
      <c r="E978" s="14"/>
      <c r="F978" s="69"/>
      <c r="G978" s="70"/>
      <c r="H978" s="21"/>
      <c r="I978" s="21"/>
      <c r="J978" s="26"/>
    </row>
    <row r="979" spans="1:10" ht="15">
      <c r="A979" s="578" t="s">
        <v>2127</v>
      </c>
      <c r="B979" s="578" t="s">
        <v>1965</v>
      </c>
      <c r="C979" s="579" t="s">
        <v>1954</v>
      </c>
      <c r="D979" s="156" t="s">
        <v>2128</v>
      </c>
      <c r="E979" s="14">
        <f>E984</f>
        <v>0</v>
      </c>
      <c r="F979" s="548" t="s">
        <v>9</v>
      </c>
      <c r="G979" s="14">
        <f aca="true" t="shared" si="50" ref="G979:J981">G984</f>
        <v>219100</v>
      </c>
      <c r="H979" s="14">
        <f t="shared" si="50"/>
        <v>229600</v>
      </c>
      <c r="I979" s="14">
        <f t="shared" si="50"/>
        <v>229900</v>
      </c>
      <c r="J979" s="26">
        <f t="shared" si="50"/>
        <v>230600</v>
      </c>
    </row>
    <row r="980" spans="1:10" ht="15">
      <c r="A980" s="73"/>
      <c r="B980" s="73"/>
      <c r="C980" s="546"/>
      <c r="D980" s="74"/>
      <c r="E980" s="554"/>
      <c r="F980" s="549" t="s">
        <v>35</v>
      </c>
      <c r="G980" s="14">
        <f t="shared" si="50"/>
        <v>219098.52</v>
      </c>
      <c r="H980" s="14">
        <f t="shared" si="50"/>
        <v>0</v>
      </c>
      <c r="I980" s="14">
        <f t="shared" si="50"/>
        <v>0</v>
      </c>
      <c r="J980" s="26">
        <f t="shared" si="50"/>
        <v>0</v>
      </c>
    </row>
    <row r="981" spans="1:13" ht="19.5">
      <c r="A981" s="73"/>
      <c r="B981" s="73"/>
      <c r="C981" s="550"/>
      <c r="D981" s="551"/>
      <c r="E981" s="554"/>
      <c r="F981" s="549" t="s">
        <v>36</v>
      </c>
      <c r="G981" s="14">
        <f t="shared" si="50"/>
        <v>0</v>
      </c>
      <c r="H981" s="14">
        <f t="shared" si="50"/>
        <v>0</v>
      </c>
      <c r="I981" s="14">
        <f t="shared" si="50"/>
        <v>0</v>
      </c>
      <c r="J981" s="26">
        <f t="shared" si="50"/>
        <v>0</v>
      </c>
      <c r="L981" s="516"/>
      <c r="M981" s="516"/>
    </row>
    <row r="982" spans="1:13" ht="19.5">
      <c r="A982" s="73"/>
      <c r="B982" s="73"/>
      <c r="C982" s="550"/>
      <c r="D982" s="552"/>
      <c r="E982" s="554"/>
      <c r="F982" s="548" t="s">
        <v>10</v>
      </c>
      <c r="G982" s="14">
        <f>G987</f>
        <v>219100</v>
      </c>
      <c r="H982" s="14">
        <f>H987</f>
        <v>229600</v>
      </c>
      <c r="I982" s="554"/>
      <c r="J982" s="558"/>
      <c r="L982" s="516"/>
      <c r="M982" s="516"/>
    </row>
    <row r="983" spans="1:10" ht="15">
      <c r="A983" s="546"/>
      <c r="B983" s="546"/>
      <c r="C983" s="513"/>
      <c r="D983" s="547"/>
      <c r="E983" s="14"/>
      <c r="F983" s="69"/>
      <c r="G983" s="70"/>
      <c r="H983" s="21"/>
      <c r="I983" s="21"/>
      <c r="J983" s="26"/>
    </row>
    <row r="984" spans="1:10" ht="26.25">
      <c r="A984" s="578" t="s">
        <v>180</v>
      </c>
      <c r="B984" s="578" t="s">
        <v>40</v>
      </c>
      <c r="C984" s="579" t="s">
        <v>2129</v>
      </c>
      <c r="D984" s="156" t="s">
        <v>2130</v>
      </c>
      <c r="E984" s="14">
        <v>0</v>
      </c>
      <c r="F984" s="548" t="s">
        <v>9</v>
      </c>
      <c r="G984" s="14">
        <v>219100</v>
      </c>
      <c r="H984" s="14">
        <v>229600</v>
      </c>
      <c r="I984" s="14">
        <v>229900</v>
      </c>
      <c r="J984" s="26">
        <v>230600</v>
      </c>
    </row>
    <row r="985" spans="1:10" ht="15">
      <c r="A985" s="73"/>
      <c r="B985" s="73"/>
      <c r="C985" s="546"/>
      <c r="D985" s="74"/>
      <c r="E985" s="554"/>
      <c r="F985" s="549" t="s">
        <v>35</v>
      </c>
      <c r="G985" s="14">
        <v>219098.52</v>
      </c>
      <c r="H985" s="14">
        <v>0</v>
      </c>
      <c r="I985" s="14">
        <v>0</v>
      </c>
      <c r="J985" s="26">
        <v>0</v>
      </c>
    </row>
    <row r="986" spans="1:13" ht="19.5">
      <c r="A986" s="73"/>
      <c r="B986" s="73"/>
      <c r="C986" s="550"/>
      <c r="D986" s="551"/>
      <c r="E986" s="554"/>
      <c r="F986" s="549" t="s">
        <v>36</v>
      </c>
      <c r="G986" s="14">
        <v>0</v>
      </c>
      <c r="H986" s="14">
        <v>0</v>
      </c>
      <c r="I986" s="14">
        <v>0</v>
      </c>
      <c r="J986" s="26">
        <v>0</v>
      </c>
      <c r="L986" s="516"/>
      <c r="M986" s="516"/>
    </row>
    <row r="987" spans="1:13" ht="19.5">
      <c r="A987" s="73"/>
      <c r="B987" s="73"/>
      <c r="C987" s="550"/>
      <c r="D987" s="552"/>
      <c r="E987" s="554"/>
      <c r="F987" s="548" t="s">
        <v>10</v>
      </c>
      <c r="G987" s="14">
        <v>219100</v>
      </c>
      <c r="H987" s="14">
        <v>229600</v>
      </c>
      <c r="I987" s="554"/>
      <c r="J987" s="558"/>
      <c r="L987" s="516"/>
      <c r="M987" s="516"/>
    </row>
    <row r="988" spans="1:10" ht="15">
      <c r="A988" s="546"/>
      <c r="B988" s="546"/>
      <c r="C988" s="513"/>
      <c r="D988" s="547"/>
      <c r="E988" s="14"/>
      <c r="F988" s="69"/>
      <c r="G988" s="70"/>
      <c r="H988" s="21"/>
      <c r="I988" s="21"/>
      <c r="J988" s="26"/>
    </row>
    <row r="989" spans="1:10" ht="15.75">
      <c r="A989" s="578" t="s">
        <v>2131</v>
      </c>
      <c r="B989" s="578" t="s">
        <v>1954</v>
      </c>
      <c r="C989" s="579" t="s">
        <v>1954</v>
      </c>
      <c r="D989" s="156" t="s">
        <v>2132</v>
      </c>
      <c r="E989" s="14">
        <f>E994</f>
        <v>0</v>
      </c>
      <c r="F989" s="548" t="s">
        <v>9</v>
      </c>
      <c r="G989" s="14">
        <f aca="true" t="shared" si="51" ref="G989:J991">G994</f>
        <v>150000</v>
      </c>
      <c r="H989" s="14">
        <f t="shared" si="51"/>
        <v>150000</v>
      </c>
      <c r="I989" s="14">
        <f t="shared" si="51"/>
        <v>150000</v>
      </c>
      <c r="J989" s="26">
        <f t="shared" si="51"/>
        <v>150000</v>
      </c>
    </row>
    <row r="990" spans="1:10" ht="15">
      <c r="A990" s="73"/>
      <c r="B990" s="73"/>
      <c r="C990" s="546"/>
      <c r="D990" s="74"/>
      <c r="E990" s="554"/>
      <c r="F990" s="549" t="s">
        <v>35</v>
      </c>
      <c r="G990" s="14">
        <f t="shared" si="51"/>
        <v>0</v>
      </c>
      <c r="H990" s="14">
        <f t="shared" si="51"/>
        <v>0</v>
      </c>
      <c r="I990" s="14">
        <f t="shared" si="51"/>
        <v>0</v>
      </c>
      <c r="J990" s="26">
        <f t="shared" si="51"/>
        <v>0</v>
      </c>
    </row>
    <row r="991" spans="1:13" ht="19.5">
      <c r="A991" s="73"/>
      <c r="B991" s="73"/>
      <c r="C991" s="550"/>
      <c r="D991" s="551"/>
      <c r="E991" s="554"/>
      <c r="F991" s="549" t="s">
        <v>36</v>
      </c>
      <c r="G991" s="14">
        <f t="shared" si="51"/>
        <v>0</v>
      </c>
      <c r="H991" s="14">
        <f t="shared" si="51"/>
        <v>0</v>
      </c>
      <c r="I991" s="14">
        <f t="shared" si="51"/>
        <v>0</v>
      </c>
      <c r="J991" s="26">
        <f t="shared" si="51"/>
        <v>0</v>
      </c>
      <c r="L991" s="516"/>
      <c r="M991" s="516"/>
    </row>
    <row r="992" spans="1:13" ht="19.5">
      <c r="A992" s="73"/>
      <c r="B992" s="73"/>
      <c r="C992" s="550"/>
      <c r="D992" s="552"/>
      <c r="E992" s="554"/>
      <c r="F992" s="548" t="s">
        <v>10</v>
      </c>
      <c r="G992" s="14">
        <f>G997</f>
        <v>150000</v>
      </c>
      <c r="H992" s="14">
        <f>H997</f>
        <v>150000</v>
      </c>
      <c r="I992" s="554"/>
      <c r="J992" s="558"/>
      <c r="L992" s="516"/>
      <c r="M992" s="516"/>
    </row>
    <row r="993" spans="1:10" ht="15">
      <c r="A993" s="546"/>
      <c r="B993" s="546"/>
      <c r="C993" s="513"/>
      <c r="D993" s="547"/>
      <c r="E993" s="14"/>
      <c r="F993" s="69"/>
      <c r="G993" s="70"/>
      <c r="H993" s="21"/>
      <c r="I993" s="21"/>
      <c r="J993" s="26"/>
    </row>
    <row r="994" spans="1:10" ht="15">
      <c r="A994" s="578" t="s">
        <v>2133</v>
      </c>
      <c r="B994" s="578" t="s">
        <v>1956</v>
      </c>
      <c r="C994" s="579" t="s">
        <v>1954</v>
      </c>
      <c r="D994" s="156" t="s">
        <v>2134</v>
      </c>
      <c r="E994" s="14">
        <f>E999</f>
        <v>0</v>
      </c>
      <c r="F994" s="548" t="s">
        <v>9</v>
      </c>
      <c r="G994" s="14">
        <f aca="true" t="shared" si="52" ref="G994:J996">G999</f>
        <v>150000</v>
      </c>
      <c r="H994" s="14">
        <f t="shared" si="52"/>
        <v>150000</v>
      </c>
      <c r="I994" s="14">
        <f t="shared" si="52"/>
        <v>150000</v>
      </c>
      <c r="J994" s="26">
        <f t="shared" si="52"/>
        <v>150000</v>
      </c>
    </row>
    <row r="995" spans="1:10" ht="15">
      <c r="A995" s="73"/>
      <c r="B995" s="73"/>
      <c r="C995" s="546"/>
      <c r="D995" s="74"/>
      <c r="E995" s="554"/>
      <c r="F995" s="549" t="s">
        <v>35</v>
      </c>
      <c r="G995" s="14">
        <f t="shared" si="52"/>
        <v>0</v>
      </c>
      <c r="H995" s="14">
        <f t="shared" si="52"/>
        <v>0</v>
      </c>
      <c r="I995" s="14">
        <f t="shared" si="52"/>
        <v>0</v>
      </c>
      <c r="J995" s="26">
        <f t="shared" si="52"/>
        <v>0</v>
      </c>
    </row>
    <row r="996" spans="1:13" ht="19.5">
      <c r="A996" s="73"/>
      <c r="B996" s="73"/>
      <c r="C996" s="550"/>
      <c r="D996" s="551"/>
      <c r="E996" s="554"/>
      <c r="F996" s="549" t="s">
        <v>36</v>
      </c>
      <c r="G996" s="14">
        <f t="shared" si="52"/>
        <v>0</v>
      </c>
      <c r="H996" s="14">
        <f t="shared" si="52"/>
        <v>0</v>
      </c>
      <c r="I996" s="14">
        <f t="shared" si="52"/>
        <v>0</v>
      </c>
      <c r="J996" s="26">
        <f t="shared" si="52"/>
        <v>0</v>
      </c>
      <c r="L996" s="516"/>
      <c r="M996" s="516"/>
    </row>
    <row r="997" spans="1:13" ht="19.5">
      <c r="A997" s="73"/>
      <c r="B997" s="73"/>
      <c r="C997" s="550"/>
      <c r="D997" s="552"/>
      <c r="E997" s="554"/>
      <c r="F997" s="548" t="s">
        <v>10</v>
      </c>
      <c r="G997" s="14">
        <f>G1002</f>
        <v>150000</v>
      </c>
      <c r="H997" s="14">
        <f>H1002</f>
        <v>150000</v>
      </c>
      <c r="I997" s="554"/>
      <c r="J997" s="558"/>
      <c r="L997" s="516"/>
      <c r="M997" s="516"/>
    </row>
    <row r="998" spans="1:10" ht="15">
      <c r="A998" s="546"/>
      <c r="B998" s="546"/>
      <c r="C998" s="513"/>
      <c r="D998" s="547"/>
      <c r="E998" s="14"/>
      <c r="F998" s="69"/>
      <c r="G998" s="70"/>
      <c r="H998" s="21"/>
      <c r="I998" s="21"/>
      <c r="J998" s="26"/>
    </row>
    <row r="999" spans="1:10" ht="15">
      <c r="A999" s="578" t="s">
        <v>187</v>
      </c>
      <c r="B999" s="578" t="s">
        <v>29</v>
      </c>
      <c r="C999" s="579" t="s">
        <v>2135</v>
      </c>
      <c r="D999" s="156" t="s">
        <v>191</v>
      </c>
      <c r="E999" s="14">
        <v>0</v>
      </c>
      <c r="F999" s="548" t="s">
        <v>9</v>
      </c>
      <c r="G999" s="14">
        <v>150000</v>
      </c>
      <c r="H999" s="14">
        <v>150000</v>
      </c>
      <c r="I999" s="14">
        <v>150000</v>
      </c>
      <c r="J999" s="26">
        <v>150000</v>
      </c>
    </row>
    <row r="1000" spans="1:10" ht="15">
      <c r="A1000" s="73"/>
      <c r="B1000" s="73"/>
      <c r="C1000" s="546"/>
      <c r="D1000" s="74"/>
      <c r="E1000" s="554"/>
      <c r="F1000" s="549" t="s">
        <v>35</v>
      </c>
      <c r="G1000" s="14">
        <v>0</v>
      </c>
      <c r="H1000" s="14">
        <v>0</v>
      </c>
      <c r="I1000" s="14">
        <v>0</v>
      </c>
      <c r="J1000" s="26">
        <v>0</v>
      </c>
    </row>
    <row r="1001" spans="1:13" ht="19.5">
      <c r="A1001" s="73"/>
      <c r="B1001" s="73"/>
      <c r="C1001" s="550"/>
      <c r="D1001" s="551"/>
      <c r="E1001" s="554"/>
      <c r="F1001" s="549" t="s">
        <v>36</v>
      </c>
      <c r="G1001" s="14">
        <v>0</v>
      </c>
      <c r="H1001" s="14">
        <v>0</v>
      </c>
      <c r="I1001" s="14">
        <v>0</v>
      </c>
      <c r="J1001" s="26">
        <v>0</v>
      </c>
      <c r="L1001" s="516"/>
      <c r="M1001" s="516"/>
    </row>
    <row r="1002" spans="1:13" ht="19.5">
      <c r="A1002" s="73"/>
      <c r="B1002" s="73"/>
      <c r="C1002" s="550"/>
      <c r="D1002" s="552"/>
      <c r="E1002" s="554"/>
      <c r="F1002" s="548" t="s">
        <v>10</v>
      </c>
      <c r="G1002" s="14">
        <v>150000</v>
      </c>
      <c r="H1002" s="14">
        <v>150000</v>
      </c>
      <c r="I1002" s="554"/>
      <c r="J1002" s="558"/>
      <c r="L1002" s="516"/>
      <c r="M1002" s="516"/>
    </row>
    <row r="1003" spans="1:10" ht="15">
      <c r="A1003" s="546"/>
      <c r="B1003" s="546"/>
      <c r="C1003" s="513"/>
      <c r="D1003" s="547"/>
      <c r="E1003" s="14"/>
      <c r="F1003" s="69"/>
      <c r="G1003" s="70"/>
      <c r="H1003" s="21"/>
      <c r="I1003" s="21"/>
      <c r="J1003" s="26"/>
    </row>
    <row r="1004" spans="1:10" ht="15.75">
      <c r="A1004" s="578" t="s">
        <v>2136</v>
      </c>
      <c r="B1004" s="578" t="s">
        <v>1954</v>
      </c>
      <c r="C1004" s="579" t="s">
        <v>1954</v>
      </c>
      <c r="D1004" s="156" t="s">
        <v>2137</v>
      </c>
      <c r="E1004" s="14">
        <f>E1009</f>
        <v>17506.42</v>
      </c>
      <c r="F1004" s="548" t="s">
        <v>9</v>
      </c>
      <c r="G1004" s="14">
        <f aca="true" t="shared" si="53" ref="G1004:J1006">G1009</f>
        <v>785000</v>
      </c>
      <c r="H1004" s="14">
        <f t="shared" si="53"/>
        <v>545000</v>
      </c>
      <c r="I1004" s="14">
        <f t="shared" si="53"/>
        <v>545000</v>
      </c>
      <c r="J1004" s="26">
        <f t="shared" si="53"/>
        <v>545000</v>
      </c>
    </row>
    <row r="1005" spans="1:10" ht="15">
      <c r="A1005" s="73"/>
      <c r="B1005" s="73"/>
      <c r="C1005" s="546"/>
      <c r="D1005" s="74"/>
      <c r="E1005" s="554"/>
      <c r="F1005" s="549" t="s">
        <v>35</v>
      </c>
      <c r="G1005" s="14">
        <f t="shared" si="53"/>
        <v>426072.85</v>
      </c>
      <c r="H1005" s="14">
        <f t="shared" si="53"/>
        <v>0</v>
      </c>
      <c r="I1005" s="14">
        <f t="shared" si="53"/>
        <v>0</v>
      </c>
      <c r="J1005" s="26">
        <f t="shared" si="53"/>
        <v>0</v>
      </c>
    </row>
    <row r="1006" spans="1:13" ht="19.5">
      <c r="A1006" s="73"/>
      <c r="B1006" s="73"/>
      <c r="C1006" s="550"/>
      <c r="D1006" s="551"/>
      <c r="E1006" s="554"/>
      <c r="F1006" s="549" t="s">
        <v>36</v>
      </c>
      <c r="G1006" s="14">
        <f t="shared" si="53"/>
        <v>0</v>
      </c>
      <c r="H1006" s="14">
        <f t="shared" si="53"/>
        <v>0</v>
      </c>
      <c r="I1006" s="14">
        <f t="shared" si="53"/>
        <v>0</v>
      </c>
      <c r="J1006" s="26">
        <f t="shared" si="53"/>
        <v>0</v>
      </c>
      <c r="L1006" s="516"/>
      <c r="M1006" s="516"/>
    </row>
    <row r="1007" spans="1:13" ht="19.5">
      <c r="A1007" s="73"/>
      <c r="B1007" s="73"/>
      <c r="C1007" s="550"/>
      <c r="D1007" s="552"/>
      <c r="E1007" s="554"/>
      <c r="F1007" s="548" t="s">
        <v>10</v>
      </c>
      <c r="G1007" s="14">
        <f>G1012</f>
        <v>824969.78</v>
      </c>
      <c r="H1007" s="14">
        <f>H1012</f>
        <v>562506.42</v>
      </c>
      <c r="I1007" s="554"/>
      <c r="J1007" s="558"/>
      <c r="L1007" s="516"/>
      <c r="M1007" s="516"/>
    </row>
    <row r="1008" spans="1:10" ht="15">
      <c r="A1008" s="546"/>
      <c r="B1008" s="546"/>
      <c r="C1008" s="513"/>
      <c r="D1008" s="547"/>
      <c r="E1008" s="14"/>
      <c r="F1008" s="69"/>
      <c r="G1008" s="70"/>
      <c r="H1008" s="21"/>
      <c r="I1008" s="21"/>
      <c r="J1008" s="26"/>
    </row>
    <row r="1009" spans="1:10" ht="15">
      <c r="A1009" s="578" t="s">
        <v>2138</v>
      </c>
      <c r="B1009" s="578" t="s">
        <v>1956</v>
      </c>
      <c r="C1009" s="579" t="s">
        <v>1954</v>
      </c>
      <c r="D1009" s="156" t="s">
        <v>2139</v>
      </c>
      <c r="E1009" s="14">
        <f>E1014+E1019+E1024+E1029+E1034+E1039+E1044+E1049+E1054+E1059</f>
        <v>17506.42</v>
      </c>
      <c r="F1009" s="548" t="s">
        <v>9</v>
      </c>
      <c r="G1009" s="14">
        <f aca="true" t="shared" si="54" ref="G1009:J1011">G1014+G1019+G1024+G1029+G1034+G1039+G1044+G1049+G1054+G1059</f>
        <v>785000</v>
      </c>
      <c r="H1009" s="14">
        <f t="shared" si="54"/>
        <v>545000</v>
      </c>
      <c r="I1009" s="14">
        <f t="shared" si="54"/>
        <v>545000</v>
      </c>
      <c r="J1009" s="26">
        <f t="shared" si="54"/>
        <v>545000</v>
      </c>
    </row>
    <row r="1010" spans="1:10" ht="15">
      <c r="A1010" s="73"/>
      <c r="B1010" s="73"/>
      <c r="C1010" s="546"/>
      <c r="D1010" s="74"/>
      <c r="E1010" s="554"/>
      <c r="F1010" s="549" t="s">
        <v>35</v>
      </c>
      <c r="G1010" s="14">
        <f t="shared" si="54"/>
        <v>426072.85</v>
      </c>
      <c r="H1010" s="14">
        <f t="shared" si="54"/>
        <v>0</v>
      </c>
      <c r="I1010" s="14">
        <f t="shared" si="54"/>
        <v>0</v>
      </c>
      <c r="J1010" s="26">
        <f t="shared" si="54"/>
        <v>0</v>
      </c>
    </row>
    <row r="1011" spans="1:13" ht="19.5">
      <c r="A1011" s="73"/>
      <c r="B1011" s="73"/>
      <c r="C1011" s="550"/>
      <c r="D1011" s="551"/>
      <c r="E1011" s="554"/>
      <c r="F1011" s="549" t="s">
        <v>36</v>
      </c>
      <c r="G1011" s="14">
        <f t="shared" si="54"/>
        <v>0</v>
      </c>
      <c r="H1011" s="14">
        <f t="shared" si="54"/>
        <v>0</v>
      </c>
      <c r="I1011" s="14">
        <f t="shared" si="54"/>
        <v>0</v>
      </c>
      <c r="J1011" s="26">
        <f t="shared" si="54"/>
        <v>0</v>
      </c>
      <c r="L1011" s="516"/>
      <c r="M1011" s="516"/>
    </row>
    <row r="1012" spans="1:13" ht="19.5">
      <c r="A1012" s="73"/>
      <c r="B1012" s="73"/>
      <c r="C1012" s="550"/>
      <c r="D1012" s="552"/>
      <c r="E1012" s="554"/>
      <c r="F1012" s="548" t="s">
        <v>10</v>
      </c>
      <c r="G1012" s="14">
        <f>G1017+G1022+G1027+G1032+G1037+G1042+G1047+G1052+G1057+G1062</f>
        <v>824969.78</v>
      </c>
      <c r="H1012" s="14">
        <f>H1017+H1022+H1027+H1032+H1037+H1042+H1047+H1052+H1057+H1062</f>
        <v>562506.42</v>
      </c>
      <c r="I1012" s="554"/>
      <c r="J1012" s="558"/>
      <c r="L1012" s="516"/>
      <c r="M1012" s="516"/>
    </row>
    <row r="1013" spans="1:10" ht="15">
      <c r="A1013" s="546"/>
      <c r="B1013" s="546"/>
      <c r="C1013" s="513"/>
      <c r="D1013" s="547"/>
      <c r="E1013" s="14"/>
      <c r="F1013" s="69"/>
      <c r="G1013" s="70"/>
      <c r="H1013" s="21"/>
      <c r="I1013" s="21"/>
      <c r="J1013" s="26"/>
    </row>
    <row r="1014" spans="1:10" ht="15">
      <c r="A1014" s="578" t="s">
        <v>193</v>
      </c>
      <c r="B1014" s="578" t="s">
        <v>29</v>
      </c>
      <c r="C1014" s="579" t="s">
        <v>2140</v>
      </c>
      <c r="D1014" s="156" t="s">
        <v>2141</v>
      </c>
      <c r="E1014" s="14">
        <v>0</v>
      </c>
      <c r="F1014" s="548" t="s">
        <v>9</v>
      </c>
      <c r="G1014" s="14">
        <v>12932</v>
      </c>
      <c r="H1014" s="14">
        <v>15000</v>
      </c>
      <c r="I1014" s="14">
        <v>15000</v>
      </c>
      <c r="J1014" s="26">
        <v>15000</v>
      </c>
    </row>
    <row r="1015" spans="1:10" ht="15">
      <c r="A1015" s="73"/>
      <c r="B1015" s="73"/>
      <c r="C1015" s="546"/>
      <c r="D1015" s="74"/>
      <c r="E1015" s="554"/>
      <c r="F1015" s="549" t="s">
        <v>35</v>
      </c>
      <c r="G1015" s="14">
        <v>12932</v>
      </c>
      <c r="H1015" s="14">
        <v>0</v>
      </c>
      <c r="I1015" s="14">
        <v>0</v>
      </c>
      <c r="J1015" s="26">
        <v>0</v>
      </c>
    </row>
    <row r="1016" spans="1:13" ht="19.5">
      <c r="A1016" s="73"/>
      <c r="B1016" s="73"/>
      <c r="C1016" s="550"/>
      <c r="D1016" s="551"/>
      <c r="E1016" s="554"/>
      <c r="F1016" s="549" t="s">
        <v>36</v>
      </c>
      <c r="G1016" s="14">
        <v>0</v>
      </c>
      <c r="H1016" s="14">
        <v>0</v>
      </c>
      <c r="I1016" s="14">
        <v>0</v>
      </c>
      <c r="J1016" s="26">
        <v>0</v>
      </c>
      <c r="L1016" s="516"/>
      <c r="M1016" s="516"/>
    </row>
    <row r="1017" spans="1:13" ht="19.5">
      <c r="A1017" s="73"/>
      <c r="B1017" s="73"/>
      <c r="C1017" s="550"/>
      <c r="D1017" s="552"/>
      <c r="E1017" s="554"/>
      <c r="F1017" s="548" t="s">
        <v>10</v>
      </c>
      <c r="G1017" s="14">
        <v>12932</v>
      </c>
      <c r="H1017" s="14">
        <v>15000</v>
      </c>
      <c r="I1017" s="554"/>
      <c r="J1017" s="558"/>
      <c r="L1017" s="516"/>
      <c r="M1017" s="516"/>
    </row>
    <row r="1018" spans="1:10" ht="15">
      <c r="A1018" s="546"/>
      <c r="B1018" s="546"/>
      <c r="C1018" s="513"/>
      <c r="D1018" s="547"/>
      <c r="E1018" s="14"/>
      <c r="F1018" s="69"/>
      <c r="G1018" s="70"/>
      <c r="H1018" s="21"/>
      <c r="I1018" s="21"/>
      <c r="J1018" s="26"/>
    </row>
    <row r="1019" spans="1:10" ht="15">
      <c r="A1019" s="578" t="s">
        <v>193</v>
      </c>
      <c r="B1019" s="578" t="s">
        <v>29</v>
      </c>
      <c r="C1019" s="579" t="s">
        <v>2142</v>
      </c>
      <c r="D1019" s="156" t="s">
        <v>2143</v>
      </c>
      <c r="E1019" s="14">
        <v>0</v>
      </c>
      <c r="F1019" s="548" t="s">
        <v>9</v>
      </c>
      <c r="G1019" s="14">
        <v>10000</v>
      </c>
      <c r="H1019" s="14">
        <v>0</v>
      </c>
      <c r="I1019" s="14">
        <v>0</v>
      </c>
      <c r="J1019" s="26">
        <v>0</v>
      </c>
    </row>
    <row r="1020" spans="1:10" ht="15">
      <c r="A1020" s="73"/>
      <c r="B1020" s="73"/>
      <c r="C1020" s="546"/>
      <c r="D1020" s="74"/>
      <c r="E1020" s="554"/>
      <c r="F1020" s="549" t="s">
        <v>35</v>
      </c>
      <c r="G1020" s="14">
        <v>0</v>
      </c>
      <c r="H1020" s="14">
        <v>0</v>
      </c>
      <c r="I1020" s="14">
        <v>0</v>
      </c>
      <c r="J1020" s="26">
        <v>0</v>
      </c>
    </row>
    <row r="1021" spans="1:13" ht="19.5">
      <c r="A1021" s="73"/>
      <c r="B1021" s="73"/>
      <c r="C1021" s="550"/>
      <c r="D1021" s="551"/>
      <c r="E1021" s="554"/>
      <c r="F1021" s="549" t="s">
        <v>36</v>
      </c>
      <c r="G1021" s="14">
        <v>0</v>
      </c>
      <c r="H1021" s="14">
        <v>0</v>
      </c>
      <c r="I1021" s="14">
        <v>0</v>
      </c>
      <c r="J1021" s="26">
        <v>0</v>
      </c>
      <c r="L1021" s="516"/>
      <c r="M1021" s="516"/>
    </row>
    <row r="1022" spans="1:13" ht="19.5">
      <c r="A1022" s="73"/>
      <c r="B1022" s="73"/>
      <c r="C1022" s="550"/>
      <c r="D1022" s="552"/>
      <c r="E1022" s="554"/>
      <c r="F1022" s="548" t="s">
        <v>10</v>
      </c>
      <c r="G1022" s="14">
        <v>10000</v>
      </c>
      <c r="H1022" s="14">
        <v>0</v>
      </c>
      <c r="I1022" s="554"/>
      <c r="J1022" s="558"/>
      <c r="L1022" s="516"/>
      <c r="M1022" s="516"/>
    </row>
    <row r="1023" spans="1:10" ht="15">
      <c r="A1023" s="546"/>
      <c r="B1023" s="546"/>
      <c r="C1023" s="513"/>
      <c r="D1023" s="547"/>
      <c r="E1023" s="14"/>
      <c r="F1023" s="69"/>
      <c r="G1023" s="70"/>
      <c r="H1023" s="21"/>
      <c r="I1023" s="21"/>
      <c r="J1023" s="26"/>
    </row>
    <row r="1024" spans="1:10" ht="26.25">
      <c r="A1024" s="578" t="s">
        <v>193</v>
      </c>
      <c r="B1024" s="578" t="s">
        <v>29</v>
      </c>
      <c r="C1024" s="579" t="s">
        <v>2144</v>
      </c>
      <c r="D1024" s="156" t="s">
        <v>2145</v>
      </c>
      <c r="E1024" s="14">
        <v>0</v>
      </c>
      <c r="F1024" s="548" t="s">
        <v>9</v>
      </c>
      <c r="G1024" s="14">
        <v>60000</v>
      </c>
      <c r="H1024" s="14">
        <v>40000</v>
      </c>
      <c r="I1024" s="14">
        <v>40000</v>
      </c>
      <c r="J1024" s="26">
        <v>40000</v>
      </c>
    </row>
    <row r="1025" spans="1:10" ht="15">
      <c r="A1025" s="73"/>
      <c r="B1025" s="73"/>
      <c r="C1025" s="546"/>
      <c r="D1025" s="74"/>
      <c r="E1025" s="554"/>
      <c r="F1025" s="549" t="s">
        <v>35</v>
      </c>
      <c r="G1025" s="14">
        <v>29992.71</v>
      </c>
      <c r="H1025" s="14">
        <v>0</v>
      </c>
      <c r="I1025" s="14">
        <v>0</v>
      </c>
      <c r="J1025" s="26">
        <v>0</v>
      </c>
    </row>
    <row r="1026" spans="1:13" ht="19.5">
      <c r="A1026" s="73"/>
      <c r="B1026" s="73"/>
      <c r="C1026" s="550"/>
      <c r="D1026" s="551"/>
      <c r="E1026" s="554"/>
      <c r="F1026" s="549" t="s">
        <v>36</v>
      </c>
      <c r="G1026" s="14">
        <v>0</v>
      </c>
      <c r="H1026" s="14">
        <v>0</v>
      </c>
      <c r="I1026" s="14">
        <v>0</v>
      </c>
      <c r="J1026" s="26">
        <v>0</v>
      </c>
      <c r="L1026" s="516"/>
      <c r="M1026" s="516"/>
    </row>
    <row r="1027" spans="1:13" ht="19.5">
      <c r="A1027" s="73"/>
      <c r="B1027" s="73"/>
      <c r="C1027" s="550"/>
      <c r="D1027" s="552"/>
      <c r="E1027" s="554"/>
      <c r="F1027" s="548" t="s">
        <v>10</v>
      </c>
      <c r="G1027" s="14">
        <v>60000</v>
      </c>
      <c r="H1027" s="14">
        <v>40000</v>
      </c>
      <c r="I1027" s="554"/>
      <c r="J1027" s="558"/>
      <c r="L1027" s="516"/>
      <c r="M1027" s="516"/>
    </row>
    <row r="1028" spans="1:10" ht="15">
      <c r="A1028" s="546"/>
      <c r="B1028" s="546"/>
      <c r="C1028" s="513"/>
      <c r="D1028" s="547"/>
      <c r="E1028" s="14"/>
      <c r="F1028" s="69"/>
      <c r="G1028" s="70"/>
      <c r="H1028" s="21"/>
      <c r="I1028" s="21"/>
      <c r="J1028" s="26"/>
    </row>
    <row r="1029" spans="1:10" ht="26.25">
      <c r="A1029" s="578" t="s">
        <v>193</v>
      </c>
      <c r="B1029" s="578" t="s">
        <v>29</v>
      </c>
      <c r="C1029" s="579" t="s">
        <v>2146</v>
      </c>
      <c r="D1029" s="156" t="s">
        <v>2147</v>
      </c>
      <c r="E1029" s="14">
        <v>0</v>
      </c>
      <c r="F1029" s="548" t="s">
        <v>9</v>
      </c>
      <c r="G1029" s="14">
        <v>40000</v>
      </c>
      <c r="H1029" s="14">
        <v>25000</v>
      </c>
      <c r="I1029" s="14">
        <v>25000</v>
      </c>
      <c r="J1029" s="26">
        <v>25000</v>
      </c>
    </row>
    <row r="1030" spans="1:10" ht="15">
      <c r="A1030" s="73"/>
      <c r="B1030" s="73"/>
      <c r="C1030" s="546"/>
      <c r="D1030" s="74"/>
      <c r="E1030" s="554"/>
      <c r="F1030" s="549" t="s">
        <v>35</v>
      </c>
      <c r="G1030" s="14">
        <v>15990.32</v>
      </c>
      <c r="H1030" s="14">
        <v>0</v>
      </c>
      <c r="I1030" s="14">
        <v>0</v>
      </c>
      <c r="J1030" s="26">
        <v>0</v>
      </c>
    </row>
    <row r="1031" spans="1:13" ht="19.5">
      <c r="A1031" s="73"/>
      <c r="B1031" s="73"/>
      <c r="C1031" s="550"/>
      <c r="D1031" s="551"/>
      <c r="E1031" s="554"/>
      <c r="F1031" s="549" t="s">
        <v>36</v>
      </c>
      <c r="G1031" s="14">
        <v>0</v>
      </c>
      <c r="H1031" s="14">
        <v>0</v>
      </c>
      <c r="I1031" s="14">
        <v>0</v>
      </c>
      <c r="J1031" s="26">
        <v>0</v>
      </c>
      <c r="L1031" s="516"/>
      <c r="M1031" s="516"/>
    </row>
    <row r="1032" spans="1:13" ht="19.5">
      <c r="A1032" s="73"/>
      <c r="B1032" s="73"/>
      <c r="C1032" s="550"/>
      <c r="D1032" s="552"/>
      <c r="E1032" s="554"/>
      <c r="F1032" s="548" t="s">
        <v>10</v>
      </c>
      <c r="G1032" s="14">
        <v>40000</v>
      </c>
      <c r="H1032" s="14">
        <v>25000</v>
      </c>
      <c r="I1032" s="554"/>
      <c r="J1032" s="558"/>
      <c r="L1032" s="516"/>
      <c r="M1032" s="516"/>
    </row>
    <row r="1033" spans="1:10" ht="15">
      <c r="A1033" s="546"/>
      <c r="B1033" s="546"/>
      <c r="C1033" s="513"/>
      <c r="D1033" s="547"/>
      <c r="E1033" s="14"/>
      <c r="F1033" s="69"/>
      <c r="G1033" s="70"/>
      <c r="H1033" s="21"/>
      <c r="I1033" s="21"/>
      <c r="J1033" s="26"/>
    </row>
    <row r="1034" spans="1:10" ht="15">
      <c r="A1034" s="578" t="s">
        <v>193</v>
      </c>
      <c r="B1034" s="578" t="s">
        <v>29</v>
      </c>
      <c r="C1034" s="579" t="s">
        <v>2148</v>
      </c>
      <c r="D1034" s="156" t="s">
        <v>2149</v>
      </c>
      <c r="E1034" s="14">
        <v>0</v>
      </c>
      <c r="F1034" s="548" t="s">
        <v>9</v>
      </c>
      <c r="G1034" s="14">
        <v>10000</v>
      </c>
      <c r="H1034" s="14">
        <v>3000</v>
      </c>
      <c r="I1034" s="14">
        <v>3000</v>
      </c>
      <c r="J1034" s="26">
        <v>3000</v>
      </c>
    </row>
    <row r="1035" spans="1:10" ht="15">
      <c r="A1035" s="73"/>
      <c r="B1035" s="73"/>
      <c r="C1035" s="546"/>
      <c r="D1035" s="74"/>
      <c r="E1035" s="554"/>
      <c r="F1035" s="549" t="s">
        <v>35</v>
      </c>
      <c r="G1035" s="14">
        <v>537.68</v>
      </c>
      <c r="H1035" s="14">
        <v>0</v>
      </c>
      <c r="I1035" s="14">
        <v>0</v>
      </c>
      <c r="J1035" s="26">
        <v>0</v>
      </c>
    </row>
    <row r="1036" spans="1:13" ht="19.5">
      <c r="A1036" s="73"/>
      <c r="B1036" s="73"/>
      <c r="C1036" s="550"/>
      <c r="D1036" s="551"/>
      <c r="E1036" s="554"/>
      <c r="F1036" s="549" t="s">
        <v>36</v>
      </c>
      <c r="G1036" s="14">
        <v>0</v>
      </c>
      <c r="H1036" s="14">
        <v>0</v>
      </c>
      <c r="I1036" s="14">
        <v>0</v>
      </c>
      <c r="J1036" s="26">
        <v>0</v>
      </c>
      <c r="L1036" s="516"/>
      <c r="M1036" s="516"/>
    </row>
    <row r="1037" spans="1:13" ht="19.5">
      <c r="A1037" s="73"/>
      <c r="B1037" s="73"/>
      <c r="C1037" s="550"/>
      <c r="D1037" s="552"/>
      <c r="E1037" s="554"/>
      <c r="F1037" s="548" t="s">
        <v>10</v>
      </c>
      <c r="G1037" s="14">
        <v>10366.5</v>
      </c>
      <c r="H1037" s="14">
        <v>3000</v>
      </c>
      <c r="I1037" s="554"/>
      <c r="J1037" s="558"/>
      <c r="L1037" s="516"/>
      <c r="M1037" s="516"/>
    </row>
    <row r="1038" spans="1:10" ht="15">
      <c r="A1038" s="546"/>
      <c r="B1038" s="546"/>
      <c r="C1038" s="513"/>
      <c r="D1038" s="547"/>
      <c r="E1038" s="14"/>
      <c r="F1038" s="69"/>
      <c r="G1038" s="70"/>
      <c r="H1038" s="21"/>
      <c r="I1038" s="21"/>
      <c r="J1038" s="26"/>
    </row>
    <row r="1039" spans="1:10" ht="26.25">
      <c r="A1039" s="578" t="s">
        <v>193</v>
      </c>
      <c r="B1039" s="578" t="s">
        <v>29</v>
      </c>
      <c r="C1039" s="579" t="s">
        <v>2150</v>
      </c>
      <c r="D1039" s="156" t="s">
        <v>2151</v>
      </c>
      <c r="E1039" s="14">
        <v>0</v>
      </c>
      <c r="F1039" s="548" t="s">
        <v>9</v>
      </c>
      <c r="G1039" s="14">
        <v>40000</v>
      </c>
      <c r="H1039" s="14">
        <v>30000</v>
      </c>
      <c r="I1039" s="14">
        <v>30000</v>
      </c>
      <c r="J1039" s="26">
        <v>30000</v>
      </c>
    </row>
    <row r="1040" spans="1:10" ht="15">
      <c r="A1040" s="73"/>
      <c r="B1040" s="73"/>
      <c r="C1040" s="546"/>
      <c r="D1040" s="74"/>
      <c r="E1040" s="554"/>
      <c r="F1040" s="549" t="s">
        <v>35</v>
      </c>
      <c r="G1040" s="14">
        <v>22312.42</v>
      </c>
      <c r="H1040" s="14">
        <v>0</v>
      </c>
      <c r="I1040" s="14">
        <v>0</v>
      </c>
      <c r="J1040" s="26">
        <v>0</v>
      </c>
    </row>
    <row r="1041" spans="1:13" ht="19.5">
      <c r="A1041" s="73"/>
      <c r="B1041" s="73"/>
      <c r="C1041" s="550"/>
      <c r="D1041" s="551"/>
      <c r="E1041" s="554"/>
      <c r="F1041" s="549" t="s">
        <v>36</v>
      </c>
      <c r="G1041" s="14">
        <v>0</v>
      </c>
      <c r="H1041" s="14">
        <v>0</v>
      </c>
      <c r="I1041" s="14">
        <v>0</v>
      </c>
      <c r="J1041" s="26">
        <v>0</v>
      </c>
      <c r="L1041" s="516"/>
      <c r="M1041" s="516"/>
    </row>
    <row r="1042" spans="1:13" ht="19.5">
      <c r="A1042" s="73"/>
      <c r="B1042" s="73"/>
      <c r="C1042" s="550"/>
      <c r="D1042" s="552"/>
      <c r="E1042" s="554"/>
      <c r="F1042" s="548" t="s">
        <v>10</v>
      </c>
      <c r="G1042" s="14">
        <v>40000</v>
      </c>
      <c r="H1042" s="14">
        <v>30000</v>
      </c>
      <c r="I1042" s="554"/>
      <c r="J1042" s="558"/>
      <c r="L1042" s="516"/>
      <c r="M1042" s="516"/>
    </row>
    <row r="1043" spans="1:10" ht="15">
      <c r="A1043" s="546"/>
      <c r="B1043" s="546"/>
      <c r="C1043" s="513"/>
      <c r="D1043" s="547"/>
      <c r="E1043" s="14"/>
      <c r="F1043" s="69"/>
      <c r="G1043" s="70"/>
      <c r="H1043" s="21"/>
      <c r="I1043" s="21"/>
      <c r="J1043" s="26"/>
    </row>
    <row r="1044" spans="1:10" ht="15">
      <c r="A1044" s="578" t="s">
        <v>193</v>
      </c>
      <c r="B1044" s="578" t="s">
        <v>29</v>
      </c>
      <c r="C1044" s="579" t="s">
        <v>2152</v>
      </c>
      <c r="D1044" s="156" t="s">
        <v>2153</v>
      </c>
      <c r="E1044" s="14">
        <v>0</v>
      </c>
      <c r="F1044" s="548" t="s">
        <v>9</v>
      </c>
      <c r="G1044" s="14">
        <v>5000</v>
      </c>
      <c r="H1044" s="14">
        <v>5000</v>
      </c>
      <c r="I1044" s="14">
        <v>5000</v>
      </c>
      <c r="J1044" s="26">
        <v>5000</v>
      </c>
    </row>
    <row r="1045" spans="1:10" ht="15">
      <c r="A1045" s="73"/>
      <c r="B1045" s="73"/>
      <c r="C1045" s="546"/>
      <c r="D1045" s="74"/>
      <c r="E1045" s="554"/>
      <c r="F1045" s="549" t="s">
        <v>35</v>
      </c>
      <c r="G1045" s="14">
        <v>3000</v>
      </c>
      <c r="H1045" s="14">
        <v>0</v>
      </c>
      <c r="I1045" s="14">
        <v>0</v>
      </c>
      <c r="J1045" s="26">
        <v>0</v>
      </c>
    </row>
    <row r="1046" spans="1:13" ht="19.5">
      <c r="A1046" s="73"/>
      <c r="B1046" s="73"/>
      <c r="C1046" s="550"/>
      <c r="D1046" s="551"/>
      <c r="E1046" s="554"/>
      <c r="F1046" s="549" t="s">
        <v>36</v>
      </c>
      <c r="G1046" s="14">
        <v>0</v>
      </c>
      <c r="H1046" s="14">
        <v>0</v>
      </c>
      <c r="I1046" s="14">
        <v>0</v>
      </c>
      <c r="J1046" s="26">
        <v>0</v>
      </c>
      <c r="L1046" s="516"/>
      <c r="M1046" s="516"/>
    </row>
    <row r="1047" spans="1:13" ht="19.5">
      <c r="A1047" s="73"/>
      <c r="B1047" s="73"/>
      <c r="C1047" s="550"/>
      <c r="D1047" s="552"/>
      <c r="E1047" s="554"/>
      <c r="F1047" s="548" t="s">
        <v>10</v>
      </c>
      <c r="G1047" s="14">
        <v>5000</v>
      </c>
      <c r="H1047" s="14">
        <v>5000</v>
      </c>
      <c r="I1047" s="554"/>
      <c r="J1047" s="558"/>
      <c r="L1047" s="516"/>
      <c r="M1047" s="516"/>
    </row>
    <row r="1048" spans="1:10" ht="15">
      <c r="A1048" s="546"/>
      <c r="B1048" s="546"/>
      <c r="C1048" s="513"/>
      <c r="D1048" s="547"/>
      <c r="E1048" s="14"/>
      <c r="F1048" s="69"/>
      <c r="G1048" s="70"/>
      <c r="H1048" s="21"/>
      <c r="I1048" s="21"/>
      <c r="J1048" s="26"/>
    </row>
    <row r="1049" spans="1:10" ht="15">
      <c r="A1049" s="578" t="s">
        <v>193</v>
      </c>
      <c r="B1049" s="578" t="s">
        <v>29</v>
      </c>
      <c r="C1049" s="579" t="s">
        <v>2154</v>
      </c>
      <c r="D1049" s="156" t="s">
        <v>2155</v>
      </c>
      <c r="E1049" s="14">
        <v>0</v>
      </c>
      <c r="F1049" s="548" t="s">
        <v>9</v>
      </c>
      <c r="G1049" s="14">
        <v>547068</v>
      </c>
      <c r="H1049" s="14">
        <v>400000</v>
      </c>
      <c r="I1049" s="14">
        <v>400000</v>
      </c>
      <c r="J1049" s="26">
        <v>400000</v>
      </c>
    </row>
    <row r="1050" spans="1:10" ht="15">
      <c r="A1050" s="73"/>
      <c r="B1050" s="73"/>
      <c r="C1050" s="546"/>
      <c r="D1050" s="74"/>
      <c r="E1050" s="554"/>
      <c r="F1050" s="549" t="s">
        <v>35</v>
      </c>
      <c r="G1050" s="14">
        <v>328586.11</v>
      </c>
      <c r="H1050" s="14">
        <v>0</v>
      </c>
      <c r="I1050" s="14">
        <v>0</v>
      </c>
      <c r="J1050" s="26">
        <v>0</v>
      </c>
    </row>
    <row r="1051" spans="1:13" ht="19.5">
      <c r="A1051" s="73"/>
      <c r="B1051" s="73"/>
      <c r="C1051" s="550"/>
      <c r="D1051" s="551"/>
      <c r="E1051" s="554"/>
      <c r="F1051" s="549" t="s">
        <v>36</v>
      </c>
      <c r="G1051" s="14">
        <v>0</v>
      </c>
      <c r="H1051" s="14">
        <v>0</v>
      </c>
      <c r="I1051" s="14">
        <v>0</v>
      </c>
      <c r="J1051" s="26">
        <v>0</v>
      </c>
      <c r="L1051" s="516"/>
      <c r="M1051" s="516"/>
    </row>
    <row r="1052" spans="1:13" ht="19.5">
      <c r="A1052" s="73"/>
      <c r="B1052" s="73"/>
      <c r="C1052" s="550"/>
      <c r="D1052" s="552"/>
      <c r="E1052" s="554"/>
      <c r="F1052" s="548" t="s">
        <v>10</v>
      </c>
      <c r="G1052" s="14">
        <v>547068</v>
      </c>
      <c r="H1052" s="14">
        <v>400000</v>
      </c>
      <c r="I1052" s="554"/>
      <c r="J1052" s="558"/>
      <c r="L1052" s="516"/>
      <c r="M1052" s="516"/>
    </row>
    <row r="1053" spans="1:10" ht="15">
      <c r="A1053" s="546"/>
      <c r="B1053" s="546"/>
      <c r="C1053" s="513"/>
      <c r="D1053" s="547"/>
      <c r="E1053" s="14"/>
      <c r="F1053" s="69"/>
      <c r="G1053" s="70"/>
      <c r="H1053" s="21"/>
      <c r="I1053" s="21"/>
      <c r="J1053" s="26"/>
    </row>
    <row r="1054" spans="1:10" ht="15">
      <c r="A1054" s="578" t="s">
        <v>193</v>
      </c>
      <c r="B1054" s="578" t="s">
        <v>29</v>
      </c>
      <c r="C1054" s="579" t="s">
        <v>2156</v>
      </c>
      <c r="D1054" s="156" t="s">
        <v>2157</v>
      </c>
      <c r="E1054" s="14">
        <v>13316</v>
      </c>
      <c r="F1054" s="548" t="s">
        <v>9</v>
      </c>
      <c r="G1054" s="14">
        <v>40000</v>
      </c>
      <c r="H1054" s="14">
        <v>20000</v>
      </c>
      <c r="I1054" s="14">
        <v>20000</v>
      </c>
      <c r="J1054" s="26">
        <v>20000</v>
      </c>
    </row>
    <row r="1055" spans="1:10" ht="15">
      <c r="A1055" s="73"/>
      <c r="B1055" s="73"/>
      <c r="C1055" s="546"/>
      <c r="D1055" s="74"/>
      <c r="E1055" s="554"/>
      <c r="F1055" s="549" t="s">
        <v>35</v>
      </c>
      <c r="G1055" s="14">
        <v>8531.19</v>
      </c>
      <c r="H1055" s="14">
        <v>0</v>
      </c>
      <c r="I1055" s="14">
        <v>0</v>
      </c>
      <c r="J1055" s="26">
        <v>0</v>
      </c>
    </row>
    <row r="1056" spans="1:13" ht="19.5">
      <c r="A1056" s="73"/>
      <c r="B1056" s="73"/>
      <c r="C1056" s="550"/>
      <c r="D1056" s="551"/>
      <c r="E1056" s="554"/>
      <c r="F1056" s="549" t="s">
        <v>36</v>
      </c>
      <c r="G1056" s="14">
        <v>0</v>
      </c>
      <c r="H1056" s="14">
        <v>0</v>
      </c>
      <c r="I1056" s="14">
        <v>0</v>
      </c>
      <c r="J1056" s="26">
        <v>0</v>
      </c>
      <c r="L1056" s="516"/>
      <c r="M1056" s="516"/>
    </row>
    <row r="1057" spans="1:13" ht="19.5">
      <c r="A1057" s="73"/>
      <c r="B1057" s="73"/>
      <c r="C1057" s="550"/>
      <c r="D1057" s="552"/>
      <c r="E1057" s="554"/>
      <c r="F1057" s="548" t="s">
        <v>10</v>
      </c>
      <c r="G1057" s="14">
        <v>48157.64</v>
      </c>
      <c r="H1057" s="14">
        <v>33316</v>
      </c>
      <c r="I1057" s="554"/>
      <c r="J1057" s="558"/>
      <c r="L1057" s="516"/>
      <c r="M1057" s="516"/>
    </row>
    <row r="1058" spans="1:10" ht="15">
      <c r="A1058" s="546"/>
      <c r="B1058" s="546"/>
      <c r="C1058" s="513"/>
      <c r="D1058" s="547"/>
      <c r="E1058" s="14"/>
      <c r="F1058" s="69"/>
      <c r="G1058" s="70"/>
      <c r="H1058" s="21"/>
      <c r="I1058" s="21"/>
      <c r="J1058" s="26"/>
    </row>
    <row r="1059" spans="1:10" ht="15">
      <c r="A1059" s="578" t="s">
        <v>193</v>
      </c>
      <c r="B1059" s="578" t="s">
        <v>29</v>
      </c>
      <c r="C1059" s="579" t="s">
        <v>2158</v>
      </c>
      <c r="D1059" s="156" t="s">
        <v>2159</v>
      </c>
      <c r="E1059" s="14">
        <v>4190.42</v>
      </c>
      <c r="F1059" s="548" t="s">
        <v>9</v>
      </c>
      <c r="G1059" s="14">
        <v>20000</v>
      </c>
      <c r="H1059" s="14">
        <v>7000</v>
      </c>
      <c r="I1059" s="14">
        <v>7000</v>
      </c>
      <c r="J1059" s="26">
        <v>7000</v>
      </c>
    </row>
    <row r="1060" spans="1:10" ht="15">
      <c r="A1060" s="73"/>
      <c r="B1060" s="73"/>
      <c r="C1060" s="546"/>
      <c r="D1060" s="74"/>
      <c r="E1060" s="554"/>
      <c r="F1060" s="549" t="s">
        <v>35</v>
      </c>
      <c r="G1060" s="14">
        <v>4190.42</v>
      </c>
      <c r="H1060" s="14">
        <v>0</v>
      </c>
      <c r="I1060" s="14">
        <v>0</v>
      </c>
      <c r="J1060" s="26">
        <v>0</v>
      </c>
    </row>
    <row r="1061" spans="1:13" ht="19.5">
      <c r="A1061" s="73"/>
      <c r="B1061" s="73"/>
      <c r="C1061" s="550"/>
      <c r="D1061" s="551"/>
      <c r="E1061" s="554"/>
      <c r="F1061" s="549" t="s">
        <v>36</v>
      </c>
      <c r="G1061" s="14">
        <v>0</v>
      </c>
      <c r="H1061" s="14">
        <v>0</v>
      </c>
      <c r="I1061" s="14">
        <v>0</v>
      </c>
      <c r="J1061" s="26">
        <v>0</v>
      </c>
      <c r="L1061" s="516"/>
      <c r="M1061" s="516"/>
    </row>
    <row r="1062" spans="1:13" ht="19.5">
      <c r="A1062" s="73"/>
      <c r="B1062" s="73"/>
      <c r="C1062" s="550"/>
      <c r="D1062" s="552"/>
      <c r="E1062" s="554"/>
      <c r="F1062" s="548" t="s">
        <v>10</v>
      </c>
      <c r="G1062" s="14">
        <v>51445.64</v>
      </c>
      <c r="H1062" s="14">
        <v>11190.42</v>
      </c>
      <c r="I1062" s="554"/>
      <c r="J1062" s="558"/>
      <c r="L1062" s="516"/>
      <c r="M1062" s="516"/>
    </row>
    <row r="1063" spans="1:253" ht="15">
      <c r="A1063"/>
      <c r="B1063"/>
      <c r="C1063"/>
      <c r="D1063"/>
      <c r="E1063"/>
      <c r="F1063"/>
      <c r="H1063" s="516"/>
      <c r="I1063" s="516"/>
      <c r="IR1063" s="516"/>
      <c r="IS1063" s="516"/>
    </row>
    <row r="1064" spans="1:253" ht="15">
      <c r="A1064"/>
      <c r="B1064"/>
      <c r="C1064"/>
      <c r="D1064"/>
      <c r="E1064"/>
      <c r="F1064"/>
      <c r="H1064" s="516"/>
      <c r="I1064" s="516"/>
      <c r="IR1064" s="516"/>
      <c r="IS1064" s="516"/>
    </row>
    <row r="1065" spans="1:253" ht="15">
      <c r="A1065"/>
      <c r="B1065"/>
      <c r="C1065"/>
      <c r="D1065"/>
      <c r="E1065"/>
      <c r="F1065"/>
      <c r="H1065" s="516"/>
      <c r="I1065" s="516"/>
      <c r="IR1065" s="516"/>
      <c r="IS1065" s="516"/>
    </row>
    <row r="1066" spans="1:253" ht="15">
      <c r="A1066"/>
      <c r="B1066"/>
      <c r="C1066"/>
      <c r="D1066"/>
      <c r="E1066"/>
      <c r="F1066"/>
      <c r="H1066" s="516"/>
      <c r="I1066" s="516"/>
      <c r="IR1066" s="516"/>
      <c r="IS1066" s="516"/>
    </row>
    <row r="1067" spans="1:9" ht="15">
      <c r="A1067"/>
      <c r="B1067"/>
      <c r="C1067"/>
      <c r="D1067"/>
      <c r="E1067"/>
      <c r="F1067"/>
      <c r="H1067"/>
      <c r="I1067"/>
    </row>
    <row r="1068" spans="1:253" ht="15">
      <c r="A1068"/>
      <c r="B1068"/>
      <c r="C1068"/>
      <c r="D1068"/>
      <c r="E1068"/>
      <c r="F1068"/>
      <c r="H1068" s="516"/>
      <c r="I1068" s="516"/>
      <c r="IR1068" s="516"/>
      <c r="IS1068" s="516"/>
    </row>
    <row r="1069" spans="1:253" ht="15">
      <c r="A1069"/>
      <c r="B1069"/>
      <c r="C1069"/>
      <c r="D1069"/>
      <c r="E1069"/>
      <c r="F1069"/>
      <c r="H1069" s="516"/>
      <c r="I1069" s="516"/>
      <c r="IR1069" s="516"/>
      <c r="IS1069" s="516"/>
    </row>
    <row r="1070" spans="1:253" ht="15">
      <c r="A1070"/>
      <c r="B1070"/>
      <c r="C1070"/>
      <c r="D1070"/>
      <c r="E1070"/>
      <c r="F1070"/>
      <c r="H1070" s="516"/>
      <c r="I1070" s="516"/>
      <c r="IR1070" s="516"/>
      <c r="IS1070" s="516"/>
    </row>
    <row r="1071" spans="1:9" ht="15">
      <c r="A1071"/>
      <c r="B1071"/>
      <c r="C1071"/>
      <c r="D1071"/>
      <c r="E1071"/>
      <c r="F1071"/>
      <c r="H1071"/>
      <c r="I1071"/>
    </row>
    <row r="1072" spans="1:9" ht="15">
      <c r="A1072"/>
      <c r="B1072"/>
      <c r="C1072"/>
      <c r="D1072"/>
      <c r="E1072"/>
      <c r="F1072"/>
      <c r="H1072"/>
      <c r="I1072"/>
    </row>
    <row r="1073" spans="1:9" ht="15">
      <c r="A1073"/>
      <c r="B1073"/>
      <c r="C1073"/>
      <c r="D1073"/>
      <c r="E1073"/>
      <c r="F1073"/>
      <c r="H1073"/>
      <c r="I1073"/>
    </row>
    <row r="1074" spans="1:9" ht="15">
      <c r="A1074"/>
      <c r="B1074"/>
      <c r="C1074"/>
      <c r="D1074"/>
      <c r="E1074"/>
      <c r="F1074"/>
      <c r="H1074"/>
      <c r="I1074"/>
    </row>
    <row r="1075" spans="1:9" ht="15">
      <c r="A1075"/>
      <c r="B1075"/>
      <c r="C1075"/>
      <c r="D1075"/>
      <c r="E1075"/>
      <c r="F1075"/>
      <c r="H1075"/>
      <c r="I1075"/>
    </row>
    <row r="1076" spans="1:9" ht="15">
      <c r="A1076"/>
      <c r="B1076"/>
      <c r="C1076"/>
      <c r="D1076"/>
      <c r="E1076"/>
      <c r="F1076"/>
      <c r="H1076"/>
      <c r="I1076"/>
    </row>
    <row r="1077" spans="1:9" ht="15">
      <c r="A1077"/>
      <c r="B1077"/>
      <c r="C1077"/>
      <c r="D1077"/>
      <c r="E1077"/>
      <c r="F1077"/>
      <c r="H1077"/>
      <c r="I1077"/>
    </row>
    <row r="1078" spans="1:9" ht="15">
      <c r="A1078"/>
      <c r="B1078"/>
      <c r="C1078"/>
      <c r="D1078"/>
      <c r="E1078"/>
      <c r="F1078"/>
      <c r="H1078"/>
      <c r="I1078"/>
    </row>
    <row r="1079" spans="1:9" ht="15">
      <c r="A1079"/>
      <c r="B1079"/>
      <c r="C1079"/>
      <c r="D1079"/>
      <c r="E1079"/>
      <c r="F1079"/>
      <c r="H1079"/>
      <c r="I1079"/>
    </row>
    <row r="1080" spans="1:9" ht="15">
      <c r="A1080"/>
      <c r="B1080"/>
      <c r="C1080"/>
      <c r="D1080"/>
      <c r="E1080"/>
      <c r="F1080"/>
      <c r="H1080"/>
      <c r="I1080"/>
    </row>
    <row r="1081" spans="1:9" ht="15">
      <c r="A1081"/>
      <c r="B1081"/>
      <c r="C1081"/>
      <c r="D1081"/>
      <c r="E1081"/>
      <c r="F1081"/>
      <c r="H1081"/>
      <c r="I1081"/>
    </row>
    <row r="1082" spans="1:9" ht="15">
      <c r="A1082"/>
      <c r="B1082"/>
      <c r="C1082"/>
      <c r="D1082"/>
      <c r="E1082"/>
      <c r="F1082"/>
      <c r="H1082"/>
      <c r="I1082"/>
    </row>
    <row r="1083" spans="1:253" ht="15">
      <c r="A1083"/>
      <c r="B1083"/>
      <c r="C1083"/>
      <c r="D1083"/>
      <c r="E1083"/>
      <c r="F1083"/>
      <c r="H1083" s="516"/>
      <c r="I1083" s="516"/>
      <c r="IR1083" s="516"/>
      <c r="IS1083" s="516"/>
    </row>
    <row r="1084" spans="1:253" ht="15">
      <c r="A1084"/>
      <c r="B1084"/>
      <c r="C1084"/>
      <c r="D1084"/>
      <c r="E1084"/>
      <c r="F1084"/>
      <c r="H1084" s="516"/>
      <c r="I1084" s="516"/>
      <c r="IR1084" s="516"/>
      <c r="IS1084" s="516"/>
    </row>
    <row r="1085" spans="1:253" ht="15">
      <c r="A1085"/>
      <c r="B1085"/>
      <c r="C1085"/>
      <c r="D1085"/>
      <c r="E1085"/>
      <c r="F1085"/>
      <c r="H1085" s="516"/>
      <c r="I1085" s="516"/>
      <c r="IR1085" s="516"/>
      <c r="IS1085" s="516"/>
    </row>
    <row r="1086" spans="1:253" ht="15">
      <c r="A1086"/>
      <c r="B1086"/>
      <c r="C1086"/>
      <c r="D1086"/>
      <c r="E1086"/>
      <c r="F1086"/>
      <c r="H1086" s="516"/>
      <c r="I1086" s="516"/>
      <c r="IR1086" s="516"/>
      <c r="IS1086" s="516"/>
    </row>
    <row r="1087" spans="1:9" ht="15">
      <c r="A1087"/>
      <c r="B1087"/>
      <c r="C1087"/>
      <c r="D1087"/>
      <c r="E1087"/>
      <c r="F1087"/>
      <c r="H1087"/>
      <c r="I1087"/>
    </row>
    <row r="1088" spans="1:9" ht="15">
      <c r="A1088"/>
      <c r="B1088"/>
      <c r="C1088"/>
      <c r="D1088"/>
      <c r="E1088"/>
      <c r="F1088"/>
      <c r="H1088"/>
      <c r="I1088"/>
    </row>
    <row r="1089" spans="1:9" ht="15">
      <c r="A1089"/>
      <c r="B1089"/>
      <c r="C1089"/>
      <c r="D1089"/>
      <c r="E1089"/>
      <c r="F1089"/>
      <c r="H1089"/>
      <c r="I1089"/>
    </row>
    <row r="1090" spans="1:9" ht="15">
      <c r="A1090"/>
      <c r="B1090"/>
      <c r="C1090"/>
      <c r="D1090"/>
      <c r="E1090"/>
      <c r="F1090"/>
      <c r="H1090"/>
      <c r="I1090"/>
    </row>
    <row r="1091" spans="1:9" ht="15">
      <c r="A1091"/>
      <c r="B1091"/>
      <c r="C1091"/>
      <c r="D1091"/>
      <c r="E1091"/>
      <c r="F1091"/>
      <c r="H1091"/>
      <c r="I1091"/>
    </row>
    <row r="1092" spans="1:9" ht="15">
      <c r="A1092"/>
      <c r="B1092"/>
      <c r="C1092"/>
      <c r="D1092"/>
      <c r="E1092"/>
      <c r="F1092"/>
      <c r="H1092"/>
      <c r="I1092"/>
    </row>
    <row r="1093" spans="1:9" ht="15">
      <c r="A1093"/>
      <c r="B1093"/>
      <c r="C1093"/>
      <c r="D1093"/>
      <c r="E1093"/>
      <c r="F1093"/>
      <c r="H1093"/>
      <c r="I1093"/>
    </row>
    <row r="1094" spans="1:9" ht="15">
      <c r="A1094"/>
      <c r="B1094"/>
      <c r="C1094"/>
      <c r="D1094"/>
      <c r="E1094"/>
      <c r="F1094"/>
      <c r="H1094"/>
      <c r="I1094"/>
    </row>
    <row r="1095" spans="1:9" ht="15">
      <c r="A1095"/>
      <c r="B1095"/>
      <c r="C1095"/>
      <c r="D1095"/>
      <c r="E1095"/>
      <c r="F1095"/>
      <c r="H1095"/>
      <c r="I1095"/>
    </row>
    <row r="1096" spans="1:9" ht="15">
      <c r="A1096"/>
      <c r="B1096"/>
      <c r="C1096"/>
      <c r="D1096"/>
      <c r="E1096"/>
      <c r="F1096"/>
      <c r="H1096"/>
      <c r="I1096"/>
    </row>
    <row r="1097" spans="1:9" ht="15">
      <c r="A1097"/>
      <c r="B1097"/>
      <c r="C1097"/>
      <c r="D1097"/>
      <c r="E1097"/>
      <c r="F1097"/>
      <c r="H1097"/>
      <c r="I1097"/>
    </row>
    <row r="1098" spans="1:9" ht="15">
      <c r="A1098"/>
      <c r="B1098"/>
      <c r="C1098"/>
      <c r="D1098"/>
      <c r="E1098"/>
      <c r="F1098"/>
      <c r="H1098" s="516"/>
      <c r="I1098" s="516"/>
    </row>
    <row r="1099" spans="1:9" ht="15">
      <c r="A1099"/>
      <c r="B1099"/>
      <c r="C1099"/>
      <c r="D1099"/>
      <c r="E1099"/>
      <c r="F1099"/>
      <c r="H1099" s="516"/>
      <c r="I1099" s="516"/>
    </row>
    <row r="1100" spans="1:9" ht="15">
      <c r="A1100"/>
      <c r="B1100"/>
      <c r="C1100"/>
      <c r="D1100"/>
      <c r="E1100"/>
      <c r="F1100"/>
      <c r="H1100" s="516"/>
      <c r="I1100" s="516"/>
    </row>
    <row r="1101" spans="1:9" ht="15">
      <c r="A1101"/>
      <c r="B1101"/>
      <c r="C1101"/>
      <c r="D1101"/>
      <c r="E1101"/>
      <c r="F1101"/>
      <c r="H1101" s="516"/>
      <c r="I1101" s="516"/>
    </row>
    <row r="1102" spans="1:9" ht="15">
      <c r="A1102"/>
      <c r="B1102"/>
      <c r="C1102"/>
      <c r="D1102"/>
      <c r="E1102"/>
      <c r="F1102"/>
      <c r="H1102"/>
      <c r="I1102"/>
    </row>
    <row r="1103" spans="1:9" ht="15">
      <c r="A1103"/>
      <c r="B1103"/>
      <c r="C1103"/>
      <c r="D1103"/>
      <c r="E1103"/>
      <c r="F1103"/>
      <c r="H1103" s="516"/>
      <c r="I1103" s="516"/>
    </row>
    <row r="1104" spans="1:9" ht="15">
      <c r="A1104"/>
      <c r="B1104"/>
      <c r="C1104"/>
      <c r="D1104"/>
      <c r="E1104"/>
      <c r="F1104"/>
      <c r="H1104" s="516"/>
      <c r="I1104" s="516"/>
    </row>
    <row r="1105" spans="1:9" ht="15">
      <c r="A1105"/>
      <c r="B1105"/>
      <c r="C1105"/>
      <c r="D1105"/>
      <c r="E1105"/>
      <c r="F1105"/>
      <c r="H1105" s="516"/>
      <c r="I1105" s="516"/>
    </row>
    <row r="1106" spans="1:9" ht="15">
      <c r="A1106"/>
      <c r="B1106"/>
      <c r="C1106"/>
      <c r="D1106"/>
      <c r="E1106"/>
      <c r="F1106"/>
      <c r="H1106" s="516"/>
      <c r="I1106" s="516"/>
    </row>
    <row r="1107" spans="1:9" ht="15">
      <c r="A1107"/>
      <c r="B1107"/>
      <c r="C1107"/>
      <c r="D1107"/>
      <c r="E1107"/>
      <c r="F1107"/>
      <c r="H1107"/>
      <c r="I1107"/>
    </row>
    <row r="1108" spans="1:9" ht="15">
      <c r="A1108"/>
      <c r="B1108"/>
      <c r="C1108"/>
      <c r="D1108"/>
      <c r="E1108"/>
      <c r="F1108"/>
      <c r="H1108"/>
      <c r="I1108"/>
    </row>
    <row r="1109" spans="1:9" ht="15">
      <c r="A1109"/>
      <c r="B1109"/>
      <c r="C1109"/>
      <c r="D1109"/>
      <c r="E1109"/>
      <c r="F1109"/>
      <c r="H1109"/>
      <c r="I1109"/>
    </row>
    <row r="1110" spans="1:9" ht="15">
      <c r="A1110"/>
      <c r="B1110"/>
      <c r="C1110"/>
      <c r="D1110"/>
      <c r="E1110"/>
      <c r="F1110"/>
      <c r="H1110"/>
      <c r="I1110"/>
    </row>
    <row r="1111" spans="1:9" ht="15">
      <c r="A1111"/>
      <c r="B1111"/>
      <c r="C1111"/>
      <c r="D1111"/>
      <c r="E1111"/>
      <c r="F1111"/>
      <c r="H1111"/>
      <c r="I1111"/>
    </row>
    <row r="1112" spans="1:9" ht="15">
      <c r="A1112"/>
      <c r="B1112"/>
      <c r="C1112"/>
      <c r="D1112"/>
      <c r="E1112"/>
      <c r="F1112"/>
      <c r="H1112"/>
      <c r="I1112"/>
    </row>
    <row r="1113" spans="1:9" ht="15">
      <c r="A1113"/>
      <c r="B1113"/>
      <c r="C1113"/>
      <c r="D1113"/>
      <c r="E1113"/>
      <c r="F1113"/>
      <c r="H1113"/>
      <c r="I1113"/>
    </row>
    <row r="1114" spans="1:9" ht="15">
      <c r="A1114"/>
      <c r="B1114"/>
      <c r="C1114"/>
      <c r="D1114"/>
      <c r="E1114"/>
      <c r="F1114"/>
      <c r="H1114"/>
      <c r="I1114"/>
    </row>
    <row r="1115" spans="1:9" ht="15">
      <c r="A1115"/>
      <c r="B1115"/>
      <c r="C1115"/>
      <c r="D1115"/>
      <c r="E1115"/>
      <c r="F1115"/>
      <c r="H1115"/>
      <c r="I1115"/>
    </row>
    <row r="1116" spans="1:9" ht="15">
      <c r="A1116"/>
      <c r="B1116"/>
      <c r="C1116"/>
      <c r="D1116"/>
      <c r="E1116"/>
      <c r="F1116"/>
      <c r="H1116"/>
      <c r="I1116"/>
    </row>
    <row r="1117" spans="1:9" ht="15">
      <c r="A1117"/>
      <c r="B1117"/>
      <c r="C1117"/>
      <c r="D1117"/>
      <c r="E1117"/>
      <c r="F1117"/>
      <c r="H1117"/>
      <c r="I1117"/>
    </row>
    <row r="1118" spans="1:9" ht="15">
      <c r="A1118"/>
      <c r="B1118"/>
      <c r="C1118"/>
      <c r="D1118"/>
      <c r="E1118"/>
      <c r="F1118"/>
      <c r="H1118"/>
      <c r="I1118"/>
    </row>
    <row r="1119" spans="1:9" ht="15">
      <c r="A1119"/>
      <c r="B1119"/>
      <c r="C1119"/>
      <c r="D1119"/>
      <c r="E1119"/>
      <c r="F1119"/>
      <c r="H1119"/>
      <c r="I1119"/>
    </row>
    <row r="1120" spans="1:9" ht="15">
      <c r="A1120"/>
      <c r="B1120"/>
      <c r="C1120"/>
      <c r="D1120"/>
      <c r="E1120"/>
      <c r="F1120"/>
      <c r="H1120"/>
      <c r="I1120"/>
    </row>
    <row r="1121" spans="1:9" ht="15">
      <c r="A1121"/>
      <c r="B1121"/>
      <c r="C1121"/>
      <c r="D1121"/>
      <c r="E1121"/>
      <c r="F1121"/>
      <c r="H1121"/>
      <c r="I1121"/>
    </row>
    <row r="1122" spans="1:9" ht="15">
      <c r="A1122"/>
      <c r="B1122"/>
      <c r="C1122"/>
      <c r="D1122"/>
      <c r="E1122"/>
      <c r="F1122"/>
      <c r="H1122"/>
      <c r="I1122"/>
    </row>
    <row r="1123" spans="1:9" ht="15">
      <c r="A1123"/>
      <c r="B1123"/>
      <c r="C1123"/>
      <c r="D1123"/>
      <c r="E1123"/>
      <c r="F1123"/>
      <c r="H1123"/>
      <c r="I1123"/>
    </row>
    <row r="1124" spans="1:9" ht="15">
      <c r="A1124"/>
      <c r="B1124"/>
      <c r="C1124"/>
      <c r="D1124"/>
      <c r="E1124"/>
      <c r="F1124"/>
      <c r="H1124"/>
      <c r="I1124"/>
    </row>
    <row r="1125" spans="1:9" ht="15">
      <c r="A1125"/>
      <c r="B1125"/>
      <c r="C1125"/>
      <c r="D1125"/>
      <c r="E1125"/>
      <c r="F1125"/>
      <c r="H1125"/>
      <c r="I1125"/>
    </row>
    <row r="1126" spans="1:9" ht="15">
      <c r="A1126"/>
      <c r="B1126"/>
      <c r="C1126"/>
      <c r="D1126"/>
      <c r="E1126"/>
      <c r="F1126"/>
      <c r="H1126"/>
      <c r="I1126"/>
    </row>
    <row r="1127" spans="1:9" ht="15">
      <c r="A1127"/>
      <c r="B1127"/>
      <c r="C1127"/>
      <c r="D1127"/>
      <c r="E1127"/>
      <c r="F1127"/>
      <c r="H1127"/>
      <c r="I1127"/>
    </row>
    <row r="1128" spans="1:9" ht="15">
      <c r="A1128"/>
      <c r="B1128"/>
      <c r="C1128"/>
      <c r="D1128"/>
      <c r="E1128"/>
      <c r="F1128"/>
      <c r="H1128"/>
      <c r="I1128"/>
    </row>
    <row r="1129" spans="1:9" ht="15">
      <c r="A1129"/>
      <c r="B1129"/>
      <c r="C1129"/>
      <c r="D1129"/>
      <c r="E1129"/>
      <c r="F1129"/>
      <c r="H1129"/>
      <c r="I1129"/>
    </row>
    <row r="1130" spans="1:9" ht="15">
      <c r="A1130"/>
      <c r="B1130"/>
      <c r="C1130"/>
      <c r="D1130"/>
      <c r="E1130"/>
      <c r="F1130"/>
      <c r="H1130"/>
      <c r="I1130"/>
    </row>
    <row r="1131" spans="1:9" ht="15">
      <c r="A1131"/>
      <c r="B1131"/>
      <c r="C1131"/>
      <c r="D1131"/>
      <c r="E1131"/>
      <c r="F1131"/>
      <c r="H1131"/>
      <c r="I1131"/>
    </row>
    <row r="1132" spans="1:9" ht="15">
      <c r="A1132"/>
      <c r="B1132"/>
      <c r="C1132"/>
      <c r="D1132"/>
      <c r="E1132"/>
      <c r="F1132"/>
      <c r="H1132"/>
      <c r="I1132"/>
    </row>
    <row r="1133" spans="1:9" ht="15">
      <c r="A1133"/>
      <c r="B1133"/>
      <c r="C1133"/>
      <c r="D1133"/>
      <c r="E1133"/>
      <c r="F1133"/>
      <c r="H1133"/>
      <c r="I1133"/>
    </row>
    <row r="1134" spans="1:9" ht="15">
      <c r="A1134"/>
      <c r="B1134"/>
      <c r="C1134"/>
      <c r="D1134"/>
      <c r="E1134"/>
      <c r="F1134"/>
      <c r="H1134"/>
      <c r="I1134"/>
    </row>
    <row r="1135" spans="1:9" ht="15">
      <c r="A1135"/>
      <c r="B1135"/>
      <c r="C1135"/>
      <c r="D1135"/>
      <c r="E1135"/>
      <c r="F1135"/>
      <c r="H1135"/>
      <c r="I1135"/>
    </row>
    <row r="1136" spans="1:9" ht="15">
      <c r="A1136"/>
      <c r="B1136"/>
      <c r="C1136"/>
      <c r="D1136"/>
      <c r="E1136"/>
      <c r="F1136"/>
      <c r="H1136"/>
      <c r="I1136"/>
    </row>
    <row r="1137" spans="1:9" ht="15">
      <c r="A1137"/>
      <c r="B1137"/>
      <c r="C1137"/>
      <c r="D1137"/>
      <c r="E1137"/>
      <c r="F1137"/>
      <c r="H1137"/>
      <c r="I1137"/>
    </row>
    <row r="1138" spans="1:9" ht="15">
      <c r="A1138"/>
      <c r="B1138"/>
      <c r="C1138"/>
      <c r="D1138"/>
      <c r="E1138"/>
      <c r="F1138"/>
      <c r="H1138"/>
      <c r="I1138"/>
    </row>
    <row r="1139" spans="1:9" ht="15">
      <c r="A1139"/>
      <c r="B1139"/>
      <c r="C1139"/>
      <c r="D1139"/>
      <c r="E1139"/>
      <c r="F1139"/>
      <c r="H1139"/>
      <c r="I1139"/>
    </row>
    <row r="1140" spans="1:9" ht="15">
      <c r="A1140"/>
      <c r="B1140"/>
      <c r="C1140"/>
      <c r="D1140"/>
      <c r="E1140"/>
      <c r="F1140"/>
      <c r="H1140"/>
      <c r="I1140"/>
    </row>
    <row r="1141" spans="1:9" ht="15">
      <c r="A1141"/>
      <c r="B1141"/>
      <c r="C1141"/>
      <c r="D1141"/>
      <c r="E1141"/>
      <c r="F1141"/>
      <c r="H1141"/>
      <c r="I1141"/>
    </row>
    <row r="1142" spans="1:9" ht="15">
      <c r="A1142"/>
      <c r="B1142"/>
      <c r="C1142"/>
      <c r="D1142"/>
      <c r="E1142"/>
      <c r="F1142"/>
      <c r="H1142"/>
      <c r="I1142"/>
    </row>
    <row r="1143" spans="1:9" ht="15">
      <c r="A1143"/>
      <c r="B1143"/>
      <c r="C1143"/>
      <c r="D1143"/>
      <c r="E1143"/>
      <c r="F1143"/>
      <c r="H1143"/>
      <c r="I1143"/>
    </row>
    <row r="1144" spans="1:9" ht="15">
      <c r="A1144"/>
      <c r="B1144"/>
      <c r="C1144"/>
      <c r="D1144"/>
      <c r="E1144"/>
      <c r="F1144"/>
      <c r="H1144"/>
      <c r="I1144"/>
    </row>
    <row r="1145" spans="1:9" ht="15">
      <c r="A1145"/>
      <c r="B1145"/>
      <c r="C1145"/>
      <c r="D1145"/>
      <c r="E1145"/>
      <c r="F1145"/>
      <c r="H1145"/>
      <c r="I1145"/>
    </row>
    <row r="1146" spans="1:9" ht="15">
      <c r="A1146"/>
      <c r="B1146"/>
      <c r="C1146"/>
      <c r="D1146"/>
      <c r="E1146"/>
      <c r="F1146"/>
      <c r="H1146"/>
      <c r="I1146"/>
    </row>
    <row r="1147" spans="1:9" ht="15">
      <c r="A1147"/>
      <c r="B1147"/>
      <c r="C1147"/>
      <c r="D1147"/>
      <c r="E1147"/>
      <c r="F1147"/>
      <c r="H1147"/>
      <c r="I1147"/>
    </row>
    <row r="1148" spans="1:9" ht="15">
      <c r="A1148"/>
      <c r="B1148"/>
      <c r="C1148"/>
      <c r="D1148"/>
      <c r="E1148"/>
      <c r="F1148"/>
      <c r="H1148"/>
      <c r="I1148"/>
    </row>
    <row r="1149" spans="1:9" ht="15">
      <c r="A1149"/>
      <c r="B1149"/>
      <c r="C1149"/>
      <c r="D1149"/>
      <c r="E1149"/>
      <c r="F1149"/>
      <c r="H1149"/>
      <c r="I1149"/>
    </row>
    <row r="1150" spans="1:9" ht="15">
      <c r="A1150"/>
      <c r="B1150"/>
      <c r="C1150"/>
      <c r="D1150"/>
      <c r="E1150"/>
      <c r="F1150"/>
      <c r="H1150"/>
      <c r="I1150"/>
    </row>
    <row r="1151" spans="1:9" ht="15">
      <c r="A1151"/>
      <c r="B1151"/>
      <c r="C1151"/>
      <c r="D1151"/>
      <c r="E1151"/>
      <c r="F1151"/>
      <c r="H1151"/>
      <c r="I1151"/>
    </row>
    <row r="1152" spans="1:9" ht="15">
      <c r="A1152"/>
      <c r="B1152"/>
      <c r="C1152"/>
      <c r="D1152"/>
      <c r="E1152"/>
      <c r="F1152"/>
      <c r="H1152"/>
      <c r="I1152"/>
    </row>
    <row r="1153" spans="1:9" ht="15">
      <c r="A1153"/>
      <c r="B1153"/>
      <c r="C1153"/>
      <c r="D1153"/>
      <c r="E1153"/>
      <c r="F1153"/>
      <c r="H1153"/>
      <c r="I1153"/>
    </row>
    <row r="1154" spans="1:9" ht="15">
      <c r="A1154"/>
      <c r="B1154"/>
      <c r="C1154"/>
      <c r="D1154"/>
      <c r="E1154"/>
      <c r="F1154"/>
      <c r="H1154"/>
      <c r="I1154"/>
    </row>
    <row r="1155" spans="1:9" ht="15">
      <c r="A1155"/>
      <c r="B1155"/>
      <c r="C1155"/>
      <c r="D1155"/>
      <c r="E1155"/>
      <c r="F1155"/>
      <c r="H1155"/>
      <c r="I1155"/>
    </row>
    <row r="1156" spans="1:9" ht="15">
      <c r="A1156"/>
      <c r="B1156"/>
      <c r="C1156"/>
      <c r="D1156"/>
      <c r="E1156"/>
      <c r="F1156"/>
      <c r="H1156"/>
      <c r="I1156"/>
    </row>
    <row r="1157" spans="1:9" ht="15">
      <c r="A1157"/>
      <c r="B1157"/>
      <c r="C1157"/>
      <c r="D1157"/>
      <c r="E1157"/>
      <c r="F1157"/>
      <c r="H1157"/>
      <c r="I1157"/>
    </row>
    <row r="1158" spans="1:9" ht="15">
      <c r="A1158"/>
      <c r="B1158"/>
      <c r="C1158"/>
      <c r="D1158"/>
      <c r="E1158"/>
      <c r="F1158"/>
      <c r="H1158"/>
      <c r="I1158"/>
    </row>
    <row r="1159" spans="1:9" ht="15">
      <c r="A1159"/>
      <c r="B1159"/>
      <c r="C1159"/>
      <c r="D1159"/>
      <c r="E1159"/>
      <c r="F1159"/>
      <c r="H1159"/>
      <c r="I1159"/>
    </row>
    <row r="1160" spans="1:9" ht="15">
      <c r="A1160"/>
      <c r="B1160"/>
      <c r="C1160"/>
      <c r="D1160"/>
      <c r="E1160"/>
      <c r="F1160"/>
      <c r="H1160"/>
      <c r="I1160"/>
    </row>
    <row r="1161" spans="1:9" ht="15">
      <c r="A1161"/>
      <c r="B1161"/>
      <c r="C1161"/>
      <c r="D1161"/>
      <c r="E1161"/>
      <c r="F1161"/>
      <c r="H1161"/>
      <c r="I1161"/>
    </row>
    <row r="1162" spans="1:9" ht="15">
      <c r="A1162"/>
      <c r="B1162"/>
      <c r="C1162"/>
      <c r="D1162"/>
      <c r="E1162"/>
      <c r="F1162"/>
      <c r="H1162"/>
      <c r="I1162"/>
    </row>
    <row r="1163" spans="1:9" ht="15">
      <c r="A1163"/>
      <c r="B1163"/>
      <c r="C1163"/>
      <c r="D1163"/>
      <c r="E1163"/>
      <c r="F1163"/>
      <c r="H1163"/>
      <c r="I1163"/>
    </row>
    <row r="1164" spans="1:9" ht="15">
      <c r="A1164"/>
      <c r="B1164"/>
      <c r="C1164"/>
      <c r="D1164"/>
      <c r="E1164"/>
      <c r="F1164"/>
      <c r="H1164"/>
      <c r="I1164"/>
    </row>
    <row r="1165" spans="1:9" ht="15">
      <c r="A1165"/>
      <c r="B1165"/>
      <c r="C1165"/>
      <c r="D1165"/>
      <c r="E1165"/>
      <c r="F1165"/>
      <c r="H1165"/>
      <c r="I1165"/>
    </row>
    <row r="1166" spans="1:9" ht="15">
      <c r="A1166"/>
      <c r="B1166"/>
      <c r="C1166"/>
      <c r="D1166"/>
      <c r="E1166"/>
      <c r="F1166"/>
      <c r="H1166"/>
      <c r="I1166"/>
    </row>
    <row r="1167" spans="1:9" ht="15">
      <c r="A1167"/>
      <c r="B1167"/>
      <c r="C1167"/>
      <c r="D1167"/>
      <c r="E1167"/>
      <c r="F1167"/>
      <c r="H1167"/>
      <c r="I1167"/>
    </row>
    <row r="1168" spans="1:9" ht="15">
      <c r="A1168"/>
      <c r="B1168"/>
      <c r="C1168"/>
      <c r="D1168"/>
      <c r="E1168"/>
      <c r="F1168"/>
      <c r="H1168"/>
      <c r="I1168"/>
    </row>
    <row r="1169" spans="1:9" ht="15">
      <c r="A1169"/>
      <c r="B1169"/>
      <c r="C1169"/>
      <c r="D1169"/>
      <c r="E1169"/>
      <c r="F1169"/>
      <c r="H1169"/>
      <c r="I1169"/>
    </row>
    <row r="1170" spans="1:9" ht="15">
      <c r="A1170"/>
      <c r="B1170"/>
      <c r="C1170"/>
      <c r="D1170"/>
      <c r="E1170"/>
      <c r="F1170"/>
      <c r="H1170"/>
      <c r="I1170"/>
    </row>
    <row r="1171" spans="1:9" ht="15">
      <c r="A1171"/>
      <c r="B1171"/>
      <c r="C1171"/>
      <c r="D1171"/>
      <c r="E1171"/>
      <c r="F1171"/>
      <c r="H1171"/>
      <c r="I1171"/>
    </row>
    <row r="1172" spans="1:9" ht="15">
      <c r="A1172"/>
      <c r="B1172"/>
      <c r="C1172"/>
      <c r="D1172"/>
      <c r="E1172"/>
      <c r="F1172"/>
      <c r="H1172"/>
      <c r="I1172"/>
    </row>
    <row r="1173" spans="1:9" ht="15">
      <c r="A1173"/>
      <c r="B1173"/>
      <c r="C1173"/>
      <c r="D1173"/>
      <c r="E1173"/>
      <c r="F1173"/>
      <c r="H1173"/>
      <c r="I1173"/>
    </row>
    <row r="1174" spans="1:9" ht="15">
      <c r="A1174"/>
      <c r="B1174"/>
      <c r="C1174"/>
      <c r="D1174"/>
      <c r="E1174"/>
      <c r="F1174"/>
      <c r="H1174"/>
      <c r="I1174"/>
    </row>
    <row r="1175" spans="1:9" ht="15">
      <c r="A1175"/>
      <c r="B1175"/>
      <c r="C1175"/>
      <c r="D1175"/>
      <c r="E1175"/>
      <c r="F1175"/>
      <c r="H1175"/>
      <c r="I1175"/>
    </row>
    <row r="1176" spans="1:9" ht="15">
      <c r="A1176"/>
      <c r="B1176"/>
      <c r="C1176"/>
      <c r="D1176"/>
      <c r="E1176"/>
      <c r="F1176"/>
      <c r="H1176"/>
      <c r="I1176"/>
    </row>
    <row r="1177" spans="1:9" ht="15">
      <c r="A1177"/>
      <c r="B1177"/>
      <c r="C1177"/>
      <c r="D1177"/>
      <c r="E1177"/>
      <c r="F1177"/>
      <c r="H1177"/>
      <c r="I1177"/>
    </row>
    <row r="1178" spans="1:9" ht="15">
      <c r="A1178"/>
      <c r="B1178"/>
      <c r="C1178"/>
      <c r="D1178"/>
      <c r="E1178"/>
      <c r="F1178"/>
      <c r="H1178"/>
      <c r="I1178"/>
    </row>
    <row r="1179" spans="1:9" ht="15">
      <c r="A1179"/>
      <c r="B1179"/>
      <c r="C1179"/>
      <c r="D1179"/>
      <c r="E1179"/>
      <c r="F1179"/>
      <c r="H1179"/>
      <c r="I1179"/>
    </row>
    <row r="1180" spans="1:9" ht="15">
      <c r="A1180"/>
      <c r="B1180"/>
      <c r="C1180"/>
      <c r="D1180"/>
      <c r="E1180"/>
      <c r="F1180"/>
      <c r="H1180"/>
      <c r="I1180"/>
    </row>
    <row r="1181" spans="1:9" ht="15">
      <c r="A1181"/>
      <c r="B1181"/>
      <c r="C1181"/>
      <c r="D1181"/>
      <c r="E1181"/>
      <c r="F1181"/>
      <c r="H1181"/>
      <c r="I1181"/>
    </row>
    <row r="1182" spans="1:9" ht="15">
      <c r="A1182"/>
      <c r="B1182"/>
      <c r="C1182"/>
      <c r="D1182"/>
      <c r="E1182"/>
      <c r="F1182"/>
      <c r="H1182"/>
      <c r="I1182"/>
    </row>
    <row r="1183" spans="1:9" ht="15">
      <c r="A1183"/>
      <c r="B1183"/>
      <c r="C1183"/>
      <c r="D1183"/>
      <c r="E1183"/>
      <c r="F1183"/>
      <c r="H1183" s="516"/>
      <c r="I1183" s="516"/>
    </row>
    <row r="1184" spans="1:9" ht="15">
      <c r="A1184"/>
      <c r="B1184"/>
      <c r="C1184"/>
      <c r="D1184"/>
      <c r="E1184"/>
      <c r="F1184"/>
      <c r="H1184" s="516"/>
      <c r="I1184" s="516"/>
    </row>
    <row r="1185" spans="1:9" ht="15">
      <c r="A1185"/>
      <c r="B1185"/>
      <c r="C1185"/>
      <c r="D1185"/>
      <c r="E1185"/>
      <c r="F1185"/>
      <c r="H1185" s="516"/>
      <c r="I1185" s="516"/>
    </row>
    <row r="1186" spans="1:9" ht="15">
      <c r="A1186"/>
      <c r="B1186"/>
      <c r="C1186"/>
      <c r="D1186"/>
      <c r="E1186"/>
      <c r="F1186"/>
      <c r="H1186" s="516"/>
      <c r="I1186" s="516"/>
    </row>
    <row r="1187" spans="1:9" ht="15">
      <c r="A1187"/>
      <c r="B1187"/>
      <c r="C1187"/>
      <c r="D1187"/>
      <c r="E1187"/>
      <c r="F1187"/>
      <c r="H1187"/>
      <c r="I1187"/>
    </row>
    <row r="1188" spans="1:253" ht="15">
      <c r="A1188"/>
      <c r="B1188"/>
      <c r="C1188"/>
      <c r="D1188"/>
      <c r="E1188"/>
      <c r="F1188"/>
      <c r="H1188" s="516"/>
      <c r="I1188" s="516"/>
      <c r="IR1188" s="516"/>
      <c r="IS1188" s="516"/>
    </row>
    <row r="1189" spans="1:253" ht="15">
      <c r="A1189"/>
      <c r="B1189"/>
      <c r="C1189"/>
      <c r="D1189"/>
      <c r="E1189"/>
      <c r="F1189"/>
      <c r="H1189" s="516"/>
      <c r="I1189" s="516"/>
      <c r="IR1189" s="516"/>
      <c r="IS1189" s="516"/>
    </row>
    <row r="1190" spans="1:253" ht="15">
      <c r="A1190"/>
      <c r="B1190"/>
      <c r="C1190"/>
      <c r="D1190"/>
      <c r="E1190"/>
      <c r="F1190"/>
      <c r="H1190" s="516"/>
      <c r="I1190" s="516"/>
      <c r="IR1190" s="516"/>
      <c r="IS1190" s="516"/>
    </row>
    <row r="1191" spans="1:253" ht="15">
      <c r="A1191"/>
      <c r="B1191"/>
      <c r="C1191"/>
      <c r="D1191"/>
      <c r="E1191"/>
      <c r="F1191"/>
      <c r="H1191" s="516"/>
      <c r="I1191" s="516"/>
      <c r="IR1191" s="516"/>
      <c r="IS1191" s="516"/>
    </row>
    <row r="1192" spans="1:9" ht="15">
      <c r="A1192"/>
      <c r="B1192"/>
      <c r="C1192"/>
      <c r="D1192"/>
      <c r="E1192"/>
      <c r="F1192"/>
      <c r="H1192"/>
      <c r="I1192"/>
    </row>
    <row r="1193" spans="1:9" ht="15">
      <c r="A1193"/>
      <c r="B1193"/>
      <c r="C1193"/>
      <c r="D1193"/>
      <c r="E1193"/>
      <c r="F1193"/>
      <c r="H1193"/>
      <c r="I1193"/>
    </row>
    <row r="1194" spans="1:9" ht="15">
      <c r="A1194"/>
      <c r="B1194"/>
      <c r="C1194"/>
      <c r="D1194"/>
      <c r="E1194"/>
      <c r="F1194"/>
      <c r="H1194"/>
      <c r="I1194"/>
    </row>
    <row r="1195" spans="1:9" ht="15">
      <c r="A1195"/>
      <c r="B1195"/>
      <c r="C1195"/>
      <c r="D1195"/>
      <c r="E1195"/>
      <c r="F1195"/>
      <c r="H1195"/>
      <c r="I1195"/>
    </row>
    <row r="1196" spans="1:9" ht="15">
      <c r="A1196"/>
      <c r="B1196"/>
      <c r="C1196"/>
      <c r="D1196"/>
      <c r="E1196"/>
      <c r="F1196"/>
      <c r="H1196"/>
      <c r="I1196"/>
    </row>
    <row r="1197" spans="1:9" ht="15">
      <c r="A1197"/>
      <c r="B1197"/>
      <c r="C1197"/>
      <c r="D1197"/>
      <c r="E1197"/>
      <c r="F1197"/>
      <c r="H1197"/>
      <c r="I1197"/>
    </row>
    <row r="1198" spans="1:9" ht="15">
      <c r="A1198"/>
      <c r="B1198"/>
      <c r="C1198"/>
      <c r="D1198"/>
      <c r="E1198"/>
      <c r="F1198"/>
      <c r="H1198"/>
      <c r="I1198"/>
    </row>
    <row r="1199" spans="1:9" ht="15">
      <c r="A1199"/>
      <c r="B1199"/>
      <c r="C1199"/>
      <c r="D1199"/>
      <c r="E1199"/>
      <c r="F1199"/>
      <c r="H1199"/>
      <c r="I1199"/>
    </row>
    <row r="1200" spans="1:9" ht="15">
      <c r="A1200"/>
      <c r="B1200"/>
      <c r="C1200"/>
      <c r="D1200"/>
      <c r="E1200"/>
      <c r="F1200"/>
      <c r="H1200"/>
      <c r="I1200"/>
    </row>
    <row r="1201" spans="1:9" ht="15">
      <c r="A1201"/>
      <c r="B1201"/>
      <c r="C1201"/>
      <c r="D1201"/>
      <c r="E1201"/>
      <c r="F1201"/>
      <c r="H1201"/>
      <c r="I1201"/>
    </row>
    <row r="1202" spans="1:9" ht="15">
      <c r="A1202"/>
      <c r="B1202"/>
      <c r="C1202"/>
      <c r="D1202"/>
      <c r="E1202"/>
      <c r="F1202"/>
      <c r="H1202"/>
      <c r="I1202"/>
    </row>
    <row r="1203" spans="1:9" ht="15">
      <c r="A1203"/>
      <c r="B1203"/>
      <c r="C1203"/>
      <c r="D1203"/>
      <c r="E1203"/>
      <c r="F1203"/>
      <c r="H1203"/>
      <c r="I1203"/>
    </row>
    <row r="1204" spans="1:9" ht="15">
      <c r="A1204"/>
      <c r="B1204"/>
      <c r="C1204"/>
      <c r="D1204"/>
      <c r="E1204"/>
      <c r="F1204"/>
      <c r="H1204"/>
      <c r="I1204"/>
    </row>
    <row r="1205" spans="1:9" ht="15">
      <c r="A1205"/>
      <c r="B1205"/>
      <c r="C1205"/>
      <c r="D1205"/>
      <c r="E1205"/>
      <c r="F1205"/>
      <c r="H1205"/>
      <c r="I1205"/>
    </row>
    <row r="1206" spans="1:9" ht="15">
      <c r="A1206"/>
      <c r="B1206"/>
      <c r="C1206"/>
      <c r="D1206"/>
      <c r="E1206"/>
      <c r="F1206"/>
      <c r="H1206"/>
      <c r="I1206"/>
    </row>
    <row r="1207" spans="1:9" ht="15">
      <c r="A1207"/>
      <c r="B1207"/>
      <c r="C1207"/>
      <c r="D1207"/>
      <c r="E1207"/>
      <c r="F1207"/>
      <c r="H1207"/>
      <c r="I1207"/>
    </row>
    <row r="1208" spans="1:9" ht="15">
      <c r="A1208"/>
      <c r="B1208"/>
      <c r="C1208"/>
      <c r="D1208"/>
      <c r="E1208"/>
      <c r="F1208"/>
      <c r="H1208"/>
      <c r="I1208"/>
    </row>
    <row r="1209" spans="1:9" ht="15">
      <c r="A1209"/>
      <c r="B1209"/>
      <c r="C1209"/>
      <c r="D1209"/>
      <c r="E1209"/>
      <c r="F1209"/>
      <c r="H1209"/>
      <c r="I1209"/>
    </row>
    <row r="1210" spans="1:9" ht="15">
      <c r="A1210"/>
      <c r="B1210"/>
      <c r="C1210"/>
      <c r="D1210"/>
      <c r="E1210"/>
      <c r="F1210"/>
      <c r="H1210"/>
      <c r="I1210"/>
    </row>
    <row r="1211" spans="1:9" ht="15">
      <c r="A1211"/>
      <c r="B1211"/>
      <c r="C1211"/>
      <c r="D1211"/>
      <c r="E1211"/>
      <c r="F1211"/>
      <c r="H1211"/>
      <c r="I1211"/>
    </row>
    <row r="1212" spans="1:9" ht="15">
      <c r="A1212"/>
      <c r="B1212"/>
      <c r="C1212"/>
      <c r="D1212"/>
      <c r="E1212"/>
      <c r="F1212"/>
      <c r="H1212"/>
      <c r="I1212"/>
    </row>
    <row r="1213" spans="1:9" ht="15">
      <c r="A1213"/>
      <c r="B1213"/>
      <c r="C1213"/>
      <c r="D1213"/>
      <c r="E1213"/>
      <c r="F1213"/>
      <c r="H1213"/>
      <c r="I1213"/>
    </row>
    <row r="1214" spans="1:9" ht="15">
      <c r="A1214"/>
      <c r="B1214"/>
      <c r="C1214"/>
      <c r="D1214"/>
      <c r="E1214"/>
      <c r="F1214"/>
      <c r="H1214"/>
      <c r="I1214"/>
    </row>
    <row r="1215" spans="1:9" ht="15">
      <c r="A1215"/>
      <c r="B1215"/>
      <c r="C1215"/>
      <c r="D1215"/>
      <c r="E1215"/>
      <c r="F1215"/>
      <c r="H1215"/>
      <c r="I1215"/>
    </row>
    <row r="1216" spans="1:9" ht="15">
      <c r="A1216"/>
      <c r="B1216"/>
      <c r="C1216"/>
      <c r="D1216"/>
      <c r="E1216"/>
      <c r="F1216"/>
      <c r="H1216"/>
      <c r="I1216"/>
    </row>
    <row r="1217" spans="1:9" ht="15">
      <c r="A1217"/>
      <c r="B1217"/>
      <c r="C1217"/>
      <c r="D1217"/>
      <c r="E1217"/>
      <c r="F1217"/>
      <c r="H1217"/>
      <c r="I1217"/>
    </row>
    <row r="1218" spans="1:9" ht="15">
      <c r="A1218"/>
      <c r="B1218"/>
      <c r="C1218"/>
      <c r="D1218"/>
      <c r="E1218"/>
      <c r="F1218"/>
      <c r="H1218" s="516"/>
      <c r="I1218" s="516"/>
    </row>
    <row r="1219" spans="1:9" ht="15">
      <c r="A1219"/>
      <c r="B1219"/>
      <c r="C1219"/>
      <c r="D1219"/>
      <c r="E1219"/>
      <c r="F1219"/>
      <c r="H1219" s="516"/>
      <c r="I1219" s="516"/>
    </row>
    <row r="1220" spans="1:9" ht="15">
      <c r="A1220"/>
      <c r="B1220"/>
      <c r="C1220"/>
      <c r="D1220"/>
      <c r="E1220"/>
      <c r="F1220"/>
      <c r="H1220" s="516"/>
      <c r="I1220" s="516"/>
    </row>
    <row r="1221" spans="1:9" ht="15">
      <c r="A1221"/>
      <c r="B1221"/>
      <c r="C1221"/>
      <c r="D1221"/>
      <c r="E1221"/>
      <c r="F1221"/>
      <c r="H1221" s="516"/>
      <c r="I1221" s="516"/>
    </row>
    <row r="1222" spans="1:9" ht="15">
      <c r="A1222"/>
      <c r="B1222"/>
      <c r="C1222"/>
      <c r="D1222"/>
      <c r="E1222"/>
      <c r="F1222"/>
      <c r="H1222"/>
      <c r="I1222"/>
    </row>
    <row r="1223" spans="1:9" ht="15">
      <c r="A1223"/>
      <c r="B1223"/>
      <c r="C1223"/>
      <c r="D1223"/>
      <c r="E1223"/>
      <c r="F1223"/>
      <c r="H1223"/>
      <c r="I1223"/>
    </row>
    <row r="1224" spans="1:9" ht="15">
      <c r="A1224"/>
      <c r="B1224"/>
      <c r="C1224"/>
      <c r="D1224"/>
      <c r="E1224"/>
      <c r="F1224"/>
      <c r="H1224"/>
      <c r="I1224"/>
    </row>
    <row r="1225" spans="1:9" ht="15">
      <c r="A1225"/>
      <c r="B1225"/>
      <c r="C1225"/>
      <c r="D1225"/>
      <c r="E1225"/>
      <c r="F1225"/>
      <c r="H1225"/>
      <c r="I1225"/>
    </row>
    <row r="1226" spans="1:9" ht="15">
      <c r="A1226"/>
      <c r="B1226"/>
      <c r="C1226"/>
      <c r="D1226"/>
      <c r="E1226"/>
      <c r="F1226"/>
      <c r="H1226"/>
      <c r="I1226"/>
    </row>
    <row r="1227" spans="1:9" ht="15">
      <c r="A1227"/>
      <c r="B1227"/>
      <c r="C1227"/>
      <c r="D1227"/>
      <c r="E1227"/>
      <c r="F1227"/>
      <c r="H1227"/>
      <c r="I1227"/>
    </row>
    <row r="1228" spans="1:9" ht="15">
      <c r="A1228"/>
      <c r="B1228"/>
      <c r="C1228"/>
      <c r="D1228"/>
      <c r="E1228"/>
      <c r="F1228"/>
      <c r="H1228"/>
      <c r="I1228"/>
    </row>
    <row r="1229" spans="1:9" ht="15">
      <c r="A1229"/>
      <c r="B1229"/>
      <c r="C1229"/>
      <c r="D1229"/>
      <c r="E1229"/>
      <c r="F1229"/>
      <c r="H1229"/>
      <c r="I1229"/>
    </row>
    <row r="1230" spans="1:9" ht="15">
      <c r="A1230"/>
      <c r="B1230"/>
      <c r="C1230"/>
      <c r="D1230"/>
      <c r="E1230"/>
      <c r="F1230"/>
      <c r="H1230"/>
      <c r="I1230"/>
    </row>
    <row r="1231" spans="1:9" ht="15">
      <c r="A1231"/>
      <c r="B1231"/>
      <c r="C1231"/>
      <c r="D1231"/>
      <c r="E1231"/>
      <c r="F1231"/>
      <c r="H1231"/>
      <c r="I1231"/>
    </row>
    <row r="1232" spans="1:9" ht="15">
      <c r="A1232"/>
      <c r="B1232"/>
      <c r="C1232"/>
      <c r="D1232"/>
      <c r="E1232"/>
      <c r="F1232"/>
      <c r="H1232"/>
      <c r="I1232"/>
    </row>
    <row r="1233" spans="1:9" ht="15">
      <c r="A1233"/>
      <c r="B1233"/>
      <c r="C1233"/>
      <c r="D1233"/>
      <c r="E1233"/>
      <c r="F1233"/>
      <c r="H1233"/>
      <c r="I1233"/>
    </row>
    <row r="1234" spans="1:9" ht="15">
      <c r="A1234"/>
      <c r="B1234"/>
      <c r="C1234"/>
      <c r="D1234"/>
      <c r="E1234"/>
      <c r="F1234"/>
      <c r="H1234"/>
      <c r="I1234"/>
    </row>
    <row r="1235" spans="1:9" ht="15">
      <c r="A1235"/>
      <c r="B1235"/>
      <c r="C1235"/>
      <c r="D1235"/>
      <c r="E1235"/>
      <c r="F1235"/>
      <c r="H1235"/>
      <c r="I1235"/>
    </row>
    <row r="1236" spans="1:9" ht="15">
      <c r="A1236"/>
      <c r="B1236"/>
      <c r="C1236"/>
      <c r="D1236"/>
      <c r="E1236"/>
      <c r="F1236"/>
      <c r="H1236"/>
      <c r="I1236"/>
    </row>
    <row r="1237" spans="1:9" ht="15">
      <c r="A1237"/>
      <c r="B1237"/>
      <c r="C1237"/>
      <c r="D1237"/>
      <c r="E1237"/>
      <c r="F1237"/>
      <c r="H1237"/>
      <c r="I1237"/>
    </row>
    <row r="1238" spans="1:9" ht="15">
      <c r="A1238"/>
      <c r="B1238"/>
      <c r="C1238"/>
      <c r="D1238"/>
      <c r="E1238"/>
      <c r="F1238"/>
      <c r="H1238"/>
      <c r="I1238"/>
    </row>
    <row r="1239" spans="1:9" ht="15">
      <c r="A1239"/>
      <c r="B1239"/>
      <c r="C1239"/>
      <c r="D1239"/>
      <c r="E1239"/>
      <c r="F1239"/>
      <c r="H1239"/>
      <c r="I1239"/>
    </row>
    <row r="1240" spans="1:9" ht="15">
      <c r="A1240"/>
      <c r="B1240"/>
      <c r="C1240"/>
      <c r="D1240"/>
      <c r="E1240"/>
      <c r="F1240"/>
      <c r="H1240"/>
      <c r="I1240"/>
    </row>
    <row r="1241" spans="1:9" ht="15">
      <c r="A1241"/>
      <c r="B1241"/>
      <c r="C1241"/>
      <c r="D1241"/>
      <c r="E1241"/>
      <c r="F1241"/>
      <c r="H1241"/>
      <c r="I1241"/>
    </row>
    <row r="1242" spans="1:9" ht="15">
      <c r="A1242"/>
      <c r="B1242"/>
      <c r="C1242"/>
      <c r="D1242"/>
      <c r="E1242"/>
      <c r="F1242"/>
      <c r="H1242"/>
      <c r="I1242"/>
    </row>
    <row r="1243" spans="1:9" ht="15">
      <c r="A1243"/>
      <c r="B1243"/>
      <c r="C1243"/>
      <c r="D1243"/>
      <c r="E1243"/>
      <c r="F1243"/>
      <c r="H1243"/>
      <c r="I1243"/>
    </row>
    <row r="1244" spans="1:9" ht="15">
      <c r="A1244"/>
      <c r="B1244"/>
      <c r="C1244"/>
      <c r="D1244"/>
      <c r="E1244"/>
      <c r="F1244"/>
      <c r="H1244"/>
      <c r="I1244"/>
    </row>
    <row r="1245" spans="1:9" ht="15">
      <c r="A1245"/>
      <c r="B1245"/>
      <c r="C1245"/>
      <c r="D1245"/>
      <c r="E1245"/>
      <c r="F1245"/>
      <c r="H1245"/>
      <c r="I1245"/>
    </row>
    <row r="1246" spans="1:9" ht="15">
      <c r="A1246"/>
      <c r="B1246"/>
      <c r="C1246"/>
      <c r="D1246"/>
      <c r="E1246"/>
      <c r="F1246"/>
      <c r="H1246"/>
      <c r="I1246"/>
    </row>
    <row r="1247" spans="1:9" ht="15">
      <c r="A1247"/>
      <c r="B1247"/>
      <c r="C1247"/>
      <c r="D1247"/>
      <c r="E1247"/>
      <c r="F1247"/>
      <c r="H1247"/>
      <c r="I1247"/>
    </row>
    <row r="1248" spans="1:9" ht="15">
      <c r="A1248"/>
      <c r="B1248"/>
      <c r="C1248"/>
      <c r="D1248"/>
      <c r="E1248"/>
      <c r="F1248"/>
      <c r="H1248"/>
      <c r="I1248"/>
    </row>
    <row r="1249" spans="1:9" ht="15">
      <c r="A1249"/>
      <c r="B1249"/>
      <c r="C1249"/>
      <c r="D1249"/>
      <c r="E1249"/>
      <c r="F1249"/>
      <c r="H1249"/>
      <c r="I1249"/>
    </row>
    <row r="1250" spans="1:9" ht="15">
      <c r="A1250"/>
      <c r="B1250"/>
      <c r="C1250"/>
      <c r="D1250"/>
      <c r="E1250"/>
      <c r="F1250"/>
      <c r="H1250"/>
      <c r="I1250"/>
    </row>
    <row r="1251" spans="1:9" ht="15">
      <c r="A1251"/>
      <c r="B1251"/>
      <c r="C1251"/>
      <c r="D1251"/>
      <c r="E1251"/>
      <c r="F1251"/>
      <c r="H1251"/>
      <c r="I1251"/>
    </row>
    <row r="1252" spans="1:9" ht="15">
      <c r="A1252"/>
      <c r="B1252"/>
      <c r="C1252"/>
      <c r="D1252"/>
      <c r="E1252"/>
      <c r="F1252"/>
      <c r="H1252"/>
      <c r="I1252"/>
    </row>
    <row r="1253" spans="1:9" ht="15">
      <c r="A1253"/>
      <c r="B1253"/>
      <c r="C1253"/>
      <c r="D1253"/>
      <c r="E1253"/>
      <c r="F1253"/>
      <c r="H1253"/>
      <c r="I1253"/>
    </row>
    <row r="1254" spans="1:9" ht="15">
      <c r="A1254"/>
      <c r="B1254"/>
      <c r="C1254"/>
      <c r="D1254"/>
      <c r="E1254"/>
      <c r="F1254"/>
      <c r="H1254"/>
      <c r="I1254"/>
    </row>
    <row r="1255" spans="1:9" ht="15">
      <c r="A1255"/>
      <c r="B1255"/>
      <c r="C1255"/>
      <c r="D1255"/>
      <c r="E1255"/>
      <c r="F1255"/>
      <c r="H1255"/>
      <c r="I1255"/>
    </row>
    <row r="1256" spans="1:9" ht="15">
      <c r="A1256"/>
      <c r="B1256"/>
      <c r="C1256"/>
      <c r="D1256"/>
      <c r="E1256"/>
      <c r="F1256"/>
      <c r="H1256"/>
      <c r="I1256"/>
    </row>
    <row r="1257" spans="1:9" ht="15">
      <c r="A1257"/>
      <c r="B1257"/>
      <c r="C1257"/>
      <c r="D1257"/>
      <c r="E1257"/>
      <c r="F1257"/>
      <c r="H1257"/>
      <c r="I1257"/>
    </row>
    <row r="1258" spans="1:9" ht="15">
      <c r="A1258"/>
      <c r="B1258"/>
      <c r="C1258"/>
      <c r="D1258"/>
      <c r="E1258"/>
      <c r="F1258"/>
      <c r="H1258"/>
      <c r="I1258"/>
    </row>
    <row r="1259" spans="1:9" ht="15">
      <c r="A1259"/>
      <c r="B1259"/>
      <c r="C1259"/>
      <c r="D1259"/>
      <c r="E1259"/>
      <c r="F1259"/>
      <c r="H1259"/>
      <c r="I1259"/>
    </row>
    <row r="1260" spans="1:9" ht="15">
      <c r="A1260"/>
      <c r="B1260"/>
      <c r="C1260"/>
      <c r="D1260"/>
      <c r="E1260"/>
      <c r="F1260"/>
      <c r="H1260"/>
      <c r="I1260"/>
    </row>
    <row r="1261" spans="1:9" ht="15">
      <c r="A1261"/>
      <c r="B1261"/>
      <c r="C1261"/>
      <c r="D1261"/>
      <c r="E1261"/>
      <c r="F1261"/>
      <c r="H1261"/>
      <c r="I1261"/>
    </row>
    <row r="1262" spans="1:9" ht="15">
      <c r="A1262"/>
      <c r="B1262"/>
      <c r="C1262"/>
      <c r="D1262"/>
      <c r="E1262"/>
      <c r="F1262"/>
      <c r="H1262"/>
      <c r="I1262"/>
    </row>
    <row r="1263" spans="1:9" ht="15">
      <c r="A1263"/>
      <c r="B1263"/>
      <c r="C1263"/>
      <c r="D1263"/>
      <c r="E1263"/>
      <c r="F1263"/>
      <c r="H1263"/>
      <c r="I1263"/>
    </row>
    <row r="1264" spans="1:9" ht="15">
      <c r="A1264"/>
      <c r="B1264"/>
      <c r="C1264"/>
      <c r="D1264"/>
      <c r="E1264"/>
      <c r="F1264"/>
      <c r="H1264"/>
      <c r="I1264"/>
    </row>
    <row r="1265" spans="1:9" ht="15">
      <c r="A1265"/>
      <c r="B1265"/>
      <c r="C1265"/>
      <c r="D1265"/>
      <c r="E1265"/>
      <c r="F1265"/>
      <c r="H1265"/>
      <c r="I1265"/>
    </row>
    <row r="1266" spans="1:9" ht="15">
      <c r="A1266"/>
      <c r="B1266"/>
      <c r="C1266"/>
      <c r="D1266"/>
      <c r="E1266"/>
      <c r="F1266"/>
      <c r="H1266"/>
      <c r="I1266"/>
    </row>
    <row r="1267" spans="1:9" ht="15">
      <c r="A1267"/>
      <c r="B1267"/>
      <c r="C1267"/>
      <c r="D1267"/>
      <c r="E1267"/>
      <c r="F1267"/>
      <c r="H1267"/>
      <c r="I1267"/>
    </row>
    <row r="1268" spans="1:9" ht="15">
      <c r="A1268"/>
      <c r="B1268"/>
      <c r="C1268"/>
      <c r="D1268"/>
      <c r="E1268"/>
      <c r="F1268"/>
      <c r="H1268"/>
      <c r="I1268"/>
    </row>
    <row r="1269" spans="1:9" ht="15">
      <c r="A1269"/>
      <c r="B1269"/>
      <c r="C1269"/>
      <c r="D1269"/>
      <c r="E1269"/>
      <c r="F1269"/>
      <c r="H1269"/>
      <c r="I1269"/>
    </row>
    <row r="1270" spans="1:9" ht="15">
      <c r="A1270"/>
      <c r="B1270"/>
      <c r="C1270"/>
      <c r="D1270"/>
      <c r="E1270"/>
      <c r="F1270"/>
      <c r="H1270"/>
      <c r="I1270"/>
    </row>
    <row r="1271" spans="1:9" ht="15">
      <c r="A1271"/>
      <c r="B1271"/>
      <c r="C1271"/>
      <c r="D1271"/>
      <c r="E1271"/>
      <c r="F1271"/>
      <c r="H1271"/>
      <c r="I1271"/>
    </row>
    <row r="1272" spans="1:9" ht="15">
      <c r="A1272"/>
      <c r="B1272"/>
      <c r="C1272"/>
      <c r="D1272"/>
      <c r="E1272"/>
      <c r="F1272"/>
      <c r="H1272"/>
      <c r="I1272"/>
    </row>
    <row r="1273" spans="1:9" ht="15">
      <c r="A1273"/>
      <c r="B1273"/>
      <c r="C1273"/>
      <c r="D1273"/>
      <c r="E1273"/>
      <c r="F1273"/>
      <c r="H1273"/>
      <c r="I1273"/>
    </row>
    <row r="1274" spans="1:9" ht="15">
      <c r="A1274"/>
      <c r="B1274"/>
      <c r="C1274"/>
      <c r="D1274"/>
      <c r="E1274"/>
      <c r="F1274"/>
      <c r="H1274"/>
      <c r="I1274"/>
    </row>
    <row r="1275" spans="1:9" ht="15">
      <c r="A1275"/>
      <c r="B1275"/>
      <c r="C1275"/>
      <c r="D1275"/>
      <c r="E1275"/>
      <c r="F1275"/>
      <c r="H1275"/>
      <c r="I1275"/>
    </row>
    <row r="1276" spans="1:9" ht="15">
      <c r="A1276"/>
      <c r="B1276"/>
      <c r="C1276"/>
      <c r="D1276"/>
      <c r="E1276"/>
      <c r="F1276"/>
      <c r="H1276"/>
      <c r="I1276"/>
    </row>
    <row r="1277" spans="1:9" ht="15">
      <c r="A1277"/>
      <c r="B1277"/>
      <c r="C1277"/>
      <c r="D1277"/>
      <c r="E1277"/>
      <c r="F1277"/>
      <c r="H1277"/>
      <c r="I1277"/>
    </row>
    <row r="1278" spans="1:9" ht="15">
      <c r="A1278"/>
      <c r="B1278"/>
      <c r="C1278"/>
      <c r="D1278"/>
      <c r="E1278"/>
      <c r="F1278"/>
      <c r="H1278"/>
      <c r="I1278"/>
    </row>
    <row r="1279" spans="1:9" ht="15">
      <c r="A1279"/>
      <c r="B1279"/>
      <c r="C1279"/>
      <c r="D1279"/>
      <c r="E1279"/>
      <c r="F1279"/>
      <c r="H1279"/>
      <c r="I1279"/>
    </row>
    <row r="1280" spans="1:9" ht="15">
      <c r="A1280"/>
      <c r="B1280"/>
      <c r="C1280"/>
      <c r="D1280"/>
      <c r="E1280"/>
      <c r="F1280"/>
      <c r="H1280"/>
      <c r="I1280"/>
    </row>
    <row r="1281" spans="1:9" ht="15">
      <c r="A1281"/>
      <c r="B1281"/>
      <c r="C1281"/>
      <c r="D1281"/>
      <c r="E1281"/>
      <c r="F1281"/>
      <c r="H1281"/>
      <c r="I1281"/>
    </row>
    <row r="1282" spans="1:9" ht="15">
      <c r="A1282"/>
      <c r="B1282"/>
      <c r="C1282"/>
      <c r="D1282"/>
      <c r="E1282"/>
      <c r="F1282"/>
      <c r="H1282"/>
      <c r="I1282"/>
    </row>
    <row r="1283" spans="1:9" ht="15">
      <c r="A1283"/>
      <c r="B1283"/>
      <c r="C1283"/>
      <c r="D1283"/>
      <c r="E1283"/>
      <c r="F1283"/>
      <c r="H1283"/>
      <c r="I1283"/>
    </row>
    <row r="1284" spans="1:9" ht="15">
      <c r="A1284"/>
      <c r="B1284"/>
      <c r="C1284"/>
      <c r="D1284"/>
      <c r="E1284"/>
      <c r="F1284"/>
      <c r="H1284"/>
      <c r="I1284"/>
    </row>
    <row r="1285" spans="1:9" ht="15">
      <c r="A1285"/>
      <c r="B1285"/>
      <c r="C1285"/>
      <c r="D1285"/>
      <c r="E1285"/>
      <c r="F1285"/>
      <c r="H1285"/>
      <c r="I1285"/>
    </row>
    <row r="1286" spans="1:9" ht="15">
      <c r="A1286"/>
      <c r="B1286"/>
      <c r="C1286"/>
      <c r="D1286"/>
      <c r="E1286"/>
      <c r="F1286"/>
      <c r="H1286"/>
      <c r="I1286"/>
    </row>
    <row r="1287" spans="1:9" ht="15">
      <c r="A1287"/>
      <c r="B1287"/>
      <c r="C1287"/>
      <c r="D1287"/>
      <c r="E1287"/>
      <c r="F1287"/>
      <c r="H1287"/>
      <c r="I1287"/>
    </row>
    <row r="1288" spans="1:9" ht="15">
      <c r="A1288"/>
      <c r="B1288"/>
      <c r="C1288"/>
      <c r="D1288"/>
      <c r="E1288"/>
      <c r="F1288"/>
      <c r="H1288"/>
      <c r="I1288"/>
    </row>
    <row r="1289" spans="1:9" ht="15">
      <c r="A1289"/>
      <c r="B1289"/>
      <c r="C1289"/>
      <c r="D1289"/>
      <c r="E1289"/>
      <c r="F1289"/>
      <c r="H1289"/>
      <c r="I1289"/>
    </row>
    <row r="1290" spans="1:9" ht="15">
      <c r="A1290"/>
      <c r="B1290"/>
      <c r="C1290"/>
      <c r="D1290"/>
      <c r="E1290"/>
      <c r="F1290"/>
      <c r="H1290"/>
      <c r="I1290"/>
    </row>
    <row r="1291" spans="1:9" ht="15">
      <c r="A1291"/>
      <c r="B1291"/>
      <c r="C1291"/>
      <c r="D1291"/>
      <c r="E1291"/>
      <c r="F1291"/>
      <c r="H1291"/>
      <c r="I1291"/>
    </row>
    <row r="1292" spans="1:9" ht="15">
      <c r="A1292"/>
      <c r="B1292"/>
      <c r="C1292"/>
      <c r="D1292"/>
      <c r="E1292"/>
      <c r="F1292"/>
      <c r="H1292"/>
      <c r="I1292"/>
    </row>
    <row r="1293" spans="1:9" ht="15">
      <c r="A1293"/>
      <c r="B1293"/>
      <c r="C1293"/>
      <c r="D1293"/>
      <c r="E1293"/>
      <c r="F1293"/>
      <c r="H1293"/>
      <c r="I1293"/>
    </row>
    <row r="1294" spans="1:9" ht="15">
      <c r="A1294"/>
      <c r="B1294"/>
      <c r="C1294"/>
      <c r="D1294"/>
      <c r="E1294"/>
      <c r="F1294"/>
      <c r="H1294"/>
      <c r="I1294"/>
    </row>
    <row r="1295" spans="1:9" ht="15">
      <c r="A1295"/>
      <c r="B1295"/>
      <c r="C1295"/>
      <c r="D1295"/>
      <c r="E1295"/>
      <c r="F1295"/>
      <c r="H1295"/>
      <c r="I1295"/>
    </row>
    <row r="1296" spans="1:9" ht="15">
      <c r="A1296"/>
      <c r="B1296"/>
      <c r="C1296"/>
      <c r="D1296"/>
      <c r="E1296"/>
      <c r="F1296"/>
      <c r="H1296"/>
      <c r="I1296"/>
    </row>
    <row r="1297" spans="1:9" ht="15">
      <c r="A1297"/>
      <c r="B1297"/>
      <c r="C1297"/>
      <c r="D1297"/>
      <c r="E1297"/>
      <c r="F1297"/>
      <c r="H1297"/>
      <c r="I1297"/>
    </row>
    <row r="1298" spans="1:9" ht="15">
      <c r="A1298"/>
      <c r="B1298"/>
      <c r="C1298"/>
      <c r="D1298"/>
      <c r="E1298"/>
      <c r="F1298"/>
      <c r="H1298"/>
      <c r="I1298"/>
    </row>
    <row r="1299" spans="1:9" ht="15">
      <c r="A1299"/>
      <c r="B1299"/>
      <c r="C1299"/>
      <c r="D1299"/>
      <c r="E1299"/>
      <c r="F1299"/>
      <c r="H1299"/>
      <c r="I1299"/>
    </row>
    <row r="1300" spans="1:9" ht="15">
      <c r="A1300"/>
      <c r="B1300"/>
      <c r="C1300"/>
      <c r="D1300"/>
      <c r="E1300"/>
      <c r="F1300"/>
      <c r="H1300"/>
      <c r="I1300"/>
    </row>
    <row r="1301" spans="1:9" ht="15">
      <c r="A1301"/>
      <c r="B1301"/>
      <c r="C1301"/>
      <c r="D1301"/>
      <c r="E1301"/>
      <c r="F1301"/>
      <c r="H1301"/>
      <c r="I1301"/>
    </row>
    <row r="1302" spans="1:9" ht="15">
      <c r="A1302"/>
      <c r="B1302"/>
      <c r="C1302"/>
      <c r="D1302"/>
      <c r="E1302"/>
      <c r="F1302"/>
      <c r="H1302"/>
      <c r="I1302"/>
    </row>
    <row r="1303" spans="1:9" ht="15">
      <c r="A1303"/>
      <c r="B1303"/>
      <c r="C1303"/>
      <c r="D1303"/>
      <c r="E1303"/>
      <c r="F1303"/>
      <c r="H1303"/>
      <c r="I1303"/>
    </row>
    <row r="1304" spans="1:9" ht="15">
      <c r="A1304"/>
      <c r="B1304"/>
      <c r="C1304"/>
      <c r="D1304"/>
      <c r="E1304"/>
      <c r="F1304"/>
      <c r="H1304"/>
      <c r="I1304"/>
    </row>
    <row r="1305" spans="1:9" ht="15">
      <c r="A1305"/>
      <c r="B1305"/>
      <c r="C1305"/>
      <c r="D1305"/>
      <c r="E1305"/>
      <c r="F1305"/>
      <c r="H1305"/>
      <c r="I1305"/>
    </row>
    <row r="1306" spans="1:9" ht="15">
      <c r="A1306"/>
      <c r="B1306"/>
      <c r="C1306"/>
      <c r="D1306"/>
      <c r="E1306"/>
      <c r="F1306"/>
      <c r="H1306"/>
      <c r="I1306"/>
    </row>
    <row r="1307" spans="1:9" ht="15">
      <c r="A1307"/>
      <c r="B1307"/>
      <c r="C1307"/>
      <c r="D1307"/>
      <c r="E1307"/>
      <c r="F1307"/>
      <c r="H1307"/>
      <c r="I1307"/>
    </row>
    <row r="1308" spans="1:9" ht="15">
      <c r="A1308"/>
      <c r="B1308"/>
      <c r="C1308"/>
      <c r="D1308"/>
      <c r="E1308"/>
      <c r="F1308"/>
      <c r="H1308"/>
      <c r="I1308"/>
    </row>
    <row r="1309" spans="1:9" ht="15">
      <c r="A1309"/>
      <c r="B1309"/>
      <c r="C1309"/>
      <c r="D1309"/>
      <c r="E1309"/>
      <c r="F1309"/>
      <c r="H1309"/>
      <c r="I1309"/>
    </row>
    <row r="1310" spans="1:9" ht="15">
      <c r="A1310"/>
      <c r="B1310"/>
      <c r="C1310"/>
      <c r="D1310"/>
      <c r="E1310"/>
      <c r="F1310"/>
      <c r="H1310"/>
      <c r="I1310"/>
    </row>
    <row r="1311" spans="1:9" ht="15">
      <c r="A1311"/>
      <c r="B1311"/>
      <c r="C1311"/>
      <c r="D1311"/>
      <c r="E1311"/>
      <c r="F1311"/>
      <c r="H1311"/>
      <c r="I1311"/>
    </row>
    <row r="1312" spans="1:9" ht="15">
      <c r="A1312"/>
      <c r="B1312"/>
      <c r="C1312"/>
      <c r="D1312"/>
      <c r="E1312"/>
      <c r="F1312"/>
      <c r="H1312"/>
      <c r="I1312"/>
    </row>
    <row r="1313" spans="1:9" ht="15">
      <c r="A1313"/>
      <c r="B1313"/>
      <c r="C1313"/>
      <c r="D1313"/>
      <c r="E1313"/>
      <c r="F1313"/>
      <c r="H1313"/>
      <c r="I1313"/>
    </row>
    <row r="1314" spans="1:9" ht="15">
      <c r="A1314"/>
      <c r="B1314"/>
      <c r="C1314"/>
      <c r="D1314"/>
      <c r="E1314"/>
      <c r="F1314"/>
      <c r="H1314"/>
      <c r="I1314"/>
    </row>
    <row r="1315" spans="1:9" ht="15">
      <c r="A1315"/>
      <c r="B1315"/>
      <c r="C1315"/>
      <c r="D1315"/>
      <c r="E1315"/>
      <c r="F1315"/>
      <c r="H1315"/>
      <c r="I1315"/>
    </row>
    <row r="1316" spans="1:9" ht="15">
      <c r="A1316"/>
      <c r="B1316"/>
      <c r="C1316"/>
      <c r="D1316"/>
      <c r="E1316"/>
      <c r="F1316"/>
      <c r="H1316"/>
      <c r="I1316"/>
    </row>
    <row r="1317" spans="1:9" ht="15">
      <c r="A1317"/>
      <c r="B1317"/>
      <c r="C1317"/>
      <c r="D1317"/>
      <c r="E1317"/>
      <c r="F1317"/>
      <c r="H1317"/>
      <c r="I1317"/>
    </row>
    <row r="1318" spans="1:9" ht="15">
      <c r="A1318"/>
      <c r="B1318"/>
      <c r="C1318"/>
      <c r="D1318"/>
      <c r="E1318"/>
      <c r="F1318"/>
      <c r="H1318"/>
      <c r="I1318"/>
    </row>
    <row r="1319" spans="1:9" ht="15">
      <c r="A1319"/>
      <c r="B1319"/>
      <c r="C1319"/>
      <c r="D1319"/>
      <c r="E1319"/>
      <c r="F1319"/>
      <c r="H1319"/>
      <c r="I1319"/>
    </row>
    <row r="1320" spans="1:9" ht="15">
      <c r="A1320"/>
      <c r="B1320"/>
      <c r="C1320"/>
      <c r="D1320"/>
      <c r="E1320"/>
      <c r="F1320"/>
      <c r="H1320"/>
      <c r="I1320"/>
    </row>
    <row r="1321" spans="1:9" ht="15">
      <c r="A1321"/>
      <c r="B1321"/>
      <c r="C1321"/>
      <c r="D1321"/>
      <c r="E1321"/>
      <c r="F1321"/>
      <c r="H1321"/>
      <c r="I1321"/>
    </row>
    <row r="1322" spans="1:9" ht="15">
      <c r="A1322"/>
      <c r="B1322"/>
      <c r="C1322"/>
      <c r="D1322"/>
      <c r="E1322"/>
      <c r="F1322"/>
      <c r="H1322"/>
      <c r="I1322"/>
    </row>
    <row r="1323" spans="1:9" ht="15">
      <c r="A1323"/>
      <c r="B1323"/>
      <c r="C1323"/>
      <c r="D1323"/>
      <c r="E1323"/>
      <c r="F1323"/>
      <c r="H1323" s="516"/>
      <c r="I1323" s="516"/>
    </row>
    <row r="1324" spans="1:9" ht="15">
      <c r="A1324"/>
      <c r="B1324"/>
      <c r="C1324"/>
      <c r="D1324"/>
      <c r="E1324"/>
      <c r="F1324"/>
      <c r="H1324" s="516"/>
      <c r="I1324" s="516"/>
    </row>
    <row r="1325" spans="1:9" ht="15">
      <c r="A1325"/>
      <c r="B1325"/>
      <c r="C1325"/>
      <c r="D1325"/>
      <c r="E1325"/>
      <c r="F1325"/>
      <c r="H1325" s="516"/>
      <c r="I1325" s="516"/>
    </row>
    <row r="1326" spans="1:9" ht="15">
      <c r="A1326"/>
      <c r="B1326"/>
      <c r="C1326"/>
      <c r="D1326"/>
      <c r="E1326"/>
      <c r="F1326"/>
      <c r="H1326" s="516"/>
      <c r="I1326" s="516"/>
    </row>
    <row r="1327" spans="1:9" ht="15">
      <c r="A1327"/>
      <c r="B1327"/>
      <c r="C1327"/>
      <c r="D1327"/>
      <c r="E1327"/>
      <c r="F1327"/>
      <c r="H1327"/>
      <c r="I1327"/>
    </row>
    <row r="1328" spans="1:9" ht="15">
      <c r="A1328"/>
      <c r="B1328"/>
      <c r="C1328"/>
      <c r="D1328"/>
      <c r="E1328"/>
      <c r="F1328"/>
      <c r="H1328" s="516"/>
      <c r="I1328" s="516"/>
    </row>
    <row r="1329" spans="1:9" ht="15">
      <c r="A1329"/>
      <c r="B1329"/>
      <c r="C1329"/>
      <c r="D1329"/>
      <c r="E1329"/>
      <c r="F1329"/>
      <c r="H1329" s="516"/>
      <c r="I1329" s="516"/>
    </row>
    <row r="1330" spans="1:9" ht="15">
      <c r="A1330"/>
      <c r="B1330"/>
      <c r="C1330"/>
      <c r="D1330"/>
      <c r="E1330"/>
      <c r="F1330"/>
      <c r="H1330" s="516"/>
      <c r="I1330" s="516"/>
    </row>
    <row r="1331" spans="1:9" ht="15">
      <c r="A1331"/>
      <c r="B1331"/>
      <c r="C1331"/>
      <c r="D1331"/>
      <c r="E1331"/>
      <c r="F1331"/>
      <c r="H1331" s="516"/>
      <c r="I1331" s="516"/>
    </row>
    <row r="1332" spans="1:9" ht="15">
      <c r="A1332"/>
      <c r="B1332"/>
      <c r="C1332"/>
      <c r="D1332"/>
      <c r="E1332"/>
      <c r="F1332"/>
      <c r="H1332"/>
      <c r="I1332"/>
    </row>
    <row r="1333" spans="1:9" ht="15">
      <c r="A1333"/>
      <c r="B1333"/>
      <c r="C1333"/>
      <c r="D1333"/>
      <c r="E1333"/>
      <c r="F1333"/>
      <c r="H1333"/>
      <c r="I1333"/>
    </row>
    <row r="1334" spans="1:9" ht="15">
      <c r="A1334"/>
      <c r="B1334"/>
      <c r="C1334"/>
      <c r="D1334"/>
      <c r="E1334"/>
      <c r="F1334"/>
      <c r="H1334"/>
      <c r="I1334"/>
    </row>
    <row r="1335" spans="1:9" ht="15">
      <c r="A1335"/>
      <c r="B1335"/>
      <c r="C1335"/>
      <c r="D1335"/>
      <c r="E1335"/>
      <c r="F1335"/>
      <c r="H1335"/>
      <c r="I1335"/>
    </row>
    <row r="1336" spans="1:9" ht="15">
      <c r="A1336"/>
      <c r="B1336"/>
      <c r="C1336"/>
      <c r="D1336"/>
      <c r="E1336"/>
      <c r="F1336"/>
      <c r="H1336"/>
      <c r="I1336"/>
    </row>
    <row r="1337" spans="1:9" ht="15">
      <c r="A1337"/>
      <c r="B1337"/>
      <c r="C1337"/>
      <c r="D1337"/>
      <c r="E1337"/>
      <c r="F1337"/>
      <c r="H1337"/>
      <c r="I1337"/>
    </row>
    <row r="1338" spans="1:9" ht="15">
      <c r="A1338"/>
      <c r="B1338"/>
      <c r="C1338"/>
      <c r="D1338"/>
      <c r="E1338"/>
      <c r="F1338"/>
      <c r="H1338"/>
      <c r="I1338"/>
    </row>
    <row r="1339" spans="1:9" ht="15">
      <c r="A1339"/>
      <c r="B1339"/>
      <c r="C1339"/>
      <c r="D1339"/>
      <c r="E1339"/>
      <c r="F1339"/>
      <c r="H1339"/>
      <c r="I1339"/>
    </row>
    <row r="1340" spans="1:9" ht="15">
      <c r="A1340"/>
      <c r="B1340"/>
      <c r="C1340"/>
      <c r="D1340"/>
      <c r="E1340"/>
      <c r="F1340"/>
      <c r="H1340"/>
      <c r="I1340"/>
    </row>
    <row r="1341" spans="1:9" ht="15">
      <c r="A1341"/>
      <c r="B1341"/>
      <c r="C1341"/>
      <c r="D1341"/>
      <c r="E1341"/>
      <c r="F1341"/>
      <c r="H1341"/>
      <c r="I1341"/>
    </row>
    <row r="1342" spans="1:9" ht="15">
      <c r="A1342"/>
      <c r="B1342"/>
      <c r="C1342"/>
      <c r="D1342"/>
      <c r="E1342"/>
      <c r="F1342"/>
      <c r="H1342"/>
      <c r="I1342"/>
    </row>
    <row r="1343" spans="1:9" ht="15">
      <c r="A1343"/>
      <c r="B1343"/>
      <c r="C1343"/>
      <c r="D1343"/>
      <c r="E1343"/>
      <c r="F1343"/>
      <c r="H1343"/>
      <c r="I1343"/>
    </row>
    <row r="1344" spans="1:9" ht="15">
      <c r="A1344"/>
      <c r="B1344"/>
      <c r="C1344"/>
      <c r="D1344"/>
      <c r="E1344"/>
      <c r="F1344"/>
      <c r="H1344"/>
      <c r="I1344"/>
    </row>
    <row r="1345" spans="1:9" ht="15">
      <c r="A1345"/>
      <c r="B1345"/>
      <c r="C1345"/>
      <c r="D1345"/>
      <c r="E1345"/>
      <c r="F1345"/>
      <c r="H1345"/>
      <c r="I1345"/>
    </row>
    <row r="1346" spans="1:9" ht="15">
      <c r="A1346"/>
      <c r="B1346"/>
      <c r="C1346"/>
      <c r="D1346"/>
      <c r="E1346"/>
      <c r="F1346"/>
      <c r="H1346"/>
      <c r="I1346"/>
    </row>
    <row r="1347" spans="1:9" ht="15">
      <c r="A1347"/>
      <c r="B1347"/>
      <c r="C1347"/>
      <c r="D1347"/>
      <c r="E1347"/>
      <c r="F1347"/>
      <c r="H1347"/>
      <c r="I1347"/>
    </row>
    <row r="1348" spans="1:9" ht="15">
      <c r="A1348"/>
      <c r="B1348"/>
      <c r="C1348"/>
      <c r="D1348"/>
      <c r="E1348"/>
      <c r="F1348"/>
      <c r="H1348"/>
      <c r="I1348"/>
    </row>
    <row r="1349" spans="1:9" ht="15">
      <c r="A1349"/>
      <c r="B1349"/>
      <c r="C1349"/>
      <c r="D1349"/>
      <c r="E1349"/>
      <c r="F1349"/>
      <c r="H1349"/>
      <c r="I1349"/>
    </row>
    <row r="1350" spans="1:9" ht="15">
      <c r="A1350"/>
      <c r="B1350"/>
      <c r="C1350"/>
      <c r="D1350"/>
      <c r="E1350"/>
      <c r="F1350"/>
      <c r="H1350"/>
      <c r="I1350"/>
    </row>
    <row r="1351" spans="1:9" ht="15">
      <c r="A1351"/>
      <c r="B1351"/>
      <c r="C1351"/>
      <c r="D1351"/>
      <c r="E1351"/>
      <c r="F1351"/>
      <c r="H1351"/>
      <c r="I1351"/>
    </row>
    <row r="1352" spans="1:9" ht="15">
      <c r="A1352"/>
      <c r="B1352"/>
      <c r="C1352"/>
      <c r="D1352"/>
      <c r="E1352"/>
      <c r="F1352"/>
      <c r="H1352"/>
      <c r="I1352"/>
    </row>
    <row r="1353" spans="1:9" ht="15">
      <c r="A1353"/>
      <c r="B1353"/>
      <c r="C1353"/>
      <c r="D1353"/>
      <c r="E1353"/>
      <c r="F1353"/>
      <c r="H1353" s="516"/>
      <c r="I1353" s="516"/>
    </row>
    <row r="1354" spans="1:9" ht="15">
      <c r="A1354"/>
      <c r="B1354"/>
      <c r="C1354"/>
      <c r="D1354"/>
      <c r="E1354"/>
      <c r="F1354"/>
      <c r="H1354" s="516"/>
      <c r="I1354" s="516"/>
    </row>
    <row r="1355" spans="1:9" ht="15">
      <c r="A1355"/>
      <c r="B1355"/>
      <c r="C1355"/>
      <c r="D1355"/>
      <c r="E1355"/>
      <c r="F1355"/>
      <c r="H1355" s="516"/>
      <c r="I1355" s="516"/>
    </row>
    <row r="1356" spans="1:9" ht="15">
      <c r="A1356"/>
      <c r="B1356"/>
      <c r="C1356"/>
      <c r="D1356"/>
      <c r="E1356"/>
      <c r="F1356"/>
      <c r="H1356" s="516"/>
      <c r="I1356" s="516"/>
    </row>
    <row r="1357" spans="1:9" ht="15">
      <c r="A1357"/>
      <c r="B1357"/>
      <c r="C1357"/>
      <c r="D1357"/>
      <c r="E1357"/>
      <c r="F1357"/>
      <c r="H1357"/>
      <c r="I1357"/>
    </row>
    <row r="1358" spans="1:9" ht="15">
      <c r="A1358"/>
      <c r="B1358"/>
      <c r="C1358"/>
      <c r="D1358"/>
      <c r="E1358"/>
      <c r="F1358"/>
      <c r="H1358"/>
      <c r="I1358"/>
    </row>
    <row r="1359" spans="1:9" ht="15">
      <c r="A1359"/>
      <c r="B1359"/>
      <c r="C1359"/>
      <c r="D1359"/>
      <c r="E1359"/>
      <c r="F1359"/>
      <c r="H1359"/>
      <c r="I1359"/>
    </row>
    <row r="1360" spans="1:9" ht="15">
      <c r="A1360"/>
      <c r="B1360"/>
      <c r="C1360"/>
      <c r="D1360"/>
      <c r="E1360"/>
      <c r="F1360"/>
      <c r="H1360"/>
      <c r="I1360"/>
    </row>
    <row r="1361" spans="1:9" ht="15">
      <c r="A1361"/>
      <c r="B1361"/>
      <c r="C1361"/>
      <c r="D1361"/>
      <c r="E1361"/>
      <c r="F1361"/>
      <c r="H1361"/>
      <c r="I1361"/>
    </row>
    <row r="1362" spans="1:9" ht="15">
      <c r="A1362"/>
      <c r="B1362"/>
      <c r="C1362"/>
      <c r="D1362"/>
      <c r="E1362"/>
      <c r="F1362"/>
      <c r="H1362"/>
      <c r="I1362"/>
    </row>
    <row r="1363" spans="1:9" ht="15">
      <c r="A1363"/>
      <c r="B1363"/>
      <c r="C1363"/>
      <c r="D1363"/>
      <c r="E1363"/>
      <c r="F1363"/>
      <c r="H1363"/>
      <c r="I1363"/>
    </row>
    <row r="1364" spans="1:9" ht="15">
      <c r="A1364"/>
      <c r="B1364"/>
      <c r="C1364"/>
      <c r="D1364"/>
      <c r="E1364"/>
      <c r="F1364"/>
      <c r="H1364"/>
      <c r="I1364"/>
    </row>
    <row r="1365" spans="1:9" ht="15">
      <c r="A1365"/>
      <c r="B1365"/>
      <c r="C1365"/>
      <c r="D1365"/>
      <c r="E1365"/>
      <c r="F1365"/>
      <c r="H1365"/>
      <c r="I1365"/>
    </row>
    <row r="1366" spans="1:9" ht="15">
      <c r="A1366"/>
      <c r="B1366"/>
      <c r="C1366"/>
      <c r="D1366"/>
      <c r="E1366"/>
      <c r="F1366"/>
      <c r="H1366"/>
      <c r="I1366"/>
    </row>
    <row r="1367" spans="1:9" ht="15">
      <c r="A1367"/>
      <c r="B1367"/>
      <c r="C1367"/>
      <c r="D1367"/>
      <c r="E1367"/>
      <c r="F1367"/>
      <c r="H1367"/>
      <c r="I1367"/>
    </row>
    <row r="1368" spans="1:9" ht="15">
      <c r="A1368"/>
      <c r="B1368"/>
      <c r="C1368"/>
      <c r="D1368"/>
      <c r="E1368"/>
      <c r="F1368"/>
      <c r="H1368"/>
      <c r="I1368"/>
    </row>
    <row r="1369" spans="1:9" ht="15">
      <c r="A1369"/>
      <c r="B1369"/>
      <c r="C1369"/>
      <c r="D1369"/>
      <c r="E1369"/>
      <c r="F1369"/>
      <c r="H1369"/>
      <c r="I1369"/>
    </row>
    <row r="1370" spans="1:9" ht="15">
      <c r="A1370"/>
      <c r="B1370"/>
      <c r="C1370"/>
      <c r="D1370"/>
      <c r="E1370"/>
      <c r="F1370"/>
      <c r="H1370"/>
      <c r="I1370"/>
    </row>
    <row r="1371" spans="1:9" ht="15">
      <c r="A1371"/>
      <c r="B1371"/>
      <c r="C1371"/>
      <c r="D1371"/>
      <c r="E1371"/>
      <c r="F1371"/>
      <c r="H1371"/>
      <c r="I1371"/>
    </row>
    <row r="1372" spans="1:9" ht="15">
      <c r="A1372"/>
      <c r="B1372"/>
      <c r="C1372"/>
      <c r="D1372"/>
      <c r="E1372"/>
      <c r="F1372"/>
      <c r="H1372"/>
      <c r="I1372"/>
    </row>
    <row r="1373" spans="1:9" ht="15">
      <c r="A1373"/>
      <c r="B1373"/>
      <c r="C1373"/>
      <c r="D1373"/>
      <c r="E1373"/>
      <c r="F1373"/>
      <c r="H1373"/>
      <c r="I1373"/>
    </row>
    <row r="1374" spans="1:9" ht="15">
      <c r="A1374"/>
      <c r="B1374"/>
      <c r="C1374"/>
      <c r="D1374"/>
      <c r="E1374"/>
      <c r="F1374"/>
      <c r="H1374"/>
      <c r="I1374"/>
    </row>
    <row r="1375" spans="1:9" ht="15">
      <c r="A1375"/>
      <c r="B1375"/>
      <c r="C1375"/>
      <c r="D1375"/>
      <c r="E1375"/>
      <c r="F1375"/>
      <c r="H1375"/>
      <c r="I1375"/>
    </row>
    <row r="1376" spans="1:9" ht="15">
      <c r="A1376"/>
      <c r="B1376"/>
      <c r="C1376"/>
      <c r="D1376"/>
      <c r="E1376"/>
      <c r="F1376"/>
      <c r="H1376"/>
      <c r="I1376"/>
    </row>
    <row r="1377" spans="1:9" ht="15">
      <c r="A1377"/>
      <c r="B1377"/>
      <c r="C1377"/>
      <c r="D1377"/>
      <c r="E1377"/>
      <c r="F1377"/>
      <c r="H1377"/>
      <c r="I1377"/>
    </row>
    <row r="1378" spans="1:9" ht="15">
      <c r="A1378"/>
      <c r="B1378"/>
      <c r="C1378"/>
      <c r="D1378"/>
      <c r="E1378"/>
      <c r="F1378"/>
      <c r="H1378"/>
      <c r="I1378"/>
    </row>
    <row r="1379" spans="1:9" ht="15">
      <c r="A1379"/>
      <c r="B1379"/>
      <c r="C1379"/>
      <c r="D1379"/>
      <c r="E1379"/>
      <c r="F1379"/>
      <c r="H1379"/>
      <c r="I1379"/>
    </row>
    <row r="1380" spans="1:9" ht="15">
      <c r="A1380"/>
      <c r="B1380"/>
      <c r="C1380"/>
      <c r="D1380"/>
      <c r="E1380"/>
      <c r="F1380"/>
      <c r="H1380"/>
      <c r="I1380"/>
    </row>
    <row r="1381" spans="1:9" ht="15">
      <c r="A1381"/>
      <c r="B1381"/>
      <c r="C1381"/>
      <c r="D1381"/>
      <c r="E1381"/>
      <c r="F1381"/>
      <c r="H1381"/>
      <c r="I1381"/>
    </row>
    <row r="1382" spans="1:9" ht="15">
      <c r="A1382"/>
      <c r="B1382"/>
      <c r="C1382"/>
      <c r="D1382"/>
      <c r="E1382"/>
      <c r="F1382"/>
      <c r="H1382"/>
      <c r="I1382"/>
    </row>
    <row r="1383" spans="1:9" ht="15">
      <c r="A1383"/>
      <c r="B1383"/>
      <c r="C1383"/>
      <c r="D1383"/>
      <c r="E1383"/>
      <c r="F1383"/>
      <c r="H1383" s="516"/>
      <c r="I1383" s="516"/>
    </row>
    <row r="1384" spans="1:9" ht="15">
      <c r="A1384"/>
      <c r="B1384"/>
      <c r="C1384"/>
      <c r="D1384"/>
      <c r="E1384"/>
      <c r="F1384"/>
      <c r="H1384" s="516"/>
      <c r="I1384" s="516"/>
    </row>
    <row r="1385" spans="1:9" ht="15">
      <c r="A1385"/>
      <c r="B1385"/>
      <c r="C1385"/>
      <c r="D1385"/>
      <c r="E1385"/>
      <c r="F1385"/>
      <c r="H1385" s="516"/>
      <c r="I1385" s="516"/>
    </row>
    <row r="1386" spans="1:9" ht="15">
      <c r="A1386"/>
      <c r="B1386"/>
      <c r="C1386"/>
      <c r="D1386"/>
      <c r="E1386"/>
      <c r="F1386"/>
      <c r="H1386" s="516"/>
      <c r="I1386" s="516"/>
    </row>
    <row r="1387" spans="1:9" ht="15">
      <c r="A1387"/>
      <c r="B1387"/>
      <c r="C1387"/>
      <c r="D1387"/>
      <c r="E1387"/>
      <c r="F1387"/>
      <c r="H1387"/>
      <c r="I1387"/>
    </row>
    <row r="1388" spans="1:9" ht="15">
      <c r="A1388"/>
      <c r="B1388"/>
      <c r="C1388"/>
      <c r="D1388"/>
      <c r="E1388"/>
      <c r="F1388"/>
      <c r="H1388"/>
      <c r="I1388"/>
    </row>
    <row r="1389" spans="1:9" ht="15">
      <c r="A1389"/>
      <c r="B1389"/>
      <c r="C1389"/>
      <c r="D1389"/>
      <c r="E1389"/>
      <c r="F1389"/>
      <c r="H1389"/>
      <c r="I1389"/>
    </row>
    <row r="1390" spans="1:9" ht="15">
      <c r="A1390"/>
      <c r="B1390"/>
      <c r="C1390"/>
      <c r="D1390"/>
      <c r="E1390"/>
      <c r="F1390"/>
      <c r="H1390"/>
      <c r="I1390"/>
    </row>
    <row r="1391" spans="1:9" ht="15">
      <c r="A1391"/>
      <c r="B1391"/>
      <c r="C1391"/>
      <c r="D1391"/>
      <c r="E1391"/>
      <c r="F1391"/>
      <c r="H1391"/>
      <c r="I1391"/>
    </row>
    <row r="1392" spans="1:9" ht="15">
      <c r="A1392"/>
      <c r="B1392"/>
      <c r="C1392"/>
      <c r="D1392"/>
      <c r="E1392"/>
      <c r="F1392"/>
      <c r="H1392"/>
      <c r="I1392"/>
    </row>
    <row r="1393" spans="1:9" ht="15">
      <c r="A1393"/>
      <c r="B1393"/>
      <c r="C1393"/>
      <c r="D1393"/>
      <c r="E1393"/>
      <c r="F1393"/>
      <c r="H1393"/>
      <c r="I1393"/>
    </row>
    <row r="1394" spans="1:9" ht="15">
      <c r="A1394"/>
      <c r="B1394"/>
      <c r="C1394"/>
      <c r="D1394"/>
      <c r="E1394"/>
      <c r="F1394"/>
      <c r="H1394"/>
      <c r="I1394"/>
    </row>
    <row r="1395" spans="1:9" ht="15">
      <c r="A1395"/>
      <c r="B1395"/>
      <c r="C1395"/>
      <c r="D1395"/>
      <c r="E1395"/>
      <c r="F1395"/>
      <c r="H1395"/>
      <c r="I1395"/>
    </row>
    <row r="1396" spans="1:9" ht="15">
      <c r="A1396"/>
      <c r="B1396"/>
      <c r="C1396"/>
      <c r="D1396"/>
      <c r="E1396"/>
      <c r="F1396"/>
      <c r="H1396"/>
      <c r="I1396"/>
    </row>
    <row r="1397" spans="1:9" ht="15">
      <c r="A1397"/>
      <c r="B1397"/>
      <c r="C1397"/>
      <c r="D1397"/>
      <c r="E1397"/>
      <c r="F1397"/>
      <c r="H1397"/>
      <c r="I1397"/>
    </row>
    <row r="1398" spans="1:9" ht="15">
      <c r="A1398"/>
      <c r="B1398"/>
      <c r="C1398"/>
      <c r="D1398"/>
      <c r="E1398"/>
      <c r="F1398"/>
      <c r="H1398"/>
      <c r="I1398"/>
    </row>
    <row r="1399" spans="1:9" ht="15">
      <c r="A1399"/>
      <c r="B1399"/>
      <c r="C1399"/>
      <c r="D1399"/>
      <c r="E1399"/>
      <c r="F1399"/>
      <c r="H1399"/>
      <c r="I1399"/>
    </row>
    <row r="1400" spans="1:9" ht="15">
      <c r="A1400"/>
      <c r="B1400"/>
      <c r="C1400"/>
      <c r="D1400"/>
      <c r="E1400"/>
      <c r="F1400"/>
      <c r="H1400"/>
      <c r="I1400"/>
    </row>
    <row r="1401" spans="1:9" ht="15">
      <c r="A1401"/>
      <c r="B1401"/>
      <c r="C1401"/>
      <c r="D1401"/>
      <c r="E1401"/>
      <c r="F1401"/>
      <c r="H1401"/>
      <c r="I1401"/>
    </row>
    <row r="1402" spans="1:9" ht="15">
      <c r="A1402"/>
      <c r="B1402"/>
      <c r="C1402"/>
      <c r="D1402"/>
      <c r="E1402"/>
      <c r="F1402"/>
      <c r="H1402"/>
      <c r="I1402"/>
    </row>
    <row r="1403" spans="1:9" ht="15">
      <c r="A1403"/>
      <c r="B1403"/>
      <c r="C1403"/>
      <c r="D1403"/>
      <c r="E1403"/>
      <c r="F1403"/>
      <c r="H1403" s="516"/>
      <c r="I1403" s="516"/>
    </row>
    <row r="1404" spans="1:9" ht="15">
      <c r="A1404"/>
      <c r="B1404"/>
      <c r="C1404"/>
      <c r="D1404"/>
      <c r="E1404"/>
      <c r="F1404"/>
      <c r="H1404" s="516"/>
      <c r="I1404" s="516"/>
    </row>
    <row r="1405" spans="1:9" ht="15">
      <c r="A1405"/>
      <c r="B1405"/>
      <c r="C1405"/>
      <c r="D1405"/>
      <c r="E1405"/>
      <c r="F1405"/>
      <c r="H1405" s="516"/>
      <c r="I1405" s="516"/>
    </row>
    <row r="1406" spans="1:9" ht="15">
      <c r="A1406"/>
      <c r="B1406"/>
      <c r="C1406"/>
      <c r="D1406"/>
      <c r="E1406"/>
      <c r="F1406"/>
      <c r="H1406" s="516"/>
      <c r="I1406" s="516"/>
    </row>
    <row r="1407" spans="1:9" ht="15">
      <c r="A1407"/>
      <c r="B1407"/>
      <c r="C1407"/>
      <c r="D1407"/>
      <c r="E1407"/>
      <c r="F1407"/>
      <c r="H1407"/>
      <c r="I1407"/>
    </row>
    <row r="1408" spans="1:9" ht="15">
      <c r="A1408"/>
      <c r="B1408"/>
      <c r="C1408"/>
      <c r="D1408"/>
      <c r="E1408"/>
      <c r="F1408"/>
      <c r="H1408"/>
      <c r="I1408"/>
    </row>
    <row r="1409" spans="1:9" ht="15">
      <c r="A1409"/>
      <c r="B1409"/>
      <c r="C1409"/>
      <c r="D1409"/>
      <c r="E1409"/>
      <c r="F1409"/>
      <c r="H1409"/>
      <c r="I1409"/>
    </row>
    <row r="1410" spans="1:9" ht="15">
      <c r="A1410"/>
      <c r="B1410"/>
      <c r="C1410"/>
      <c r="D1410"/>
      <c r="E1410"/>
      <c r="F1410"/>
      <c r="H1410"/>
      <c r="I1410"/>
    </row>
    <row r="1411" spans="1:9" ht="15">
      <c r="A1411"/>
      <c r="B1411"/>
      <c r="C1411"/>
      <c r="D1411"/>
      <c r="E1411"/>
      <c r="F1411"/>
      <c r="H1411"/>
      <c r="I1411"/>
    </row>
    <row r="1412" spans="1:9" ht="15">
      <c r="A1412"/>
      <c r="B1412"/>
      <c r="C1412"/>
      <c r="D1412"/>
      <c r="E1412"/>
      <c r="F1412"/>
      <c r="H1412"/>
      <c r="I1412"/>
    </row>
    <row r="1413" spans="1:9" ht="15">
      <c r="A1413"/>
      <c r="B1413"/>
      <c r="C1413"/>
      <c r="D1413"/>
      <c r="E1413"/>
      <c r="F1413"/>
      <c r="H1413" s="516"/>
      <c r="I1413" s="516"/>
    </row>
    <row r="1414" spans="1:9" ht="15">
      <c r="A1414"/>
      <c r="B1414"/>
      <c r="C1414"/>
      <c r="D1414"/>
      <c r="E1414"/>
      <c r="F1414"/>
      <c r="H1414" s="516"/>
      <c r="I1414" s="516"/>
    </row>
    <row r="1415" spans="1:9" ht="15">
      <c r="A1415"/>
      <c r="B1415"/>
      <c r="C1415"/>
      <c r="D1415"/>
      <c r="E1415"/>
      <c r="F1415"/>
      <c r="H1415" s="516"/>
      <c r="I1415" s="516"/>
    </row>
    <row r="1416" spans="1:9" ht="15">
      <c r="A1416"/>
      <c r="B1416"/>
      <c r="C1416"/>
      <c r="D1416"/>
      <c r="E1416"/>
      <c r="F1416"/>
      <c r="H1416" s="516"/>
      <c r="I1416" s="516"/>
    </row>
    <row r="1417" spans="1:9" ht="15">
      <c r="A1417"/>
      <c r="B1417"/>
      <c r="C1417"/>
      <c r="D1417"/>
      <c r="E1417"/>
      <c r="F1417"/>
      <c r="H1417"/>
      <c r="I1417"/>
    </row>
    <row r="1418" spans="1:9" ht="15">
      <c r="A1418"/>
      <c r="B1418"/>
      <c r="C1418"/>
      <c r="D1418"/>
      <c r="E1418"/>
      <c r="F1418"/>
      <c r="H1418"/>
      <c r="I1418"/>
    </row>
    <row r="1419" spans="1:9" ht="15">
      <c r="A1419"/>
      <c r="B1419"/>
      <c r="C1419"/>
      <c r="D1419"/>
      <c r="E1419"/>
      <c r="F1419"/>
      <c r="H1419"/>
      <c r="I1419"/>
    </row>
    <row r="1420" spans="1:9" ht="15">
      <c r="A1420"/>
      <c r="B1420"/>
      <c r="C1420"/>
      <c r="D1420"/>
      <c r="E1420"/>
      <c r="F1420"/>
      <c r="H1420"/>
      <c r="I1420"/>
    </row>
    <row r="1421" spans="1:9" ht="15">
      <c r="A1421"/>
      <c r="B1421"/>
      <c r="C1421"/>
      <c r="D1421"/>
      <c r="E1421"/>
      <c r="F1421"/>
      <c r="H1421"/>
      <c r="I1421"/>
    </row>
    <row r="1422" spans="1:9" ht="15">
      <c r="A1422"/>
      <c r="B1422"/>
      <c r="C1422"/>
      <c r="D1422"/>
      <c r="E1422"/>
      <c r="F1422"/>
      <c r="H1422"/>
      <c r="I1422"/>
    </row>
    <row r="1423" spans="1:9" ht="15">
      <c r="A1423"/>
      <c r="B1423"/>
      <c r="C1423"/>
      <c r="D1423"/>
      <c r="E1423"/>
      <c r="F1423"/>
      <c r="H1423"/>
      <c r="I1423"/>
    </row>
    <row r="1424" spans="1:9" ht="15">
      <c r="A1424"/>
      <c r="B1424"/>
      <c r="C1424"/>
      <c r="D1424"/>
      <c r="E1424"/>
      <c r="F1424"/>
      <c r="H1424"/>
      <c r="I1424"/>
    </row>
    <row r="1425" spans="1:9" ht="15">
      <c r="A1425"/>
      <c r="B1425"/>
      <c r="C1425"/>
      <c r="D1425"/>
      <c r="E1425"/>
      <c r="F1425"/>
      <c r="H1425"/>
      <c r="I1425"/>
    </row>
    <row r="1426" spans="1:9" ht="15">
      <c r="A1426"/>
      <c r="B1426"/>
      <c r="C1426"/>
      <c r="D1426"/>
      <c r="E1426"/>
      <c r="F1426"/>
      <c r="H1426"/>
      <c r="I1426"/>
    </row>
    <row r="1427" spans="1:9" ht="15">
      <c r="A1427"/>
      <c r="B1427"/>
      <c r="C1427"/>
      <c r="D1427"/>
      <c r="E1427"/>
      <c r="F1427"/>
      <c r="H1427"/>
      <c r="I1427"/>
    </row>
    <row r="1428" spans="1:9" ht="15">
      <c r="A1428"/>
      <c r="B1428"/>
      <c r="C1428"/>
      <c r="D1428"/>
      <c r="E1428"/>
      <c r="F1428"/>
      <c r="H1428"/>
      <c r="I1428"/>
    </row>
    <row r="1429" spans="1:9" ht="15">
      <c r="A1429"/>
      <c r="B1429"/>
      <c r="C1429"/>
      <c r="D1429"/>
      <c r="E1429"/>
      <c r="F1429"/>
      <c r="H1429"/>
      <c r="I1429"/>
    </row>
    <row r="1430" spans="1:9" ht="15">
      <c r="A1430"/>
      <c r="B1430"/>
      <c r="C1430"/>
      <c r="D1430"/>
      <c r="E1430"/>
      <c r="F1430"/>
      <c r="H1430"/>
      <c r="I1430"/>
    </row>
    <row r="1431" spans="1:9" ht="15">
      <c r="A1431"/>
      <c r="B1431"/>
      <c r="C1431"/>
      <c r="D1431"/>
      <c r="E1431"/>
      <c r="F1431"/>
      <c r="H1431"/>
      <c r="I1431"/>
    </row>
    <row r="1432" spans="1:9" ht="15">
      <c r="A1432"/>
      <c r="B1432"/>
      <c r="C1432"/>
      <c r="D1432"/>
      <c r="E1432"/>
      <c r="F1432"/>
      <c r="H1432"/>
      <c r="I1432"/>
    </row>
    <row r="1433" spans="1:9" ht="15">
      <c r="A1433"/>
      <c r="B1433"/>
      <c r="C1433"/>
      <c r="D1433"/>
      <c r="E1433"/>
      <c r="F1433"/>
      <c r="H1433"/>
      <c r="I1433"/>
    </row>
    <row r="1434" spans="1:9" ht="15">
      <c r="A1434"/>
      <c r="B1434"/>
      <c r="C1434"/>
      <c r="D1434"/>
      <c r="E1434"/>
      <c r="F1434"/>
      <c r="H1434"/>
      <c r="I1434"/>
    </row>
    <row r="1435" spans="1:9" ht="15">
      <c r="A1435"/>
      <c r="B1435"/>
      <c r="C1435"/>
      <c r="D1435"/>
      <c r="E1435"/>
      <c r="F1435"/>
      <c r="H1435"/>
      <c r="I1435"/>
    </row>
    <row r="1436" spans="1:9" ht="15">
      <c r="A1436"/>
      <c r="B1436"/>
      <c r="C1436"/>
      <c r="D1436"/>
      <c r="E1436"/>
      <c r="F1436"/>
      <c r="H1436"/>
      <c r="I1436"/>
    </row>
    <row r="1437" spans="1:9" ht="15">
      <c r="A1437"/>
      <c r="B1437"/>
      <c r="C1437"/>
      <c r="D1437"/>
      <c r="E1437"/>
      <c r="F1437"/>
      <c r="H1437"/>
      <c r="I1437"/>
    </row>
    <row r="1438" spans="1:9" ht="15">
      <c r="A1438"/>
      <c r="B1438"/>
      <c r="C1438"/>
      <c r="D1438"/>
      <c r="E1438"/>
      <c r="F1438"/>
      <c r="H1438"/>
      <c r="I1438"/>
    </row>
    <row r="1439" spans="1:9" ht="15">
      <c r="A1439"/>
      <c r="B1439"/>
      <c r="C1439"/>
      <c r="D1439"/>
      <c r="E1439"/>
      <c r="F1439"/>
      <c r="H1439"/>
      <c r="I1439"/>
    </row>
    <row r="1440" spans="1:9" ht="15">
      <c r="A1440"/>
      <c r="B1440"/>
      <c r="C1440"/>
      <c r="D1440"/>
      <c r="E1440"/>
      <c r="F1440"/>
      <c r="H1440"/>
      <c r="I1440"/>
    </row>
    <row r="1441" spans="1:9" ht="15">
      <c r="A1441"/>
      <c r="B1441"/>
      <c r="C1441"/>
      <c r="D1441"/>
      <c r="E1441"/>
      <c r="F1441"/>
      <c r="H1441"/>
      <c r="I1441"/>
    </row>
    <row r="1442" spans="1:9" ht="15">
      <c r="A1442"/>
      <c r="B1442"/>
      <c r="C1442"/>
      <c r="D1442"/>
      <c r="E1442"/>
      <c r="F1442"/>
      <c r="H1442"/>
      <c r="I1442"/>
    </row>
    <row r="1443" spans="1:253" ht="15">
      <c r="A1443"/>
      <c r="B1443"/>
      <c r="C1443"/>
      <c r="D1443"/>
      <c r="E1443"/>
      <c r="F1443"/>
      <c r="H1443" s="516"/>
      <c r="I1443" s="516"/>
      <c r="IR1443" s="516"/>
      <c r="IS1443" s="516"/>
    </row>
    <row r="1444" spans="1:253" ht="15">
      <c r="A1444"/>
      <c r="B1444"/>
      <c r="C1444"/>
      <c r="D1444"/>
      <c r="E1444"/>
      <c r="F1444"/>
      <c r="H1444" s="516"/>
      <c r="I1444" s="516"/>
      <c r="IR1444" s="516"/>
      <c r="IS1444" s="516"/>
    </row>
    <row r="1445" spans="1:253" ht="15">
      <c r="A1445"/>
      <c r="B1445"/>
      <c r="C1445"/>
      <c r="D1445"/>
      <c r="E1445"/>
      <c r="F1445"/>
      <c r="H1445" s="516"/>
      <c r="I1445" s="516"/>
      <c r="IR1445" s="516"/>
      <c r="IS1445" s="516"/>
    </row>
    <row r="1446" spans="1:253" ht="15">
      <c r="A1446"/>
      <c r="B1446"/>
      <c r="C1446"/>
      <c r="D1446"/>
      <c r="E1446"/>
      <c r="F1446"/>
      <c r="H1446" s="516"/>
      <c r="I1446" s="516"/>
      <c r="IR1446" s="516"/>
      <c r="IS1446" s="516"/>
    </row>
    <row r="1447" spans="1:9" ht="15">
      <c r="A1447"/>
      <c r="B1447"/>
      <c r="C1447"/>
      <c r="D1447"/>
      <c r="E1447"/>
      <c r="F1447"/>
      <c r="H1447"/>
      <c r="I1447"/>
    </row>
    <row r="1448" spans="1:9" ht="15">
      <c r="A1448"/>
      <c r="B1448"/>
      <c r="C1448"/>
      <c r="D1448"/>
      <c r="E1448"/>
      <c r="F1448"/>
      <c r="H1448" s="516"/>
      <c r="I1448" s="516"/>
    </row>
    <row r="1449" spans="1:9" ht="15">
      <c r="A1449"/>
      <c r="B1449"/>
      <c r="C1449"/>
      <c r="D1449"/>
      <c r="E1449"/>
      <c r="F1449"/>
      <c r="H1449" s="516"/>
      <c r="I1449" s="516"/>
    </row>
    <row r="1450" spans="1:9" ht="15">
      <c r="A1450"/>
      <c r="B1450"/>
      <c r="C1450"/>
      <c r="D1450"/>
      <c r="E1450"/>
      <c r="F1450"/>
      <c r="H1450" s="516"/>
      <c r="I1450" s="516"/>
    </row>
    <row r="1451" spans="1:9" ht="15">
      <c r="A1451"/>
      <c r="B1451"/>
      <c r="C1451"/>
      <c r="D1451"/>
      <c r="E1451"/>
      <c r="F1451"/>
      <c r="H1451" s="516"/>
      <c r="I1451" s="516"/>
    </row>
    <row r="1452" spans="1:9" ht="15">
      <c r="A1452"/>
      <c r="B1452"/>
      <c r="C1452"/>
      <c r="D1452"/>
      <c r="E1452"/>
      <c r="F1452"/>
      <c r="H1452"/>
      <c r="I1452"/>
    </row>
    <row r="1453" spans="1:9" ht="15">
      <c r="A1453"/>
      <c r="B1453"/>
      <c r="C1453"/>
      <c r="D1453"/>
      <c r="E1453"/>
      <c r="F1453"/>
      <c r="H1453"/>
      <c r="I1453"/>
    </row>
    <row r="1454" spans="1:9" ht="15">
      <c r="A1454"/>
      <c r="B1454"/>
      <c r="C1454"/>
      <c r="D1454"/>
      <c r="E1454"/>
      <c r="F1454"/>
      <c r="H1454"/>
      <c r="I1454"/>
    </row>
    <row r="1455" spans="1:9" ht="15">
      <c r="A1455"/>
      <c r="B1455"/>
      <c r="C1455"/>
      <c r="D1455"/>
      <c r="E1455"/>
      <c r="F1455"/>
      <c r="H1455"/>
      <c r="I1455"/>
    </row>
    <row r="1456" spans="1:9" ht="15">
      <c r="A1456"/>
      <c r="B1456"/>
      <c r="C1456"/>
      <c r="D1456"/>
      <c r="E1456"/>
      <c r="F1456"/>
      <c r="H1456"/>
      <c r="I1456"/>
    </row>
    <row r="1457" spans="1:9" ht="15">
      <c r="A1457"/>
      <c r="B1457"/>
      <c r="C1457"/>
      <c r="D1457"/>
      <c r="E1457"/>
      <c r="F1457"/>
      <c r="H1457"/>
      <c r="I1457"/>
    </row>
    <row r="1458" spans="1:9" ht="15">
      <c r="A1458"/>
      <c r="B1458"/>
      <c r="C1458"/>
      <c r="D1458"/>
      <c r="E1458"/>
      <c r="F1458"/>
      <c r="H1458"/>
      <c r="I1458"/>
    </row>
    <row r="1459" spans="1:9" ht="15">
      <c r="A1459"/>
      <c r="B1459"/>
      <c r="C1459"/>
      <c r="D1459"/>
      <c r="E1459"/>
      <c r="F1459"/>
      <c r="H1459"/>
      <c r="I1459"/>
    </row>
    <row r="1460" spans="1:9" ht="15">
      <c r="A1460"/>
      <c r="B1460"/>
      <c r="C1460"/>
      <c r="D1460"/>
      <c r="E1460"/>
      <c r="F1460"/>
      <c r="H1460"/>
      <c r="I1460"/>
    </row>
    <row r="1461" spans="1:9" ht="15">
      <c r="A1461"/>
      <c r="B1461"/>
      <c r="C1461"/>
      <c r="D1461"/>
      <c r="E1461"/>
      <c r="F1461"/>
      <c r="H1461"/>
      <c r="I1461"/>
    </row>
    <row r="1462" spans="1:9" ht="15">
      <c r="A1462"/>
      <c r="B1462"/>
      <c r="C1462"/>
      <c r="D1462"/>
      <c r="E1462"/>
      <c r="F1462"/>
      <c r="H1462"/>
      <c r="I1462"/>
    </row>
    <row r="1463" spans="1:9" ht="15">
      <c r="A1463"/>
      <c r="B1463"/>
      <c r="C1463"/>
      <c r="D1463"/>
      <c r="E1463"/>
      <c r="F1463"/>
      <c r="H1463"/>
      <c r="I1463"/>
    </row>
    <row r="1464" spans="1:9" ht="15">
      <c r="A1464"/>
      <c r="B1464"/>
      <c r="C1464"/>
      <c r="D1464"/>
      <c r="E1464"/>
      <c r="F1464"/>
      <c r="H1464"/>
      <c r="I1464"/>
    </row>
    <row r="1465" spans="1:9" ht="15">
      <c r="A1465"/>
      <c r="B1465"/>
      <c r="C1465"/>
      <c r="D1465"/>
      <c r="E1465"/>
      <c r="F1465"/>
      <c r="H1465"/>
      <c r="I1465"/>
    </row>
    <row r="1466" spans="1:9" ht="15">
      <c r="A1466"/>
      <c r="B1466"/>
      <c r="C1466"/>
      <c r="D1466"/>
      <c r="E1466"/>
      <c r="F1466"/>
      <c r="H1466"/>
      <c r="I1466"/>
    </row>
    <row r="1467" spans="1:9" ht="15">
      <c r="A1467"/>
      <c r="B1467"/>
      <c r="C1467"/>
      <c r="D1467"/>
      <c r="E1467"/>
      <c r="F1467"/>
      <c r="H1467"/>
      <c r="I1467"/>
    </row>
    <row r="1468" spans="1:9" ht="15">
      <c r="A1468"/>
      <c r="B1468"/>
      <c r="C1468"/>
      <c r="D1468"/>
      <c r="E1468"/>
      <c r="F1468"/>
      <c r="H1468"/>
      <c r="I1468"/>
    </row>
    <row r="1469" spans="1:9" ht="15">
      <c r="A1469"/>
      <c r="B1469"/>
      <c r="C1469"/>
      <c r="D1469"/>
      <c r="E1469"/>
      <c r="F1469"/>
      <c r="H1469"/>
      <c r="I1469"/>
    </row>
    <row r="1470" spans="1:9" ht="15">
      <c r="A1470"/>
      <c r="B1470"/>
      <c r="C1470"/>
      <c r="D1470"/>
      <c r="E1470"/>
      <c r="F1470"/>
      <c r="H1470"/>
      <c r="I1470"/>
    </row>
    <row r="1471" spans="1:9" ht="15">
      <c r="A1471"/>
      <c r="B1471"/>
      <c r="C1471"/>
      <c r="D1471"/>
      <c r="E1471"/>
      <c r="F1471"/>
      <c r="H1471"/>
      <c r="I1471"/>
    </row>
    <row r="1472" spans="1:9" ht="15">
      <c r="A1472"/>
      <c r="B1472"/>
      <c r="C1472"/>
      <c r="D1472"/>
      <c r="E1472"/>
      <c r="F1472"/>
      <c r="H1472"/>
      <c r="I1472"/>
    </row>
    <row r="1473" spans="1:9" ht="15">
      <c r="A1473"/>
      <c r="B1473"/>
      <c r="C1473"/>
      <c r="D1473"/>
      <c r="E1473"/>
      <c r="F1473"/>
      <c r="H1473"/>
      <c r="I1473"/>
    </row>
    <row r="1474" spans="1:9" ht="15">
      <c r="A1474"/>
      <c r="B1474"/>
      <c r="C1474"/>
      <c r="D1474"/>
      <c r="E1474"/>
      <c r="F1474"/>
      <c r="H1474"/>
      <c r="I1474"/>
    </row>
    <row r="1475" spans="1:9" ht="15">
      <c r="A1475"/>
      <c r="B1475"/>
      <c r="C1475"/>
      <c r="D1475"/>
      <c r="E1475"/>
      <c r="F1475"/>
      <c r="H1475"/>
      <c r="I1475"/>
    </row>
    <row r="1476" spans="1:9" ht="15">
      <c r="A1476"/>
      <c r="B1476"/>
      <c r="C1476"/>
      <c r="D1476"/>
      <c r="E1476"/>
      <c r="F1476"/>
      <c r="H1476"/>
      <c r="I1476"/>
    </row>
    <row r="1477" spans="1:9" ht="15">
      <c r="A1477"/>
      <c r="B1477"/>
      <c r="C1477"/>
      <c r="D1477"/>
      <c r="E1477"/>
      <c r="F1477"/>
      <c r="H1477"/>
      <c r="I1477"/>
    </row>
    <row r="1478" spans="1:9" ht="15">
      <c r="A1478"/>
      <c r="B1478"/>
      <c r="C1478"/>
      <c r="D1478"/>
      <c r="E1478"/>
      <c r="F1478"/>
      <c r="H1478"/>
      <c r="I1478"/>
    </row>
    <row r="1479" spans="1:9" ht="15">
      <c r="A1479"/>
      <c r="B1479"/>
      <c r="C1479"/>
      <c r="D1479"/>
      <c r="E1479"/>
      <c r="F1479"/>
      <c r="H1479"/>
      <c r="I1479"/>
    </row>
    <row r="1480" spans="1:9" ht="15">
      <c r="A1480"/>
      <c r="B1480"/>
      <c r="C1480"/>
      <c r="D1480"/>
      <c r="E1480"/>
      <c r="F1480"/>
      <c r="H1480"/>
      <c r="I1480"/>
    </row>
    <row r="1481" spans="1:9" ht="15">
      <c r="A1481"/>
      <c r="B1481"/>
      <c r="C1481"/>
      <c r="D1481"/>
      <c r="E1481"/>
      <c r="F1481"/>
      <c r="H1481"/>
      <c r="I1481"/>
    </row>
    <row r="1482" spans="1:9" ht="15">
      <c r="A1482"/>
      <c r="B1482"/>
      <c r="C1482"/>
      <c r="D1482"/>
      <c r="E1482"/>
      <c r="F1482"/>
      <c r="H1482"/>
      <c r="I1482"/>
    </row>
    <row r="1483" spans="1:9" ht="15">
      <c r="A1483"/>
      <c r="B1483"/>
      <c r="C1483"/>
      <c r="D1483"/>
      <c r="E1483"/>
      <c r="F1483"/>
      <c r="H1483"/>
      <c r="I1483"/>
    </row>
    <row r="1484" spans="1:9" ht="15">
      <c r="A1484"/>
      <c r="B1484"/>
      <c r="C1484"/>
      <c r="D1484"/>
      <c r="E1484"/>
      <c r="F1484"/>
      <c r="H1484"/>
      <c r="I1484"/>
    </row>
    <row r="1485" spans="1:9" ht="15">
      <c r="A1485"/>
      <c r="B1485"/>
      <c r="C1485"/>
      <c r="D1485"/>
      <c r="E1485"/>
      <c r="F1485"/>
      <c r="H1485"/>
      <c r="I1485"/>
    </row>
    <row r="1486" spans="1:9" ht="15">
      <c r="A1486"/>
      <c r="B1486"/>
      <c r="C1486"/>
      <c r="D1486"/>
      <c r="E1486"/>
      <c r="F1486"/>
      <c r="H1486"/>
      <c r="I1486"/>
    </row>
    <row r="1487" spans="1:9" ht="15">
      <c r="A1487"/>
      <c r="B1487"/>
      <c r="C1487"/>
      <c r="D1487"/>
      <c r="E1487"/>
      <c r="F1487"/>
      <c r="H1487"/>
      <c r="I1487"/>
    </row>
    <row r="1488" spans="1:9" ht="15">
      <c r="A1488"/>
      <c r="B1488"/>
      <c r="C1488"/>
      <c r="D1488"/>
      <c r="E1488"/>
      <c r="F1488"/>
      <c r="H1488"/>
      <c r="I1488"/>
    </row>
    <row r="1489" spans="1:9" ht="15">
      <c r="A1489"/>
      <c r="B1489"/>
      <c r="C1489"/>
      <c r="D1489"/>
      <c r="E1489"/>
      <c r="F1489"/>
      <c r="H1489"/>
      <c r="I1489"/>
    </row>
    <row r="1490" spans="1:9" ht="15">
      <c r="A1490"/>
      <c r="B1490"/>
      <c r="C1490"/>
      <c r="D1490"/>
      <c r="E1490"/>
      <c r="F1490"/>
      <c r="H1490"/>
      <c r="I1490"/>
    </row>
    <row r="1491" spans="1:9" ht="15">
      <c r="A1491"/>
      <c r="B1491"/>
      <c r="C1491"/>
      <c r="D1491"/>
      <c r="E1491"/>
      <c r="F1491"/>
      <c r="H1491"/>
      <c r="I1491"/>
    </row>
    <row r="1492" spans="1:9" ht="15">
      <c r="A1492"/>
      <c r="B1492"/>
      <c r="C1492"/>
      <c r="D1492"/>
      <c r="E1492"/>
      <c r="F1492"/>
      <c r="H1492"/>
      <c r="I1492"/>
    </row>
    <row r="1493" spans="1:9" ht="15">
      <c r="A1493"/>
      <c r="B1493"/>
      <c r="C1493"/>
      <c r="D1493"/>
      <c r="E1493"/>
      <c r="F1493"/>
      <c r="H1493"/>
      <c r="I1493"/>
    </row>
    <row r="1494" spans="1:9" ht="15">
      <c r="A1494"/>
      <c r="B1494"/>
      <c r="C1494"/>
      <c r="D1494"/>
      <c r="E1494"/>
      <c r="F1494"/>
      <c r="H1494"/>
      <c r="I1494"/>
    </row>
    <row r="1495" spans="1:9" ht="15">
      <c r="A1495"/>
      <c r="B1495"/>
      <c r="C1495"/>
      <c r="D1495"/>
      <c r="E1495"/>
      <c r="F1495"/>
      <c r="H1495"/>
      <c r="I1495"/>
    </row>
    <row r="1496" spans="1:9" ht="15">
      <c r="A1496"/>
      <c r="B1496"/>
      <c r="C1496"/>
      <c r="D1496"/>
      <c r="E1496"/>
      <c r="F1496"/>
      <c r="H1496"/>
      <c r="I1496"/>
    </row>
    <row r="1497" spans="1:9" ht="15">
      <c r="A1497"/>
      <c r="B1497"/>
      <c r="C1497"/>
      <c r="D1497"/>
      <c r="E1497"/>
      <c r="F1497"/>
      <c r="H1497"/>
      <c r="I1497"/>
    </row>
    <row r="1498" spans="1:9" ht="15">
      <c r="A1498"/>
      <c r="B1498"/>
      <c r="C1498"/>
      <c r="D1498"/>
      <c r="E1498"/>
      <c r="F1498"/>
      <c r="H1498"/>
      <c r="I1498"/>
    </row>
    <row r="1499" spans="1:9" ht="15">
      <c r="A1499"/>
      <c r="B1499"/>
      <c r="C1499"/>
      <c r="D1499"/>
      <c r="E1499"/>
      <c r="F1499"/>
      <c r="H1499"/>
      <c r="I1499"/>
    </row>
    <row r="1500" spans="1:9" ht="15">
      <c r="A1500"/>
      <c r="B1500"/>
      <c r="C1500"/>
      <c r="D1500"/>
      <c r="E1500"/>
      <c r="F1500"/>
      <c r="H1500"/>
      <c r="I1500"/>
    </row>
    <row r="1501" spans="1:9" ht="15">
      <c r="A1501"/>
      <c r="B1501"/>
      <c r="C1501"/>
      <c r="D1501"/>
      <c r="E1501"/>
      <c r="F1501"/>
      <c r="H1501"/>
      <c r="I1501"/>
    </row>
    <row r="1502" spans="1:9" ht="15">
      <c r="A1502"/>
      <c r="B1502"/>
      <c r="C1502"/>
      <c r="D1502"/>
      <c r="E1502"/>
      <c r="F1502"/>
      <c r="H1502"/>
      <c r="I1502"/>
    </row>
    <row r="1503" spans="1:9" ht="15">
      <c r="A1503"/>
      <c r="B1503"/>
      <c r="C1503"/>
      <c r="D1503"/>
      <c r="E1503"/>
      <c r="F1503"/>
      <c r="H1503"/>
      <c r="I1503"/>
    </row>
    <row r="1504" spans="1:9" ht="15">
      <c r="A1504"/>
      <c r="B1504"/>
      <c r="C1504"/>
      <c r="D1504"/>
      <c r="E1504"/>
      <c r="F1504"/>
      <c r="H1504"/>
      <c r="I1504"/>
    </row>
    <row r="1505" spans="1:9" ht="15">
      <c r="A1505"/>
      <c r="B1505"/>
      <c r="C1505"/>
      <c r="D1505"/>
      <c r="E1505"/>
      <c r="F1505"/>
      <c r="H1505"/>
      <c r="I1505"/>
    </row>
    <row r="1506" spans="1:9" ht="15">
      <c r="A1506"/>
      <c r="B1506"/>
      <c r="C1506"/>
      <c r="D1506"/>
      <c r="E1506"/>
      <c r="F1506"/>
      <c r="H1506"/>
      <c r="I1506"/>
    </row>
    <row r="1507" spans="1:9" ht="15">
      <c r="A1507"/>
      <c r="B1507"/>
      <c r="C1507"/>
      <c r="D1507"/>
      <c r="E1507"/>
      <c r="F1507"/>
      <c r="H1507"/>
      <c r="I1507"/>
    </row>
    <row r="1508" spans="1:9" ht="15">
      <c r="A1508"/>
      <c r="B1508"/>
      <c r="C1508"/>
      <c r="D1508"/>
      <c r="E1508"/>
      <c r="F1508"/>
      <c r="H1508"/>
      <c r="I1508"/>
    </row>
    <row r="1509" spans="1:9" ht="15">
      <c r="A1509"/>
      <c r="B1509"/>
      <c r="C1509"/>
      <c r="D1509"/>
      <c r="E1509"/>
      <c r="F1509"/>
      <c r="H1509"/>
      <c r="I1509"/>
    </row>
    <row r="1510" spans="1:9" ht="15">
      <c r="A1510"/>
      <c r="B1510"/>
      <c r="C1510"/>
      <c r="D1510"/>
      <c r="E1510"/>
      <c r="F1510"/>
      <c r="H1510"/>
      <c r="I1510"/>
    </row>
    <row r="1511" spans="1:9" ht="15">
      <c r="A1511"/>
      <c r="B1511"/>
      <c r="C1511"/>
      <c r="D1511"/>
      <c r="E1511"/>
      <c r="F1511"/>
      <c r="H1511"/>
      <c r="I1511"/>
    </row>
    <row r="1512" spans="1:9" ht="15">
      <c r="A1512"/>
      <c r="B1512"/>
      <c r="C1512"/>
      <c r="D1512"/>
      <c r="E1512"/>
      <c r="F1512"/>
      <c r="H1512"/>
      <c r="I1512"/>
    </row>
    <row r="1513" spans="1:9" ht="15">
      <c r="A1513"/>
      <c r="B1513"/>
      <c r="C1513"/>
      <c r="D1513"/>
      <c r="E1513"/>
      <c r="F1513"/>
      <c r="H1513"/>
      <c r="I1513"/>
    </row>
    <row r="1514" spans="1:9" ht="15">
      <c r="A1514"/>
      <c r="B1514"/>
      <c r="C1514"/>
      <c r="D1514"/>
      <c r="E1514"/>
      <c r="F1514"/>
      <c r="H1514"/>
      <c r="I1514"/>
    </row>
    <row r="1515" spans="1:9" ht="15">
      <c r="A1515"/>
      <c r="B1515"/>
      <c r="C1515"/>
      <c r="D1515"/>
      <c r="E1515"/>
      <c r="F1515"/>
      <c r="H1515"/>
      <c r="I1515"/>
    </row>
    <row r="1516" spans="1:9" ht="15">
      <c r="A1516"/>
      <c r="B1516"/>
      <c r="C1516"/>
      <c r="D1516"/>
      <c r="E1516"/>
      <c r="F1516"/>
      <c r="H1516"/>
      <c r="I1516"/>
    </row>
    <row r="1517" spans="1:9" ht="15">
      <c r="A1517"/>
      <c r="B1517"/>
      <c r="C1517"/>
      <c r="D1517"/>
      <c r="E1517"/>
      <c r="F1517"/>
      <c r="H1517"/>
      <c r="I1517"/>
    </row>
    <row r="1518" spans="1:9" ht="15">
      <c r="A1518"/>
      <c r="B1518"/>
      <c r="C1518"/>
      <c r="D1518"/>
      <c r="E1518"/>
      <c r="F1518"/>
      <c r="H1518"/>
      <c r="I1518"/>
    </row>
    <row r="1519" spans="1:9" ht="15">
      <c r="A1519"/>
      <c r="B1519"/>
      <c r="C1519"/>
      <c r="D1519"/>
      <c r="E1519"/>
      <c r="F1519"/>
      <c r="H1519"/>
      <c r="I1519"/>
    </row>
    <row r="1520" spans="1:9" ht="15">
      <c r="A1520"/>
      <c r="B1520"/>
      <c r="C1520"/>
      <c r="D1520"/>
      <c r="E1520"/>
      <c r="F1520"/>
      <c r="H1520"/>
      <c r="I1520"/>
    </row>
    <row r="1521" spans="1:9" ht="15">
      <c r="A1521"/>
      <c r="B1521"/>
      <c r="C1521"/>
      <c r="D1521"/>
      <c r="E1521"/>
      <c r="F1521"/>
      <c r="H1521"/>
      <c r="I1521"/>
    </row>
    <row r="1522" spans="1:9" ht="15">
      <c r="A1522"/>
      <c r="B1522"/>
      <c r="C1522"/>
      <c r="D1522"/>
      <c r="E1522"/>
      <c r="F1522"/>
      <c r="H1522"/>
      <c r="I1522"/>
    </row>
    <row r="1523" spans="1:9" ht="15">
      <c r="A1523"/>
      <c r="B1523"/>
      <c r="C1523"/>
      <c r="D1523"/>
      <c r="E1523"/>
      <c r="F1523"/>
      <c r="H1523"/>
      <c r="I1523"/>
    </row>
    <row r="1524" spans="1:9" ht="15">
      <c r="A1524"/>
      <c r="B1524"/>
      <c r="C1524"/>
      <c r="D1524"/>
      <c r="E1524"/>
      <c r="F1524"/>
      <c r="H1524"/>
      <c r="I1524"/>
    </row>
    <row r="1525" spans="1:9" ht="15">
      <c r="A1525"/>
      <c r="B1525"/>
      <c r="C1525"/>
      <c r="D1525"/>
      <c r="E1525"/>
      <c r="F1525"/>
      <c r="H1525"/>
      <c r="I1525"/>
    </row>
    <row r="1526" spans="1:9" ht="15">
      <c r="A1526"/>
      <c r="B1526"/>
      <c r="C1526"/>
      <c r="D1526"/>
      <c r="E1526"/>
      <c r="F1526"/>
      <c r="H1526"/>
      <c r="I1526"/>
    </row>
    <row r="1527" spans="1:9" ht="15">
      <c r="A1527"/>
      <c r="B1527"/>
      <c r="C1527"/>
      <c r="D1527"/>
      <c r="E1527"/>
      <c r="F1527"/>
      <c r="H1527"/>
      <c r="I1527"/>
    </row>
    <row r="1528" spans="1:9" ht="15">
      <c r="A1528"/>
      <c r="B1528"/>
      <c r="C1528"/>
      <c r="D1528"/>
      <c r="E1528"/>
      <c r="F1528"/>
      <c r="H1528"/>
      <c r="I1528"/>
    </row>
    <row r="1529" spans="1:9" ht="15">
      <c r="A1529"/>
      <c r="B1529"/>
      <c r="C1529"/>
      <c r="D1529"/>
      <c r="E1529"/>
      <c r="F1529"/>
      <c r="H1529"/>
      <c r="I1529"/>
    </row>
    <row r="1530" spans="1:9" ht="15">
      <c r="A1530"/>
      <c r="B1530"/>
      <c r="C1530"/>
      <c r="D1530"/>
      <c r="E1530"/>
      <c r="F1530"/>
      <c r="H1530"/>
      <c r="I1530"/>
    </row>
    <row r="1531" spans="1:9" ht="15">
      <c r="A1531"/>
      <c r="B1531"/>
      <c r="C1531"/>
      <c r="D1531"/>
      <c r="E1531"/>
      <c r="F1531"/>
      <c r="H1531"/>
      <c r="I1531"/>
    </row>
    <row r="1532" spans="1:9" ht="15">
      <c r="A1532"/>
      <c r="B1532"/>
      <c r="C1532"/>
      <c r="D1532"/>
      <c r="E1532"/>
      <c r="F1532"/>
      <c r="H1532"/>
      <c r="I1532"/>
    </row>
    <row r="1533" spans="1:9" ht="15">
      <c r="A1533"/>
      <c r="B1533"/>
      <c r="C1533"/>
      <c r="D1533"/>
      <c r="E1533"/>
      <c r="F1533"/>
      <c r="H1533"/>
      <c r="I1533"/>
    </row>
    <row r="1534" spans="1:9" ht="15">
      <c r="A1534"/>
      <c r="B1534"/>
      <c r="C1534"/>
      <c r="D1534"/>
      <c r="E1534"/>
      <c r="F1534"/>
      <c r="H1534"/>
      <c r="I1534"/>
    </row>
    <row r="1535" spans="1:9" ht="15">
      <c r="A1535"/>
      <c r="B1535"/>
      <c r="C1535"/>
      <c r="D1535"/>
      <c r="E1535"/>
      <c r="F1535"/>
      <c r="H1535"/>
      <c r="I1535"/>
    </row>
    <row r="1536" spans="1:9" ht="15">
      <c r="A1536"/>
      <c r="B1536"/>
      <c r="C1536"/>
      <c r="D1536"/>
      <c r="E1536"/>
      <c r="F1536"/>
      <c r="H1536"/>
      <c r="I1536"/>
    </row>
    <row r="1537" spans="1:9" ht="15">
      <c r="A1537"/>
      <c r="B1537"/>
      <c r="C1537"/>
      <c r="D1537"/>
      <c r="E1537"/>
      <c r="F1537"/>
      <c r="H1537"/>
      <c r="I1537"/>
    </row>
    <row r="1538" spans="1:9" ht="15">
      <c r="A1538"/>
      <c r="B1538"/>
      <c r="C1538"/>
      <c r="D1538"/>
      <c r="E1538"/>
      <c r="F1538"/>
      <c r="H1538"/>
      <c r="I1538"/>
    </row>
    <row r="1539" spans="1:9" ht="15">
      <c r="A1539"/>
      <c r="B1539"/>
      <c r="C1539"/>
      <c r="D1539"/>
      <c r="E1539"/>
      <c r="F1539"/>
      <c r="H1539"/>
      <c r="I1539"/>
    </row>
    <row r="1540" spans="1:9" ht="15">
      <c r="A1540"/>
      <c r="B1540"/>
      <c r="C1540"/>
      <c r="D1540"/>
      <c r="E1540"/>
      <c r="F1540"/>
      <c r="H1540"/>
      <c r="I1540"/>
    </row>
    <row r="1541" spans="1:9" ht="15">
      <c r="A1541"/>
      <c r="B1541"/>
      <c r="C1541"/>
      <c r="D1541"/>
      <c r="E1541"/>
      <c r="F1541"/>
      <c r="H1541"/>
      <c r="I1541"/>
    </row>
    <row r="1542" spans="1:9" ht="15">
      <c r="A1542"/>
      <c r="B1542"/>
      <c r="C1542"/>
      <c r="D1542"/>
      <c r="E1542"/>
      <c r="F1542"/>
      <c r="H1542"/>
      <c r="I1542"/>
    </row>
    <row r="1543" spans="1:9" ht="15">
      <c r="A1543"/>
      <c r="B1543"/>
      <c r="C1543"/>
      <c r="D1543"/>
      <c r="E1543"/>
      <c r="F1543"/>
      <c r="H1543"/>
      <c r="I1543"/>
    </row>
    <row r="1544" spans="1:9" ht="15">
      <c r="A1544"/>
      <c r="B1544"/>
      <c r="C1544"/>
      <c r="D1544"/>
      <c r="E1544"/>
      <c r="F1544"/>
      <c r="H1544"/>
      <c r="I1544"/>
    </row>
    <row r="1545" spans="1:9" ht="15">
      <c r="A1545"/>
      <c r="B1545"/>
      <c r="C1545"/>
      <c r="D1545"/>
      <c r="E1545"/>
      <c r="F1545"/>
      <c r="H1545"/>
      <c r="I1545"/>
    </row>
    <row r="1546" spans="1:9" ht="15">
      <c r="A1546"/>
      <c r="B1546"/>
      <c r="C1546"/>
      <c r="D1546"/>
      <c r="E1546"/>
      <c r="F1546"/>
      <c r="H1546"/>
      <c r="I1546"/>
    </row>
    <row r="1547" spans="1:9" ht="15">
      <c r="A1547"/>
      <c r="B1547"/>
      <c r="C1547"/>
      <c r="D1547"/>
      <c r="E1547"/>
      <c r="F1547"/>
      <c r="H1547"/>
      <c r="I1547"/>
    </row>
    <row r="1548" spans="1:9" ht="15">
      <c r="A1548"/>
      <c r="B1548"/>
      <c r="C1548"/>
      <c r="D1548"/>
      <c r="E1548"/>
      <c r="F1548"/>
      <c r="H1548"/>
      <c r="I1548"/>
    </row>
    <row r="1549" spans="1:9" ht="15">
      <c r="A1549"/>
      <c r="B1549"/>
      <c r="C1549"/>
      <c r="D1549"/>
      <c r="E1549"/>
      <c r="F1549"/>
      <c r="H1549"/>
      <c r="I1549"/>
    </row>
    <row r="1550" spans="1:9" ht="15">
      <c r="A1550"/>
      <c r="B1550"/>
      <c r="C1550"/>
      <c r="D1550"/>
      <c r="E1550"/>
      <c r="F1550"/>
      <c r="H1550"/>
      <c r="I1550"/>
    </row>
    <row r="1551" spans="1:9" ht="15">
      <c r="A1551"/>
      <c r="B1551"/>
      <c r="C1551"/>
      <c r="D1551"/>
      <c r="E1551"/>
      <c r="F1551"/>
      <c r="H1551"/>
      <c r="I1551"/>
    </row>
    <row r="1552" spans="1:9" ht="15">
      <c r="A1552"/>
      <c r="B1552"/>
      <c r="C1552"/>
      <c r="D1552"/>
      <c r="E1552"/>
      <c r="F1552"/>
      <c r="H1552"/>
      <c r="I1552"/>
    </row>
    <row r="1553" spans="1:9" ht="15">
      <c r="A1553"/>
      <c r="B1553"/>
      <c r="C1553"/>
      <c r="D1553"/>
      <c r="E1553"/>
      <c r="F1553"/>
      <c r="H1553"/>
      <c r="I1553"/>
    </row>
    <row r="1554" spans="1:9" ht="15">
      <c r="A1554"/>
      <c r="B1554"/>
      <c r="C1554"/>
      <c r="D1554"/>
      <c r="E1554"/>
      <c r="F1554"/>
      <c r="H1554"/>
      <c r="I1554"/>
    </row>
    <row r="1555" spans="1:9" ht="15">
      <c r="A1555"/>
      <c r="B1555"/>
      <c r="C1555"/>
      <c r="D1555"/>
      <c r="E1555"/>
      <c r="F1555"/>
      <c r="H1555"/>
      <c r="I1555"/>
    </row>
    <row r="1556" spans="1:9" ht="15">
      <c r="A1556"/>
      <c r="B1556"/>
      <c r="C1556"/>
      <c r="D1556"/>
      <c r="E1556"/>
      <c r="F1556"/>
      <c r="H1556"/>
      <c r="I1556"/>
    </row>
    <row r="1557" spans="1:9" ht="15">
      <c r="A1557"/>
      <c r="B1557"/>
      <c r="C1557"/>
      <c r="D1557"/>
      <c r="E1557"/>
      <c r="F1557"/>
      <c r="H1557"/>
      <c r="I1557"/>
    </row>
    <row r="1558" spans="1:9" ht="15">
      <c r="A1558"/>
      <c r="B1558"/>
      <c r="C1558"/>
      <c r="D1558"/>
      <c r="E1558"/>
      <c r="F1558"/>
      <c r="H1558"/>
      <c r="I1558"/>
    </row>
    <row r="1559" spans="1:9" ht="15">
      <c r="A1559"/>
      <c r="B1559"/>
      <c r="C1559"/>
      <c r="D1559"/>
      <c r="E1559"/>
      <c r="F1559"/>
      <c r="H1559"/>
      <c r="I1559"/>
    </row>
    <row r="1560" spans="1:9" ht="15">
      <c r="A1560"/>
      <c r="B1560"/>
      <c r="C1560"/>
      <c r="D1560"/>
      <c r="E1560"/>
      <c r="F1560"/>
      <c r="H1560"/>
      <c r="I1560"/>
    </row>
    <row r="1561" spans="1:9" ht="15">
      <c r="A1561"/>
      <c r="B1561"/>
      <c r="C1561"/>
      <c r="D1561"/>
      <c r="E1561"/>
      <c r="F1561"/>
      <c r="H1561"/>
      <c r="I1561"/>
    </row>
    <row r="1562" spans="1:9" ht="15">
      <c r="A1562"/>
      <c r="B1562"/>
      <c r="C1562"/>
      <c r="D1562"/>
      <c r="E1562"/>
      <c r="F1562"/>
      <c r="H1562"/>
      <c r="I1562"/>
    </row>
    <row r="1563" spans="1:253" ht="15">
      <c r="A1563"/>
      <c r="B1563"/>
      <c r="C1563"/>
      <c r="D1563"/>
      <c r="E1563"/>
      <c r="F1563"/>
      <c r="H1563" s="516"/>
      <c r="I1563" s="516"/>
      <c r="IR1563" s="516"/>
      <c r="IS1563" s="516"/>
    </row>
    <row r="1564" spans="1:253" ht="15">
      <c r="A1564"/>
      <c r="B1564"/>
      <c r="C1564"/>
      <c r="D1564"/>
      <c r="E1564"/>
      <c r="F1564"/>
      <c r="H1564" s="516"/>
      <c r="I1564" s="516"/>
      <c r="IR1564" s="516"/>
      <c r="IS1564" s="516"/>
    </row>
    <row r="1565" spans="1:253" ht="15">
      <c r="A1565"/>
      <c r="B1565"/>
      <c r="C1565"/>
      <c r="D1565"/>
      <c r="E1565"/>
      <c r="F1565"/>
      <c r="H1565" s="516"/>
      <c r="I1565" s="516"/>
      <c r="IR1565" s="516"/>
      <c r="IS1565" s="516"/>
    </row>
    <row r="1566" spans="1:253" ht="15">
      <c r="A1566"/>
      <c r="B1566"/>
      <c r="C1566"/>
      <c r="D1566"/>
      <c r="E1566"/>
      <c r="F1566"/>
      <c r="H1566" s="516"/>
      <c r="I1566" s="516"/>
      <c r="IR1566" s="516"/>
      <c r="IS1566" s="516"/>
    </row>
    <row r="1567" spans="1:9" ht="15">
      <c r="A1567"/>
      <c r="B1567"/>
      <c r="C1567"/>
      <c r="D1567"/>
      <c r="E1567"/>
      <c r="F1567"/>
      <c r="H1567"/>
      <c r="I1567"/>
    </row>
    <row r="1568" spans="1:9" ht="15">
      <c r="A1568"/>
      <c r="B1568"/>
      <c r="C1568"/>
      <c r="D1568"/>
      <c r="E1568"/>
      <c r="F1568"/>
      <c r="H1568"/>
      <c r="I1568"/>
    </row>
    <row r="1569" spans="1:9" ht="15">
      <c r="A1569"/>
      <c r="B1569"/>
      <c r="C1569"/>
      <c r="D1569"/>
      <c r="E1569"/>
      <c r="F1569"/>
      <c r="H1569"/>
      <c r="I1569"/>
    </row>
    <row r="1570" spans="1:9" ht="15">
      <c r="A1570"/>
      <c r="B1570"/>
      <c r="C1570"/>
      <c r="D1570"/>
      <c r="E1570"/>
      <c r="F1570"/>
      <c r="H1570"/>
      <c r="I1570"/>
    </row>
    <row r="1571" spans="1:9" ht="15">
      <c r="A1571"/>
      <c r="B1571"/>
      <c r="C1571"/>
      <c r="D1571"/>
      <c r="E1571"/>
      <c r="F1571"/>
      <c r="H1571"/>
      <c r="I1571"/>
    </row>
    <row r="1572" spans="1:9" ht="15">
      <c r="A1572"/>
      <c r="B1572"/>
      <c r="C1572"/>
      <c r="D1572"/>
      <c r="E1572"/>
      <c r="F1572"/>
      <c r="H1572"/>
      <c r="I1572"/>
    </row>
    <row r="1573" spans="1:9" ht="15">
      <c r="A1573"/>
      <c r="B1573"/>
      <c r="C1573"/>
      <c r="D1573"/>
      <c r="E1573"/>
      <c r="F1573"/>
      <c r="H1573"/>
      <c r="I1573"/>
    </row>
    <row r="1574" spans="1:9" ht="15">
      <c r="A1574"/>
      <c r="B1574"/>
      <c r="C1574"/>
      <c r="D1574"/>
      <c r="E1574"/>
      <c r="F1574"/>
      <c r="H1574"/>
      <c r="I1574"/>
    </row>
    <row r="1575" spans="1:9" ht="15">
      <c r="A1575"/>
      <c r="B1575"/>
      <c r="C1575"/>
      <c r="D1575"/>
      <c r="E1575"/>
      <c r="F1575"/>
      <c r="H1575"/>
      <c r="I1575"/>
    </row>
    <row r="1576" spans="1:9" ht="15">
      <c r="A1576"/>
      <c r="B1576"/>
      <c r="C1576"/>
      <c r="D1576"/>
      <c r="E1576"/>
      <c r="F1576"/>
      <c r="H1576"/>
      <c r="I1576"/>
    </row>
    <row r="1577" spans="1:9" ht="15">
      <c r="A1577"/>
      <c r="B1577"/>
      <c r="C1577"/>
      <c r="D1577"/>
      <c r="E1577"/>
      <c r="F1577"/>
      <c r="H1577"/>
      <c r="I1577"/>
    </row>
    <row r="1578" spans="1:9" ht="15">
      <c r="A1578"/>
      <c r="B1578"/>
      <c r="C1578"/>
      <c r="D1578"/>
      <c r="E1578"/>
      <c r="F1578"/>
      <c r="H1578"/>
      <c r="I1578"/>
    </row>
    <row r="1579" spans="1:9" ht="15">
      <c r="A1579"/>
      <c r="B1579"/>
      <c r="C1579"/>
      <c r="D1579"/>
      <c r="E1579"/>
      <c r="F1579"/>
      <c r="H1579"/>
      <c r="I1579"/>
    </row>
    <row r="1580" spans="1:9" ht="15">
      <c r="A1580"/>
      <c r="B1580"/>
      <c r="C1580"/>
      <c r="D1580"/>
      <c r="E1580"/>
      <c r="F1580"/>
      <c r="H1580"/>
      <c r="I1580"/>
    </row>
    <row r="1581" spans="1:9" ht="15">
      <c r="A1581"/>
      <c r="B1581"/>
      <c r="C1581"/>
      <c r="D1581"/>
      <c r="E1581"/>
      <c r="F1581"/>
      <c r="H1581"/>
      <c r="I1581"/>
    </row>
    <row r="1582" spans="1:9" ht="15">
      <c r="A1582"/>
      <c r="B1582"/>
      <c r="C1582"/>
      <c r="D1582"/>
      <c r="E1582"/>
      <c r="F1582"/>
      <c r="H1582"/>
      <c r="I1582"/>
    </row>
    <row r="1583" spans="1:9" ht="15">
      <c r="A1583"/>
      <c r="B1583"/>
      <c r="C1583"/>
      <c r="D1583"/>
      <c r="E1583"/>
      <c r="F1583"/>
      <c r="H1583"/>
      <c r="I1583"/>
    </row>
    <row r="1584" spans="1:9" ht="15">
      <c r="A1584"/>
      <c r="B1584"/>
      <c r="C1584"/>
      <c r="D1584"/>
      <c r="E1584"/>
      <c r="F1584"/>
      <c r="H1584"/>
      <c r="I1584"/>
    </row>
    <row r="1585" spans="1:9" ht="15">
      <c r="A1585"/>
      <c r="B1585"/>
      <c r="C1585"/>
      <c r="D1585"/>
      <c r="E1585"/>
      <c r="F1585"/>
      <c r="H1585"/>
      <c r="I1585"/>
    </row>
    <row r="1586" spans="1:9" ht="15">
      <c r="A1586"/>
      <c r="B1586"/>
      <c r="C1586"/>
      <c r="D1586"/>
      <c r="E1586"/>
      <c r="F1586"/>
      <c r="H1586"/>
      <c r="I1586"/>
    </row>
    <row r="1587" spans="1:9" ht="15">
      <c r="A1587"/>
      <c r="B1587"/>
      <c r="C1587"/>
      <c r="D1587"/>
      <c r="E1587"/>
      <c r="F1587"/>
      <c r="H1587"/>
      <c r="I1587"/>
    </row>
    <row r="1588" spans="1:9" ht="15">
      <c r="A1588"/>
      <c r="B1588"/>
      <c r="C1588"/>
      <c r="D1588"/>
      <c r="E1588"/>
      <c r="F1588"/>
      <c r="H1588"/>
      <c r="I1588"/>
    </row>
    <row r="1589" spans="1:9" ht="15">
      <c r="A1589"/>
      <c r="B1589"/>
      <c r="C1589"/>
      <c r="D1589"/>
      <c r="E1589"/>
      <c r="F1589"/>
      <c r="H1589"/>
      <c r="I1589"/>
    </row>
    <row r="1590" spans="1:9" ht="15">
      <c r="A1590"/>
      <c r="B1590"/>
      <c r="C1590"/>
      <c r="D1590"/>
      <c r="E1590"/>
      <c r="F1590"/>
      <c r="H1590"/>
      <c r="I1590"/>
    </row>
    <row r="1591" spans="1:9" ht="15">
      <c r="A1591"/>
      <c r="B1591"/>
      <c r="C1591"/>
      <c r="D1591"/>
      <c r="E1591"/>
      <c r="F1591"/>
      <c r="H1591"/>
      <c r="I1591"/>
    </row>
    <row r="1592" spans="1:9" ht="15">
      <c r="A1592"/>
      <c r="B1592"/>
      <c r="C1592"/>
      <c r="D1592"/>
      <c r="E1592"/>
      <c r="F1592"/>
      <c r="H1592"/>
      <c r="I1592"/>
    </row>
    <row r="1593" spans="1:9" ht="15">
      <c r="A1593"/>
      <c r="B1593"/>
      <c r="C1593"/>
      <c r="D1593"/>
      <c r="E1593"/>
      <c r="F1593"/>
      <c r="H1593"/>
      <c r="I1593"/>
    </row>
    <row r="1594" spans="1:9" ht="15">
      <c r="A1594"/>
      <c r="B1594"/>
      <c r="C1594"/>
      <c r="D1594"/>
      <c r="E1594"/>
      <c r="F1594"/>
      <c r="H1594"/>
      <c r="I1594"/>
    </row>
    <row r="1595" spans="1:9" ht="15">
      <c r="A1595"/>
      <c r="B1595"/>
      <c r="C1595"/>
      <c r="D1595"/>
      <c r="E1595"/>
      <c r="F1595"/>
      <c r="H1595"/>
      <c r="I1595"/>
    </row>
    <row r="1596" spans="1:9" ht="15">
      <c r="A1596"/>
      <c r="B1596"/>
      <c r="C1596"/>
      <c r="D1596"/>
      <c r="E1596"/>
      <c r="F1596"/>
      <c r="H1596"/>
      <c r="I1596"/>
    </row>
    <row r="1597" spans="1:9" ht="15">
      <c r="A1597"/>
      <c r="B1597"/>
      <c r="C1597"/>
      <c r="D1597"/>
      <c r="E1597"/>
      <c r="F1597"/>
      <c r="H1597"/>
      <c r="I1597"/>
    </row>
    <row r="1598" spans="1:9" ht="15">
      <c r="A1598"/>
      <c r="B1598"/>
      <c r="C1598"/>
      <c r="D1598"/>
      <c r="E1598"/>
      <c r="F1598"/>
      <c r="H1598"/>
      <c r="I1598"/>
    </row>
    <row r="1599" spans="1:9" ht="15">
      <c r="A1599"/>
      <c r="B1599"/>
      <c r="C1599"/>
      <c r="D1599"/>
      <c r="E1599"/>
      <c r="F1599"/>
      <c r="H1599"/>
      <c r="I1599"/>
    </row>
    <row r="1600" spans="1:9" ht="15">
      <c r="A1600"/>
      <c r="B1600"/>
      <c r="C1600"/>
      <c r="D1600"/>
      <c r="E1600"/>
      <c r="F1600"/>
      <c r="H1600"/>
      <c r="I1600"/>
    </row>
    <row r="1601" spans="1:9" ht="15">
      <c r="A1601"/>
      <c r="B1601"/>
      <c r="C1601"/>
      <c r="D1601"/>
      <c r="E1601"/>
      <c r="F1601"/>
      <c r="H1601"/>
      <c r="I1601"/>
    </row>
    <row r="1602" spans="1:9" ht="15">
      <c r="A1602"/>
      <c r="B1602"/>
      <c r="C1602"/>
      <c r="D1602"/>
      <c r="E1602"/>
      <c r="F1602"/>
      <c r="H1602"/>
      <c r="I1602"/>
    </row>
    <row r="1603" spans="1:9" ht="15">
      <c r="A1603"/>
      <c r="B1603"/>
      <c r="C1603"/>
      <c r="D1603"/>
      <c r="E1603"/>
      <c r="F1603"/>
      <c r="H1603"/>
      <c r="I1603"/>
    </row>
    <row r="1604" spans="1:9" ht="15">
      <c r="A1604"/>
      <c r="B1604"/>
      <c r="C1604"/>
      <c r="D1604"/>
      <c r="E1604"/>
      <c r="F1604"/>
      <c r="H1604"/>
      <c r="I1604"/>
    </row>
    <row r="1605" spans="1:9" ht="15">
      <c r="A1605"/>
      <c r="B1605"/>
      <c r="C1605"/>
      <c r="D1605"/>
      <c r="E1605"/>
      <c r="F1605"/>
      <c r="H1605"/>
      <c r="I1605"/>
    </row>
    <row r="1606" spans="1:9" ht="15">
      <c r="A1606"/>
      <c r="B1606"/>
      <c r="C1606"/>
      <c r="D1606"/>
      <c r="E1606"/>
      <c r="F1606"/>
      <c r="H1606"/>
      <c r="I1606"/>
    </row>
    <row r="1607" spans="1:9" ht="15">
      <c r="A1607"/>
      <c r="B1607"/>
      <c r="C1607"/>
      <c r="D1607"/>
      <c r="E1607"/>
      <c r="F1607"/>
      <c r="H1607"/>
      <c r="I1607"/>
    </row>
    <row r="1608" spans="1:253" ht="15">
      <c r="A1608"/>
      <c r="B1608"/>
      <c r="C1608"/>
      <c r="D1608"/>
      <c r="E1608"/>
      <c r="F1608"/>
      <c r="H1608" s="516"/>
      <c r="I1608" s="516"/>
      <c r="IR1608" s="516"/>
      <c r="IS1608" s="516"/>
    </row>
    <row r="1609" spans="1:253" ht="15">
      <c r="A1609"/>
      <c r="B1609"/>
      <c r="C1609"/>
      <c r="D1609"/>
      <c r="E1609"/>
      <c r="F1609"/>
      <c r="H1609" s="516"/>
      <c r="I1609" s="516"/>
      <c r="IR1609" s="516"/>
      <c r="IS1609" s="516"/>
    </row>
    <row r="1610" spans="1:253" ht="15">
      <c r="A1610"/>
      <c r="B1610"/>
      <c r="C1610"/>
      <c r="D1610"/>
      <c r="E1610"/>
      <c r="F1610"/>
      <c r="H1610" s="516"/>
      <c r="I1610" s="516"/>
      <c r="IR1610" s="516"/>
      <c r="IS1610" s="516"/>
    </row>
    <row r="1611" spans="1:253" ht="15">
      <c r="A1611"/>
      <c r="B1611"/>
      <c r="C1611"/>
      <c r="D1611"/>
      <c r="E1611"/>
      <c r="F1611"/>
      <c r="H1611" s="516"/>
      <c r="I1611" s="516"/>
      <c r="IR1611" s="516"/>
      <c r="IS1611" s="516"/>
    </row>
    <row r="1612" spans="1:9" ht="15">
      <c r="A1612"/>
      <c r="B1612"/>
      <c r="C1612"/>
      <c r="D1612"/>
      <c r="E1612"/>
      <c r="F1612"/>
      <c r="H1612"/>
      <c r="I1612"/>
    </row>
    <row r="1613" spans="1:9" ht="15">
      <c r="A1613"/>
      <c r="B1613"/>
      <c r="C1613"/>
      <c r="D1613"/>
      <c r="E1613"/>
      <c r="F1613"/>
      <c r="H1613"/>
      <c r="I1613"/>
    </row>
    <row r="1614" spans="1:9" ht="15">
      <c r="A1614"/>
      <c r="B1614"/>
      <c r="C1614"/>
      <c r="D1614"/>
      <c r="E1614"/>
      <c r="F1614"/>
      <c r="H1614"/>
      <c r="I1614"/>
    </row>
    <row r="1615" spans="1:9" ht="15">
      <c r="A1615"/>
      <c r="B1615"/>
      <c r="C1615"/>
      <c r="D1615"/>
      <c r="E1615"/>
      <c r="F1615"/>
      <c r="H1615"/>
      <c r="I1615"/>
    </row>
    <row r="1616" spans="1:9" ht="15">
      <c r="A1616"/>
      <c r="B1616"/>
      <c r="C1616"/>
      <c r="D1616"/>
      <c r="E1616"/>
      <c r="F1616"/>
      <c r="H1616"/>
      <c r="I1616"/>
    </row>
    <row r="1617" spans="1:9" ht="15">
      <c r="A1617"/>
      <c r="B1617"/>
      <c r="C1617"/>
      <c r="D1617"/>
      <c r="E1617"/>
      <c r="F1617"/>
      <c r="H1617"/>
      <c r="I1617"/>
    </row>
    <row r="1618" spans="1:9" ht="15">
      <c r="A1618"/>
      <c r="B1618"/>
      <c r="C1618"/>
      <c r="D1618"/>
      <c r="E1618"/>
      <c r="F1618"/>
      <c r="H1618"/>
      <c r="I1618"/>
    </row>
    <row r="1619" spans="1:9" ht="15">
      <c r="A1619"/>
      <c r="B1619"/>
      <c r="C1619"/>
      <c r="D1619"/>
      <c r="E1619"/>
      <c r="F1619"/>
      <c r="H1619"/>
      <c r="I1619"/>
    </row>
    <row r="1620" spans="1:9" ht="15">
      <c r="A1620"/>
      <c r="B1620"/>
      <c r="C1620"/>
      <c r="D1620"/>
      <c r="E1620"/>
      <c r="F1620"/>
      <c r="H1620"/>
      <c r="I1620"/>
    </row>
    <row r="1621" spans="1:9" ht="15">
      <c r="A1621"/>
      <c r="B1621"/>
      <c r="C1621"/>
      <c r="D1621"/>
      <c r="E1621"/>
      <c r="F1621"/>
      <c r="H1621"/>
      <c r="I1621"/>
    </row>
    <row r="1622" spans="1:9" ht="15">
      <c r="A1622"/>
      <c r="B1622"/>
      <c r="C1622"/>
      <c r="D1622"/>
      <c r="E1622"/>
      <c r="F1622"/>
      <c r="H1622"/>
      <c r="I1622"/>
    </row>
    <row r="1623" spans="1:253" ht="15">
      <c r="A1623"/>
      <c r="B1623"/>
      <c r="C1623"/>
      <c r="D1623"/>
      <c r="E1623"/>
      <c r="F1623"/>
      <c r="H1623" s="516"/>
      <c r="I1623" s="516"/>
      <c r="IR1623" s="516"/>
      <c r="IS1623" s="516"/>
    </row>
    <row r="1624" spans="1:253" ht="15">
      <c r="A1624"/>
      <c r="B1624"/>
      <c r="C1624"/>
      <c r="D1624"/>
      <c r="E1624"/>
      <c r="F1624"/>
      <c r="H1624" s="516"/>
      <c r="I1624" s="516"/>
      <c r="IR1624" s="516"/>
      <c r="IS1624" s="516"/>
    </row>
    <row r="1625" spans="1:253" ht="15">
      <c r="A1625"/>
      <c r="B1625"/>
      <c r="C1625"/>
      <c r="D1625"/>
      <c r="E1625"/>
      <c r="F1625"/>
      <c r="H1625" s="516"/>
      <c r="I1625" s="516"/>
      <c r="IR1625" s="516"/>
      <c r="IS1625" s="516"/>
    </row>
    <row r="1626" spans="1:253" ht="15">
      <c r="A1626"/>
      <c r="B1626"/>
      <c r="C1626"/>
      <c r="D1626"/>
      <c r="E1626"/>
      <c r="F1626"/>
      <c r="H1626" s="516"/>
      <c r="I1626" s="516"/>
      <c r="IR1626" s="516"/>
      <c r="IS1626" s="516"/>
    </row>
    <row r="1627" spans="1:9" ht="15">
      <c r="A1627"/>
      <c r="B1627"/>
      <c r="C1627"/>
      <c r="D1627"/>
      <c r="E1627"/>
      <c r="F1627"/>
      <c r="H1627"/>
      <c r="I1627"/>
    </row>
    <row r="1628" spans="1:253" ht="15">
      <c r="A1628"/>
      <c r="B1628"/>
      <c r="C1628"/>
      <c r="D1628"/>
      <c r="E1628"/>
      <c r="F1628"/>
      <c r="H1628" s="516"/>
      <c r="I1628" s="516"/>
      <c r="IR1628" s="516"/>
      <c r="IS1628" s="516"/>
    </row>
    <row r="1629" spans="1:253" ht="15">
      <c r="A1629"/>
      <c r="B1629"/>
      <c r="C1629"/>
      <c r="D1629"/>
      <c r="E1629"/>
      <c r="F1629"/>
      <c r="H1629" s="516"/>
      <c r="I1629" s="516"/>
      <c r="IR1629" s="516"/>
      <c r="IS1629" s="516"/>
    </row>
    <row r="1630" spans="1:253" ht="15">
      <c r="A1630"/>
      <c r="B1630"/>
      <c r="C1630"/>
      <c r="D1630"/>
      <c r="E1630"/>
      <c r="F1630"/>
      <c r="H1630" s="516"/>
      <c r="I1630" s="516"/>
      <c r="IR1630" s="516"/>
      <c r="IS1630" s="516"/>
    </row>
    <row r="1631" spans="1:253" ht="15">
      <c r="A1631"/>
      <c r="B1631"/>
      <c r="C1631"/>
      <c r="D1631"/>
      <c r="E1631"/>
      <c r="F1631"/>
      <c r="H1631" s="516"/>
      <c r="I1631" s="516"/>
      <c r="IR1631" s="516"/>
      <c r="IS1631" s="516"/>
    </row>
    <row r="1632" spans="1:9" ht="15">
      <c r="A1632"/>
      <c r="B1632"/>
      <c r="C1632"/>
      <c r="D1632"/>
      <c r="E1632"/>
      <c r="F1632"/>
      <c r="H1632"/>
      <c r="I1632"/>
    </row>
    <row r="1633" spans="1:9" ht="15">
      <c r="A1633"/>
      <c r="B1633"/>
      <c r="C1633"/>
      <c r="D1633"/>
      <c r="E1633"/>
      <c r="F1633"/>
      <c r="H1633"/>
      <c r="I1633"/>
    </row>
    <row r="1634" spans="1:9" ht="15">
      <c r="A1634"/>
      <c r="B1634"/>
      <c r="C1634"/>
      <c r="D1634"/>
      <c r="E1634"/>
      <c r="F1634"/>
      <c r="H1634"/>
      <c r="I1634"/>
    </row>
    <row r="1635" spans="1:9" ht="15">
      <c r="A1635"/>
      <c r="B1635"/>
      <c r="C1635"/>
      <c r="D1635"/>
      <c r="E1635"/>
      <c r="F1635"/>
      <c r="H1635"/>
      <c r="I1635"/>
    </row>
    <row r="1636" spans="1:9" ht="15">
      <c r="A1636"/>
      <c r="B1636"/>
      <c r="C1636"/>
      <c r="D1636"/>
      <c r="E1636"/>
      <c r="F1636"/>
      <c r="H1636"/>
      <c r="I1636"/>
    </row>
    <row r="1637" spans="1:9" ht="15">
      <c r="A1637"/>
      <c r="B1637"/>
      <c r="C1637"/>
      <c r="D1637"/>
      <c r="E1637"/>
      <c r="F1637"/>
      <c r="H1637"/>
      <c r="I1637"/>
    </row>
    <row r="1638" spans="1:9" ht="15">
      <c r="A1638"/>
      <c r="B1638"/>
      <c r="C1638"/>
      <c r="D1638"/>
      <c r="E1638"/>
      <c r="F1638"/>
      <c r="H1638" s="516"/>
      <c r="I1638" s="516"/>
    </row>
    <row r="1639" spans="1:9" ht="15">
      <c r="A1639"/>
      <c r="B1639"/>
      <c r="C1639"/>
      <c r="D1639"/>
      <c r="E1639"/>
      <c r="F1639"/>
      <c r="H1639" s="516"/>
      <c r="I1639" s="516"/>
    </row>
    <row r="1640" spans="1:9" ht="15">
      <c r="A1640"/>
      <c r="B1640"/>
      <c r="C1640"/>
      <c r="D1640"/>
      <c r="E1640"/>
      <c r="F1640"/>
      <c r="H1640" s="516"/>
      <c r="I1640" s="516"/>
    </row>
    <row r="1641" spans="1:9" ht="15">
      <c r="A1641"/>
      <c r="B1641"/>
      <c r="C1641"/>
      <c r="D1641"/>
      <c r="E1641"/>
      <c r="F1641"/>
      <c r="H1641" s="516"/>
      <c r="I1641" s="516"/>
    </row>
    <row r="1642" spans="1:9" ht="15">
      <c r="A1642"/>
      <c r="B1642"/>
      <c r="C1642"/>
      <c r="D1642"/>
      <c r="E1642"/>
      <c r="F1642"/>
      <c r="H1642"/>
      <c r="I1642"/>
    </row>
    <row r="1643" spans="1:9" ht="15">
      <c r="A1643"/>
      <c r="B1643"/>
      <c r="C1643"/>
      <c r="D1643"/>
      <c r="E1643"/>
      <c r="F1643"/>
      <c r="H1643" s="516"/>
      <c r="I1643" s="516"/>
    </row>
    <row r="1644" spans="1:9" ht="15">
      <c r="A1644"/>
      <c r="B1644"/>
      <c r="C1644"/>
      <c r="D1644"/>
      <c r="E1644"/>
      <c r="F1644"/>
      <c r="H1644" s="516"/>
      <c r="I1644" s="516"/>
    </row>
    <row r="1645" spans="1:9" ht="15">
      <c r="A1645"/>
      <c r="B1645"/>
      <c r="C1645"/>
      <c r="D1645"/>
      <c r="E1645"/>
      <c r="F1645"/>
      <c r="H1645" s="516"/>
      <c r="I1645" s="516"/>
    </row>
    <row r="1646" spans="1:9" ht="15">
      <c r="A1646"/>
      <c r="B1646"/>
      <c r="C1646"/>
      <c r="D1646"/>
      <c r="E1646"/>
      <c r="F1646"/>
      <c r="H1646" s="516"/>
      <c r="I1646" s="516"/>
    </row>
    <row r="1647" spans="1:9" ht="15">
      <c r="A1647"/>
      <c r="B1647"/>
      <c r="C1647"/>
      <c r="D1647"/>
      <c r="E1647"/>
      <c r="F1647"/>
      <c r="H1647"/>
      <c r="I1647"/>
    </row>
    <row r="1648" spans="1:9" ht="15">
      <c r="A1648"/>
      <c r="B1648"/>
      <c r="C1648"/>
      <c r="D1648"/>
      <c r="E1648"/>
      <c r="F1648"/>
      <c r="H1648"/>
      <c r="I1648"/>
    </row>
    <row r="1649" spans="1:9" ht="15">
      <c r="A1649"/>
      <c r="B1649"/>
      <c r="C1649"/>
      <c r="D1649"/>
      <c r="E1649"/>
      <c r="F1649"/>
      <c r="H1649"/>
      <c r="I1649"/>
    </row>
    <row r="1650" spans="1:9" ht="15">
      <c r="A1650"/>
      <c r="B1650"/>
      <c r="C1650"/>
      <c r="D1650"/>
      <c r="E1650"/>
      <c r="F1650"/>
      <c r="H1650"/>
      <c r="I1650"/>
    </row>
    <row r="1651" spans="1:9" ht="15">
      <c r="A1651"/>
      <c r="B1651"/>
      <c r="C1651"/>
      <c r="D1651"/>
      <c r="E1651"/>
      <c r="F1651"/>
      <c r="H1651"/>
      <c r="I1651"/>
    </row>
    <row r="1652" spans="1:9" ht="15">
      <c r="A1652"/>
      <c r="B1652"/>
      <c r="C1652"/>
      <c r="D1652"/>
      <c r="E1652"/>
      <c r="F1652"/>
      <c r="H1652"/>
      <c r="I1652"/>
    </row>
    <row r="1653" spans="1:9" ht="15">
      <c r="A1653"/>
      <c r="B1653"/>
      <c r="C1653"/>
      <c r="D1653"/>
      <c r="E1653"/>
      <c r="F1653"/>
      <c r="H1653"/>
      <c r="I1653"/>
    </row>
    <row r="1654" spans="1:9" ht="15">
      <c r="A1654"/>
      <c r="B1654"/>
      <c r="C1654"/>
      <c r="D1654"/>
      <c r="E1654"/>
      <c r="F1654"/>
      <c r="H1654"/>
      <c r="I1654"/>
    </row>
    <row r="1655" spans="1:9" ht="15">
      <c r="A1655"/>
      <c r="B1655"/>
      <c r="C1655"/>
      <c r="D1655"/>
      <c r="E1655"/>
      <c r="F1655"/>
      <c r="H1655"/>
      <c r="I1655"/>
    </row>
    <row r="1656" spans="1:9" ht="15">
      <c r="A1656"/>
      <c r="B1656"/>
      <c r="C1656"/>
      <c r="D1656"/>
      <c r="E1656"/>
      <c r="F1656"/>
      <c r="H1656"/>
      <c r="I1656"/>
    </row>
    <row r="1657" spans="1:9" ht="15">
      <c r="A1657"/>
      <c r="B1657"/>
      <c r="C1657"/>
      <c r="D1657"/>
      <c r="E1657"/>
      <c r="F1657"/>
      <c r="H1657"/>
      <c r="I1657"/>
    </row>
    <row r="1658" spans="1:9" ht="15">
      <c r="A1658"/>
      <c r="B1658"/>
      <c r="C1658"/>
      <c r="D1658"/>
      <c r="E1658"/>
      <c r="F1658"/>
      <c r="H1658" s="516"/>
      <c r="I1658" s="516"/>
    </row>
    <row r="1659" spans="1:9" ht="15">
      <c r="A1659"/>
      <c r="B1659"/>
      <c r="C1659"/>
      <c r="D1659"/>
      <c r="E1659"/>
      <c r="F1659"/>
      <c r="H1659" s="516"/>
      <c r="I1659" s="516"/>
    </row>
    <row r="1660" spans="1:9" ht="15">
      <c r="A1660"/>
      <c r="B1660"/>
      <c r="C1660"/>
      <c r="D1660"/>
      <c r="E1660"/>
      <c r="F1660"/>
      <c r="H1660" s="516"/>
      <c r="I1660" s="516"/>
    </row>
    <row r="1661" spans="1:9" ht="15">
      <c r="A1661"/>
      <c r="B1661"/>
      <c r="C1661"/>
      <c r="D1661"/>
      <c r="E1661"/>
      <c r="F1661"/>
      <c r="H1661" s="516"/>
      <c r="I1661" s="516"/>
    </row>
    <row r="1662" spans="1:9" ht="15">
      <c r="A1662"/>
      <c r="B1662"/>
      <c r="C1662"/>
      <c r="D1662"/>
      <c r="E1662"/>
      <c r="F1662"/>
      <c r="H1662"/>
      <c r="I1662"/>
    </row>
    <row r="1663" spans="1:9" ht="15">
      <c r="A1663"/>
      <c r="B1663"/>
      <c r="C1663"/>
      <c r="D1663"/>
      <c r="E1663"/>
      <c r="F1663"/>
      <c r="H1663"/>
      <c r="I1663"/>
    </row>
    <row r="1664" spans="1:9" ht="15">
      <c r="A1664"/>
      <c r="B1664"/>
      <c r="C1664"/>
      <c r="D1664"/>
      <c r="E1664"/>
      <c r="F1664"/>
      <c r="H1664"/>
      <c r="I1664"/>
    </row>
    <row r="1665" spans="1:9" ht="15">
      <c r="A1665"/>
      <c r="B1665"/>
      <c r="C1665"/>
      <c r="D1665"/>
      <c r="E1665"/>
      <c r="F1665"/>
      <c r="H1665"/>
      <c r="I1665"/>
    </row>
    <row r="1666" spans="1:9" ht="15">
      <c r="A1666"/>
      <c r="B1666"/>
      <c r="C1666"/>
      <c r="D1666"/>
      <c r="E1666"/>
      <c r="F1666"/>
      <c r="H1666"/>
      <c r="I1666"/>
    </row>
    <row r="1667" spans="1:9" ht="15">
      <c r="A1667"/>
      <c r="B1667"/>
      <c r="C1667"/>
      <c r="D1667"/>
      <c r="E1667"/>
      <c r="F1667"/>
      <c r="H1667"/>
      <c r="I1667"/>
    </row>
    <row r="1668" spans="1:9" ht="15">
      <c r="A1668"/>
      <c r="B1668"/>
      <c r="C1668"/>
      <c r="D1668"/>
      <c r="E1668"/>
      <c r="F1668"/>
      <c r="H1668"/>
      <c r="I1668"/>
    </row>
    <row r="1669" spans="1:9" ht="15">
      <c r="A1669"/>
      <c r="B1669"/>
      <c r="C1669"/>
      <c r="D1669"/>
      <c r="E1669"/>
      <c r="F1669"/>
      <c r="H1669"/>
      <c r="I1669"/>
    </row>
    <row r="1670" spans="1:9" ht="15">
      <c r="A1670"/>
      <c r="B1670"/>
      <c r="C1670"/>
      <c r="D1670"/>
      <c r="E1670"/>
      <c r="F1670"/>
      <c r="H1670"/>
      <c r="I1670"/>
    </row>
    <row r="1671" spans="1:9" ht="15">
      <c r="A1671"/>
      <c r="B1671"/>
      <c r="C1671"/>
      <c r="D1671"/>
      <c r="E1671"/>
      <c r="F1671"/>
      <c r="H1671"/>
      <c r="I1671"/>
    </row>
    <row r="1672" spans="1:9" ht="15">
      <c r="A1672"/>
      <c r="B1672"/>
      <c r="C1672"/>
      <c r="D1672"/>
      <c r="E1672"/>
      <c r="F1672"/>
      <c r="H1672"/>
      <c r="I1672"/>
    </row>
    <row r="1673" spans="1:253" ht="15">
      <c r="A1673"/>
      <c r="B1673"/>
      <c r="C1673"/>
      <c r="D1673"/>
      <c r="E1673"/>
      <c r="F1673"/>
      <c r="H1673" s="516"/>
      <c r="I1673" s="516"/>
      <c r="IR1673" s="516"/>
      <c r="IS1673" s="516"/>
    </row>
    <row r="1674" spans="1:253" ht="15">
      <c r="A1674"/>
      <c r="B1674"/>
      <c r="C1674"/>
      <c r="D1674"/>
      <c r="E1674"/>
      <c r="F1674"/>
      <c r="H1674" s="516"/>
      <c r="I1674" s="516"/>
      <c r="IR1674" s="516"/>
      <c r="IS1674" s="516"/>
    </row>
    <row r="1675" spans="1:253" ht="15">
      <c r="A1675"/>
      <c r="B1675"/>
      <c r="C1675"/>
      <c r="D1675"/>
      <c r="E1675"/>
      <c r="F1675"/>
      <c r="H1675" s="516"/>
      <c r="I1675" s="516"/>
      <c r="IR1675" s="516"/>
      <c r="IS1675" s="516"/>
    </row>
    <row r="1676" spans="1:253" ht="15">
      <c r="A1676"/>
      <c r="B1676"/>
      <c r="C1676"/>
      <c r="D1676"/>
      <c r="E1676"/>
      <c r="F1676"/>
      <c r="H1676" s="516"/>
      <c r="I1676" s="516"/>
      <c r="IR1676" s="516"/>
      <c r="IS1676" s="516"/>
    </row>
    <row r="1677" spans="1:9" ht="15">
      <c r="A1677"/>
      <c r="B1677"/>
      <c r="C1677"/>
      <c r="D1677"/>
      <c r="E1677"/>
      <c r="F1677"/>
      <c r="H1677"/>
      <c r="I1677"/>
    </row>
    <row r="1678" spans="1:9" ht="15">
      <c r="A1678"/>
      <c r="B1678"/>
      <c r="C1678"/>
      <c r="D1678"/>
      <c r="E1678"/>
      <c r="F1678"/>
      <c r="H1678"/>
      <c r="I1678"/>
    </row>
    <row r="1679" spans="1:9" ht="15">
      <c r="A1679"/>
      <c r="B1679"/>
      <c r="C1679"/>
      <c r="D1679"/>
      <c r="E1679"/>
      <c r="F1679"/>
      <c r="H1679"/>
      <c r="I1679"/>
    </row>
    <row r="1680" spans="1:9" ht="15">
      <c r="A1680"/>
      <c r="B1680"/>
      <c r="C1680"/>
      <c r="D1680"/>
      <c r="E1680"/>
      <c r="F1680"/>
      <c r="H1680"/>
      <c r="I1680"/>
    </row>
    <row r="1681" spans="1:9" ht="15">
      <c r="A1681"/>
      <c r="B1681"/>
      <c r="C1681"/>
      <c r="D1681"/>
      <c r="E1681"/>
      <c r="F1681"/>
      <c r="H1681"/>
      <c r="I1681"/>
    </row>
    <row r="1682" spans="1:9" ht="15">
      <c r="A1682"/>
      <c r="B1682"/>
      <c r="C1682"/>
      <c r="D1682"/>
      <c r="E1682"/>
      <c r="F1682"/>
      <c r="H1682"/>
      <c r="I1682"/>
    </row>
    <row r="1683" spans="1:253" ht="15">
      <c r="A1683"/>
      <c r="B1683"/>
      <c r="C1683"/>
      <c r="D1683"/>
      <c r="E1683"/>
      <c r="F1683"/>
      <c r="H1683" s="516"/>
      <c r="I1683" s="516"/>
      <c r="IR1683" s="516"/>
      <c r="IS1683" s="516"/>
    </row>
    <row r="1684" spans="1:253" ht="15">
      <c r="A1684"/>
      <c r="B1684"/>
      <c r="C1684"/>
      <c r="D1684"/>
      <c r="E1684"/>
      <c r="F1684"/>
      <c r="H1684" s="516"/>
      <c r="I1684" s="516"/>
      <c r="IR1684" s="516"/>
      <c r="IS1684" s="516"/>
    </row>
    <row r="1685" spans="1:253" ht="15">
      <c r="A1685"/>
      <c r="B1685"/>
      <c r="C1685"/>
      <c r="D1685"/>
      <c r="E1685"/>
      <c r="F1685"/>
      <c r="H1685" s="516"/>
      <c r="I1685" s="516"/>
      <c r="IR1685" s="516"/>
      <c r="IS1685" s="516"/>
    </row>
    <row r="1686" spans="1:253" ht="15">
      <c r="A1686"/>
      <c r="B1686"/>
      <c r="C1686"/>
      <c r="D1686"/>
      <c r="E1686"/>
      <c r="F1686"/>
      <c r="H1686" s="516"/>
      <c r="I1686" s="516"/>
      <c r="IR1686" s="516"/>
      <c r="IS1686" s="516"/>
    </row>
    <row r="1687" spans="1:9" ht="15">
      <c r="A1687"/>
      <c r="B1687"/>
      <c r="C1687"/>
      <c r="D1687"/>
      <c r="E1687"/>
      <c r="F1687"/>
      <c r="H1687"/>
      <c r="I1687"/>
    </row>
    <row r="1688" spans="1:9" ht="15">
      <c r="A1688"/>
      <c r="B1688"/>
      <c r="C1688"/>
      <c r="D1688"/>
      <c r="E1688"/>
      <c r="F1688"/>
      <c r="H1688"/>
      <c r="I1688"/>
    </row>
    <row r="1689" spans="1:9" ht="15">
      <c r="A1689"/>
      <c r="B1689"/>
      <c r="C1689"/>
      <c r="D1689"/>
      <c r="E1689"/>
      <c r="F1689"/>
      <c r="H1689"/>
      <c r="I1689"/>
    </row>
    <row r="1690" spans="1:9" ht="15">
      <c r="A1690"/>
      <c r="B1690"/>
      <c r="C1690"/>
      <c r="D1690"/>
      <c r="E1690"/>
      <c r="F1690"/>
      <c r="H1690"/>
      <c r="I1690"/>
    </row>
    <row r="1691" spans="1:9" ht="15">
      <c r="A1691"/>
      <c r="B1691"/>
      <c r="C1691"/>
      <c r="D1691"/>
      <c r="E1691"/>
      <c r="F1691"/>
      <c r="H1691"/>
      <c r="I1691"/>
    </row>
    <row r="1692" spans="1:9" ht="15">
      <c r="A1692"/>
      <c r="B1692"/>
      <c r="C1692"/>
      <c r="D1692"/>
      <c r="E1692"/>
      <c r="F1692"/>
      <c r="H1692"/>
      <c r="I1692"/>
    </row>
    <row r="1693" spans="1:9" ht="15">
      <c r="A1693"/>
      <c r="B1693"/>
      <c r="C1693"/>
      <c r="D1693"/>
      <c r="E1693"/>
      <c r="F1693"/>
      <c r="H1693"/>
      <c r="I1693"/>
    </row>
    <row r="1694" spans="1:9" ht="15">
      <c r="A1694"/>
      <c r="B1694"/>
      <c r="C1694"/>
      <c r="D1694"/>
      <c r="E1694"/>
      <c r="F1694"/>
      <c r="H1694"/>
      <c r="I1694"/>
    </row>
    <row r="1695" spans="1:9" ht="15">
      <c r="A1695"/>
      <c r="B1695"/>
      <c r="C1695"/>
      <c r="D1695"/>
      <c r="E1695"/>
      <c r="F1695"/>
      <c r="H1695"/>
      <c r="I1695"/>
    </row>
    <row r="1696" spans="1:9" ht="15">
      <c r="A1696"/>
      <c r="B1696"/>
      <c r="C1696"/>
      <c r="D1696"/>
      <c r="E1696"/>
      <c r="F1696"/>
      <c r="H1696"/>
      <c r="I1696"/>
    </row>
    <row r="1697" spans="1:9" ht="15">
      <c r="A1697"/>
      <c r="B1697"/>
      <c r="C1697"/>
      <c r="D1697"/>
      <c r="E1697"/>
      <c r="F1697"/>
      <c r="H1697"/>
      <c r="I1697"/>
    </row>
    <row r="1698" spans="1:9" ht="15">
      <c r="A1698"/>
      <c r="B1698"/>
      <c r="C1698"/>
      <c r="D1698"/>
      <c r="E1698"/>
      <c r="F1698"/>
      <c r="H1698"/>
      <c r="I1698"/>
    </row>
    <row r="1699" spans="1:9" ht="15">
      <c r="A1699"/>
      <c r="B1699"/>
      <c r="C1699"/>
      <c r="D1699"/>
      <c r="E1699"/>
      <c r="F1699"/>
      <c r="H1699"/>
      <c r="I1699"/>
    </row>
    <row r="1700" spans="1:9" ht="15">
      <c r="A1700"/>
      <c r="B1700"/>
      <c r="C1700"/>
      <c r="D1700"/>
      <c r="E1700"/>
      <c r="F1700"/>
      <c r="H1700"/>
      <c r="I1700"/>
    </row>
    <row r="1701" spans="1:9" ht="15">
      <c r="A1701"/>
      <c r="B1701"/>
      <c r="C1701"/>
      <c r="D1701"/>
      <c r="E1701"/>
      <c r="F1701"/>
      <c r="H1701"/>
      <c r="I1701"/>
    </row>
    <row r="1702" spans="1:9" ht="15">
      <c r="A1702"/>
      <c r="B1702"/>
      <c r="C1702"/>
      <c r="D1702"/>
      <c r="E1702"/>
      <c r="F1702"/>
      <c r="H1702"/>
      <c r="I1702"/>
    </row>
    <row r="1703" spans="1:9" ht="15">
      <c r="A1703"/>
      <c r="B1703"/>
      <c r="C1703"/>
      <c r="D1703"/>
      <c r="E1703"/>
      <c r="F1703"/>
      <c r="H1703"/>
      <c r="I1703"/>
    </row>
    <row r="1704" spans="1:9" ht="15">
      <c r="A1704"/>
      <c r="B1704"/>
      <c r="C1704"/>
      <c r="D1704"/>
      <c r="E1704"/>
      <c r="F1704"/>
      <c r="H1704"/>
      <c r="I1704"/>
    </row>
    <row r="1705" spans="1:9" ht="15">
      <c r="A1705"/>
      <c r="B1705"/>
      <c r="C1705"/>
      <c r="D1705"/>
      <c r="E1705"/>
      <c r="F1705"/>
      <c r="H1705"/>
      <c r="I1705"/>
    </row>
    <row r="1706" spans="1:9" ht="15">
      <c r="A1706"/>
      <c r="B1706"/>
      <c r="C1706"/>
      <c r="D1706"/>
      <c r="E1706"/>
      <c r="F1706"/>
      <c r="H1706"/>
      <c r="I1706"/>
    </row>
    <row r="1707" spans="1:9" ht="15">
      <c r="A1707"/>
      <c r="B1707"/>
      <c r="C1707"/>
      <c r="D1707"/>
      <c r="E1707"/>
      <c r="F1707"/>
      <c r="H1707"/>
      <c r="I1707"/>
    </row>
    <row r="1708" spans="1:9" ht="15">
      <c r="A1708"/>
      <c r="B1708"/>
      <c r="C1708"/>
      <c r="D1708"/>
      <c r="E1708"/>
      <c r="F1708"/>
      <c r="H1708"/>
      <c r="I1708"/>
    </row>
    <row r="1709" spans="1:9" ht="15">
      <c r="A1709"/>
      <c r="B1709"/>
      <c r="C1709"/>
      <c r="D1709"/>
      <c r="E1709"/>
      <c r="F1709"/>
      <c r="H1709"/>
      <c r="I1709"/>
    </row>
    <row r="1710" spans="1:9" ht="15">
      <c r="A1710"/>
      <c r="B1710"/>
      <c r="C1710"/>
      <c r="D1710"/>
      <c r="E1710"/>
      <c r="F1710"/>
      <c r="H1710"/>
      <c r="I1710"/>
    </row>
    <row r="1711" spans="1:9" ht="15">
      <c r="A1711"/>
      <c r="B1711"/>
      <c r="C1711"/>
      <c r="D1711"/>
      <c r="E1711"/>
      <c r="F1711"/>
      <c r="H1711"/>
      <c r="I1711"/>
    </row>
    <row r="1712" spans="1:9" ht="15">
      <c r="A1712"/>
      <c r="B1712"/>
      <c r="C1712"/>
      <c r="D1712"/>
      <c r="E1712"/>
      <c r="F1712"/>
      <c r="H1712"/>
      <c r="I1712"/>
    </row>
    <row r="1713" spans="1:253" ht="15">
      <c r="A1713"/>
      <c r="B1713"/>
      <c r="C1713"/>
      <c r="D1713"/>
      <c r="E1713"/>
      <c r="F1713"/>
      <c r="H1713" s="516"/>
      <c r="I1713" s="516"/>
      <c r="IR1713" s="516"/>
      <c r="IS1713" s="516"/>
    </row>
    <row r="1714" spans="1:253" ht="15">
      <c r="A1714"/>
      <c r="B1714"/>
      <c r="C1714"/>
      <c r="D1714"/>
      <c r="E1714"/>
      <c r="F1714"/>
      <c r="H1714" s="516"/>
      <c r="I1714" s="516"/>
      <c r="IR1714" s="516"/>
      <c r="IS1714" s="516"/>
    </row>
    <row r="1715" spans="1:253" ht="15">
      <c r="A1715"/>
      <c r="B1715"/>
      <c r="C1715"/>
      <c r="D1715"/>
      <c r="E1715"/>
      <c r="F1715"/>
      <c r="H1715" s="516"/>
      <c r="I1715" s="516"/>
      <c r="IR1715" s="516"/>
      <c r="IS1715" s="516"/>
    </row>
    <row r="1716" spans="1:253" ht="15">
      <c r="A1716"/>
      <c r="B1716"/>
      <c r="C1716"/>
      <c r="D1716"/>
      <c r="E1716"/>
      <c r="F1716"/>
      <c r="H1716" s="516"/>
      <c r="I1716" s="516"/>
      <c r="IR1716" s="516"/>
      <c r="IS1716" s="516"/>
    </row>
    <row r="1717" spans="1:9" ht="15">
      <c r="A1717"/>
      <c r="B1717"/>
      <c r="C1717"/>
      <c r="D1717"/>
      <c r="E1717"/>
      <c r="F1717"/>
      <c r="H1717"/>
      <c r="I1717"/>
    </row>
    <row r="1718" spans="1:9" ht="15">
      <c r="A1718"/>
      <c r="B1718"/>
      <c r="C1718"/>
      <c r="D1718"/>
      <c r="E1718"/>
      <c r="F1718"/>
      <c r="H1718"/>
      <c r="I1718"/>
    </row>
    <row r="1719" spans="1:9" ht="15">
      <c r="A1719"/>
      <c r="B1719"/>
      <c r="C1719"/>
      <c r="D1719"/>
      <c r="E1719"/>
      <c r="F1719"/>
      <c r="H1719"/>
      <c r="I1719"/>
    </row>
    <row r="1720" spans="1:9" ht="15">
      <c r="A1720"/>
      <c r="B1720"/>
      <c r="C1720"/>
      <c r="D1720"/>
      <c r="E1720"/>
      <c r="F1720"/>
      <c r="H1720"/>
      <c r="I1720"/>
    </row>
    <row r="1721" spans="1:9" ht="15">
      <c r="A1721"/>
      <c r="B1721"/>
      <c r="C1721"/>
      <c r="D1721"/>
      <c r="E1721"/>
      <c r="F1721"/>
      <c r="H1721"/>
      <c r="I1721"/>
    </row>
    <row r="1722" spans="1:9" ht="15">
      <c r="A1722"/>
      <c r="B1722"/>
      <c r="C1722"/>
      <c r="D1722"/>
      <c r="E1722"/>
      <c r="F1722"/>
      <c r="H1722"/>
      <c r="I1722"/>
    </row>
    <row r="1723" spans="1:9" ht="15">
      <c r="A1723"/>
      <c r="B1723"/>
      <c r="C1723"/>
      <c r="D1723"/>
      <c r="E1723"/>
      <c r="F1723"/>
      <c r="H1723"/>
      <c r="I1723"/>
    </row>
    <row r="1724" spans="1:9" ht="15">
      <c r="A1724"/>
      <c r="B1724"/>
      <c r="C1724"/>
      <c r="D1724"/>
      <c r="E1724"/>
      <c r="F1724"/>
      <c r="H1724"/>
      <c r="I1724"/>
    </row>
    <row r="1725" spans="1:9" ht="15">
      <c r="A1725"/>
      <c r="B1725"/>
      <c r="C1725"/>
      <c r="D1725"/>
      <c r="E1725"/>
      <c r="F1725"/>
      <c r="H1725"/>
      <c r="I1725"/>
    </row>
    <row r="1726" spans="1:9" ht="15">
      <c r="A1726"/>
      <c r="B1726"/>
      <c r="C1726"/>
      <c r="D1726"/>
      <c r="E1726"/>
      <c r="F1726"/>
      <c r="H1726"/>
      <c r="I1726"/>
    </row>
    <row r="1727" spans="1:9" ht="15">
      <c r="A1727"/>
      <c r="B1727"/>
      <c r="C1727"/>
      <c r="D1727"/>
      <c r="E1727"/>
      <c r="F1727"/>
      <c r="H1727"/>
      <c r="I1727"/>
    </row>
    <row r="1728" spans="1:9" ht="15">
      <c r="A1728"/>
      <c r="B1728"/>
      <c r="C1728"/>
      <c r="D1728"/>
      <c r="E1728"/>
      <c r="F1728"/>
      <c r="H1728"/>
      <c r="I1728"/>
    </row>
    <row r="1729" spans="1:9" ht="15">
      <c r="A1729"/>
      <c r="B1729"/>
      <c r="C1729"/>
      <c r="D1729"/>
      <c r="E1729"/>
      <c r="F1729"/>
      <c r="H1729"/>
      <c r="I1729"/>
    </row>
    <row r="1730" spans="1:9" ht="15">
      <c r="A1730"/>
      <c r="B1730"/>
      <c r="C1730"/>
      <c r="D1730"/>
      <c r="E1730"/>
      <c r="F1730"/>
      <c r="H1730"/>
      <c r="I1730"/>
    </row>
    <row r="1731" spans="1:9" ht="15">
      <c r="A1731"/>
      <c r="B1731"/>
      <c r="C1731"/>
      <c r="D1731"/>
      <c r="E1731"/>
      <c r="F1731"/>
      <c r="H1731"/>
      <c r="I1731"/>
    </row>
    <row r="1732" spans="1:9" ht="15">
      <c r="A1732"/>
      <c r="B1732"/>
      <c r="C1732"/>
      <c r="D1732"/>
      <c r="E1732"/>
      <c r="F1732"/>
      <c r="H1732"/>
      <c r="I1732"/>
    </row>
    <row r="1733" spans="1:9" ht="15">
      <c r="A1733"/>
      <c r="B1733"/>
      <c r="C1733"/>
      <c r="D1733"/>
      <c r="E1733"/>
      <c r="F1733"/>
      <c r="H1733"/>
      <c r="I1733"/>
    </row>
    <row r="1734" spans="1:9" ht="15">
      <c r="A1734"/>
      <c r="B1734"/>
      <c r="C1734"/>
      <c r="D1734"/>
      <c r="E1734"/>
      <c r="F1734"/>
      <c r="H1734"/>
      <c r="I1734"/>
    </row>
    <row r="1735" spans="1:9" ht="15">
      <c r="A1735"/>
      <c r="B1735"/>
      <c r="C1735"/>
      <c r="D1735"/>
      <c r="E1735"/>
      <c r="F1735"/>
      <c r="H1735"/>
      <c r="I1735"/>
    </row>
    <row r="1736" spans="1:9" ht="15">
      <c r="A1736"/>
      <c r="B1736"/>
      <c r="C1736"/>
      <c r="D1736"/>
      <c r="E1736"/>
      <c r="F1736"/>
      <c r="H1736"/>
      <c r="I1736"/>
    </row>
    <row r="1737" spans="1:9" ht="15">
      <c r="A1737"/>
      <c r="B1737"/>
      <c r="C1737"/>
      <c r="D1737"/>
      <c r="E1737"/>
      <c r="F1737"/>
      <c r="H1737"/>
      <c r="I1737"/>
    </row>
    <row r="1738" spans="1:9" ht="15">
      <c r="A1738"/>
      <c r="B1738"/>
      <c r="C1738"/>
      <c r="D1738"/>
      <c r="E1738"/>
      <c r="F1738"/>
      <c r="H1738"/>
      <c r="I1738"/>
    </row>
    <row r="1739" spans="1:9" ht="15">
      <c r="A1739"/>
      <c r="B1739"/>
      <c r="C1739"/>
      <c r="D1739"/>
      <c r="E1739"/>
      <c r="F1739"/>
      <c r="H1739"/>
      <c r="I1739"/>
    </row>
    <row r="1740" spans="1:9" ht="15">
      <c r="A1740"/>
      <c r="B1740"/>
      <c r="C1740"/>
      <c r="D1740"/>
      <c r="E1740"/>
      <c r="F1740"/>
      <c r="H1740"/>
      <c r="I1740"/>
    </row>
    <row r="1741" spans="1:9" ht="15">
      <c r="A1741"/>
      <c r="B1741"/>
      <c r="C1741"/>
      <c r="D1741"/>
      <c r="E1741"/>
      <c r="F1741"/>
      <c r="H1741"/>
      <c r="I1741"/>
    </row>
    <row r="1742" spans="1:9" ht="15">
      <c r="A1742"/>
      <c r="B1742"/>
      <c r="C1742"/>
      <c r="D1742"/>
      <c r="E1742"/>
      <c r="F1742"/>
      <c r="H1742"/>
      <c r="I1742"/>
    </row>
    <row r="1743" spans="1:9" ht="15">
      <c r="A1743"/>
      <c r="B1743"/>
      <c r="C1743"/>
      <c r="D1743"/>
      <c r="E1743"/>
      <c r="F1743"/>
      <c r="H1743"/>
      <c r="I1743"/>
    </row>
    <row r="1744" spans="1:9" ht="15">
      <c r="A1744"/>
      <c r="B1744"/>
      <c r="C1744"/>
      <c r="D1744"/>
      <c r="E1744"/>
      <c r="F1744"/>
      <c r="H1744"/>
      <c r="I1744"/>
    </row>
    <row r="1745" spans="1:9" ht="15">
      <c r="A1745"/>
      <c r="B1745"/>
      <c r="C1745"/>
      <c r="D1745"/>
      <c r="E1745"/>
      <c r="F1745"/>
      <c r="H1745"/>
      <c r="I1745"/>
    </row>
    <row r="1746" spans="1:9" ht="15">
      <c r="A1746"/>
      <c r="B1746"/>
      <c r="C1746"/>
      <c r="D1746"/>
      <c r="E1746"/>
      <c r="F1746"/>
      <c r="H1746"/>
      <c r="I1746"/>
    </row>
    <row r="1747" spans="1:9" ht="15">
      <c r="A1747"/>
      <c r="B1747"/>
      <c r="C1747"/>
      <c r="D1747"/>
      <c r="E1747"/>
      <c r="F1747"/>
      <c r="H1747"/>
      <c r="I1747"/>
    </row>
    <row r="1748" spans="1:253" ht="15">
      <c r="A1748"/>
      <c r="B1748"/>
      <c r="C1748"/>
      <c r="D1748"/>
      <c r="E1748"/>
      <c r="F1748"/>
      <c r="H1748" s="516"/>
      <c r="I1748" s="516"/>
      <c r="IR1748" s="516"/>
      <c r="IS1748" s="516"/>
    </row>
    <row r="1749" spans="1:253" ht="15">
      <c r="A1749"/>
      <c r="B1749"/>
      <c r="C1749"/>
      <c r="D1749"/>
      <c r="E1749"/>
      <c r="F1749"/>
      <c r="H1749" s="516"/>
      <c r="I1749" s="516"/>
      <c r="IR1749" s="516"/>
      <c r="IS1749" s="516"/>
    </row>
    <row r="1750" spans="1:253" ht="15">
      <c r="A1750"/>
      <c r="B1750"/>
      <c r="C1750"/>
      <c r="D1750"/>
      <c r="E1750"/>
      <c r="F1750"/>
      <c r="H1750" s="516"/>
      <c r="I1750" s="516"/>
      <c r="IR1750" s="516"/>
      <c r="IS1750" s="516"/>
    </row>
    <row r="1751" spans="1:253" ht="15">
      <c r="A1751"/>
      <c r="B1751"/>
      <c r="C1751"/>
      <c r="D1751"/>
      <c r="E1751"/>
      <c r="F1751"/>
      <c r="H1751" s="516"/>
      <c r="I1751" s="516"/>
      <c r="IR1751" s="516"/>
      <c r="IS1751" s="516"/>
    </row>
    <row r="1752" spans="1:9" ht="15">
      <c r="A1752"/>
      <c r="B1752"/>
      <c r="C1752"/>
      <c r="D1752"/>
      <c r="E1752"/>
      <c r="F1752"/>
      <c r="H1752"/>
      <c r="I1752"/>
    </row>
    <row r="1753" spans="1:9" ht="15">
      <c r="A1753"/>
      <c r="B1753"/>
      <c r="C1753"/>
      <c r="D1753"/>
      <c r="E1753"/>
      <c r="F1753"/>
      <c r="H1753"/>
      <c r="I1753"/>
    </row>
    <row r="1754" spans="1:9" ht="15">
      <c r="A1754"/>
      <c r="B1754"/>
      <c r="C1754"/>
      <c r="D1754"/>
      <c r="E1754"/>
      <c r="F1754"/>
      <c r="H1754"/>
      <c r="I1754"/>
    </row>
    <row r="1755" spans="1:9" ht="15">
      <c r="A1755"/>
      <c r="B1755"/>
      <c r="C1755"/>
      <c r="D1755"/>
      <c r="E1755"/>
      <c r="F1755"/>
      <c r="H1755"/>
      <c r="I1755"/>
    </row>
    <row r="1756" spans="1:9" ht="15">
      <c r="A1756"/>
      <c r="B1756"/>
      <c r="C1756"/>
      <c r="D1756"/>
      <c r="E1756"/>
      <c r="F1756"/>
      <c r="H1756"/>
      <c r="I1756"/>
    </row>
    <row r="1757" spans="1:9" ht="15">
      <c r="A1757"/>
      <c r="B1757"/>
      <c r="C1757"/>
      <c r="D1757"/>
      <c r="E1757"/>
      <c r="F1757"/>
      <c r="H1757"/>
      <c r="I1757"/>
    </row>
    <row r="1758" spans="1:9" ht="15">
      <c r="A1758"/>
      <c r="B1758"/>
      <c r="C1758"/>
      <c r="D1758"/>
      <c r="E1758"/>
      <c r="F1758"/>
      <c r="H1758"/>
      <c r="I1758"/>
    </row>
    <row r="1759" spans="1:9" ht="15">
      <c r="A1759"/>
      <c r="B1759"/>
      <c r="C1759"/>
      <c r="D1759"/>
      <c r="E1759"/>
      <c r="F1759"/>
      <c r="H1759"/>
      <c r="I1759"/>
    </row>
    <row r="1760" spans="1:9" ht="15">
      <c r="A1760"/>
      <c r="B1760"/>
      <c r="C1760"/>
      <c r="D1760"/>
      <c r="E1760"/>
      <c r="F1760"/>
      <c r="H1760"/>
      <c r="I1760"/>
    </row>
    <row r="1761" spans="1:9" ht="15">
      <c r="A1761"/>
      <c r="B1761"/>
      <c r="C1761"/>
      <c r="D1761"/>
      <c r="E1761"/>
      <c r="F1761"/>
      <c r="H1761"/>
      <c r="I1761"/>
    </row>
    <row r="1762" spans="1:9" ht="15">
      <c r="A1762"/>
      <c r="B1762"/>
      <c r="C1762"/>
      <c r="D1762"/>
      <c r="E1762"/>
      <c r="F1762"/>
      <c r="H1762"/>
      <c r="I1762"/>
    </row>
    <row r="1763" spans="1:9" ht="15">
      <c r="A1763"/>
      <c r="B1763"/>
      <c r="C1763"/>
      <c r="D1763"/>
      <c r="E1763"/>
      <c r="F1763"/>
      <c r="H1763"/>
      <c r="I1763"/>
    </row>
    <row r="1764" spans="1:9" ht="15">
      <c r="A1764"/>
      <c r="B1764"/>
      <c r="C1764"/>
      <c r="D1764"/>
      <c r="E1764"/>
      <c r="F1764"/>
      <c r="H1764"/>
      <c r="I1764"/>
    </row>
    <row r="1765" spans="1:9" ht="15">
      <c r="A1765"/>
      <c r="B1765"/>
      <c r="C1765"/>
      <c r="D1765"/>
      <c r="E1765"/>
      <c r="F1765"/>
      <c r="H1765"/>
      <c r="I1765"/>
    </row>
    <row r="1766" spans="1:9" ht="15">
      <c r="A1766"/>
      <c r="B1766"/>
      <c r="C1766"/>
      <c r="D1766"/>
      <c r="E1766"/>
      <c r="F1766"/>
      <c r="H1766"/>
      <c r="I1766"/>
    </row>
    <row r="1767" spans="1:9" ht="15">
      <c r="A1767"/>
      <c r="B1767"/>
      <c r="C1767"/>
      <c r="D1767"/>
      <c r="E1767"/>
      <c r="F1767"/>
      <c r="H1767"/>
      <c r="I1767"/>
    </row>
    <row r="1768" spans="1:9" ht="15">
      <c r="A1768"/>
      <c r="B1768"/>
      <c r="C1768"/>
      <c r="D1768"/>
      <c r="E1768"/>
      <c r="F1768"/>
      <c r="H1768"/>
      <c r="I1768"/>
    </row>
    <row r="1769" spans="1:9" ht="15">
      <c r="A1769"/>
      <c r="B1769"/>
      <c r="C1769"/>
      <c r="D1769"/>
      <c r="E1769"/>
      <c r="F1769"/>
      <c r="H1769"/>
      <c r="I1769"/>
    </row>
    <row r="1770" spans="1:9" ht="15">
      <c r="A1770"/>
      <c r="B1770"/>
      <c r="C1770"/>
      <c r="D1770"/>
      <c r="E1770"/>
      <c r="F1770"/>
      <c r="H1770"/>
      <c r="I1770"/>
    </row>
    <row r="1771" spans="1:9" ht="15">
      <c r="A1771"/>
      <c r="B1771"/>
      <c r="C1771"/>
      <c r="D1771"/>
      <c r="E1771"/>
      <c r="F1771"/>
      <c r="H1771"/>
      <c r="I1771"/>
    </row>
    <row r="1772" spans="1:9" ht="15">
      <c r="A1772"/>
      <c r="B1772"/>
      <c r="C1772"/>
      <c r="D1772"/>
      <c r="E1772"/>
      <c r="F1772"/>
      <c r="H1772"/>
      <c r="I1772"/>
    </row>
    <row r="1773" spans="1:9" ht="15">
      <c r="A1773"/>
      <c r="B1773"/>
      <c r="C1773"/>
      <c r="D1773"/>
      <c r="E1773"/>
      <c r="F1773"/>
      <c r="H1773"/>
      <c r="I1773"/>
    </row>
    <row r="1774" spans="1:9" ht="15">
      <c r="A1774"/>
      <c r="B1774"/>
      <c r="C1774"/>
      <c r="D1774"/>
      <c r="E1774"/>
      <c r="F1774"/>
      <c r="H1774"/>
      <c r="I1774"/>
    </row>
    <row r="1775" spans="1:9" ht="15">
      <c r="A1775"/>
      <c r="B1775"/>
      <c r="C1775"/>
      <c r="D1775"/>
      <c r="E1775"/>
      <c r="F1775"/>
      <c r="H1775"/>
      <c r="I1775"/>
    </row>
    <row r="1776" spans="1:9" ht="15">
      <c r="A1776"/>
      <c r="B1776"/>
      <c r="C1776"/>
      <c r="D1776"/>
      <c r="E1776"/>
      <c r="F1776"/>
      <c r="H1776"/>
      <c r="I1776"/>
    </row>
    <row r="1777" spans="1:9" ht="15">
      <c r="A1777"/>
      <c r="B1777"/>
      <c r="C1777"/>
      <c r="D1777"/>
      <c r="E1777"/>
      <c r="F1777"/>
      <c r="H1777"/>
      <c r="I1777"/>
    </row>
    <row r="1778" spans="1:9" ht="15">
      <c r="A1778"/>
      <c r="B1778"/>
      <c r="C1778"/>
      <c r="D1778"/>
      <c r="E1778"/>
      <c r="F1778"/>
      <c r="H1778"/>
      <c r="I1778"/>
    </row>
    <row r="1779" spans="1:9" ht="15">
      <c r="A1779"/>
      <c r="B1779"/>
      <c r="C1779"/>
      <c r="D1779"/>
      <c r="E1779"/>
      <c r="F1779"/>
      <c r="H1779"/>
      <c r="I1779"/>
    </row>
    <row r="1780" spans="1:9" ht="15">
      <c r="A1780"/>
      <c r="B1780"/>
      <c r="C1780"/>
      <c r="D1780"/>
      <c r="E1780"/>
      <c r="F1780"/>
      <c r="H1780"/>
      <c r="I1780"/>
    </row>
    <row r="1781" spans="1:9" ht="15">
      <c r="A1781"/>
      <c r="B1781"/>
      <c r="C1781"/>
      <c r="D1781"/>
      <c r="E1781"/>
      <c r="F1781"/>
      <c r="H1781"/>
      <c r="I1781"/>
    </row>
    <row r="1782" spans="1:9" ht="15">
      <c r="A1782"/>
      <c r="B1782"/>
      <c r="C1782"/>
      <c r="D1782"/>
      <c r="E1782"/>
      <c r="F1782"/>
      <c r="H1782"/>
      <c r="I1782"/>
    </row>
    <row r="1783" spans="1:9" ht="15">
      <c r="A1783"/>
      <c r="B1783"/>
      <c r="C1783"/>
      <c r="D1783"/>
      <c r="E1783"/>
      <c r="F1783"/>
      <c r="H1783"/>
      <c r="I1783"/>
    </row>
    <row r="1784" spans="1:9" ht="15">
      <c r="A1784"/>
      <c r="B1784"/>
      <c r="C1784"/>
      <c r="D1784"/>
      <c r="E1784"/>
      <c r="F1784"/>
      <c r="H1784"/>
      <c r="I1784"/>
    </row>
    <row r="1785" spans="1:9" ht="15">
      <c r="A1785"/>
      <c r="B1785"/>
      <c r="C1785"/>
      <c r="D1785"/>
      <c r="E1785"/>
      <c r="F1785"/>
      <c r="H1785"/>
      <c r="I1785"/>
    </row>
    <row r="1786" spans="1:9" ht="15">
      <c r="A1786"/>
      <c r="B1786"/>
      <c r="C1786"/>
      <c r="D1786"/>
      <c r="E1786"/>
      <c r="F1786"/>
      <c r="H1786"/>
      <c r="I1786"/>
    </row>
    <row r="1787" spans="1:9" ht="15">
      <c r="A1787"/>
      <c r="B1787"/>
      <c r="C1787"/>
      <c r="D1787"/>
      <c r="E1787"/>
      <c r="F1787"/>
      <c r="H1787"/>
      <c r="I1787"/>
    </row>
    <row r="1788" spans="1:253" ht="15">
      <c r="A1788"/>
      <c r="B1788"/>
      <c r="C1788"/>
      <c r="D1788"/>
      <c r="E1788"/>
      <c r="F1788"/>
      <c r="H1788" s="516"/>
      <c r="I1788" s="516"/>
      <c r="IR1788" s="516"/>
      <c r="IS1788" s="516"/>
    </row>
    <row r="1789" spans="1:253" ht="15">
      <c r="A1789"/>
      <c r="B1789"/>
      <c r="C1789"/>
      <c r="D1789"/>
      <c r="E1789"/>
      <c r="F1789"/>
      <c r="H1789" s="516"/>
      <c r="I1789" s="516"/>
      <c r="IR1789" s="516"/>
      <c r="IS1789" s="516"/>
    </row>
    <row r="1790" spans="1:253" ht="15">
      <c r="A1790"/>
      <c r="B1790"/>
      <c r="C1790"/>
      <c r="D1790"/>
      <c r="E1790"/>
      <c r="F1790"/>
      <c r="H1790" s="516"/>
      <c r="I1790" s="516"/>
      <c r="IR1790" s="516"/>
      <c r="IS1790" s="516"/>
    </row>
    <row r="1791" spans="1:253" ht="15">
      <c r="A1791"/>
      <c r="B1791"/>
      <c r="C1791"/>
      <c r="D1791"/>
      <c r="E1791"/>
      <c r="F1791"/>
      <c r="H1791" s="516"/>
      <c r="I1791" s="516"/>
      <c r="IR1791" s="516"/>
      <c r="IS1791" s="516"/>
    </row>
    <row r="1792" spans="1:9" ht="15">
      <c r="A1792"/>
      <c r="B1792"/>
      <c r="C1792"/>
      <c r="D1792"/>
      <c r="E1792"/>
      <c r="F1792"/>
      <c r="H1792"/>
      <c r="I1792"/>
    </row>
    <row r="1793" spans="1:9" ht="15">
      <c r="A1793"/>
      <c r="B1793"/>
      <c r="C1793"/>
      <c r="D1793"/>
      <c r="E1793"/>
      <c r="F1793"/>
      <c r="H1793" s="516"/>
      <c r="I1793" s="516"/>
    </row>
    <row r="1794" spans="1:9" ht="15">
      <c r="A1794"/>
      <c r="B1794"/>
      <c r="C1794"/>
      <c r="D1794"/>
      <c r="E1794"/>
      <c r="F1794"/>
      <c r="H1794" s="516"/>
      <c r="I1794" s="516"/>
    </row>
    <row r="1795" spans="1:9" ht="15">
      <c r="A1795"/>
      <c r="B1795"/>
      <c r="C1795"/>
      <c r="D1795"/>
      <c r="E1795"/>
      <c r="F1795"/>
      <c r="H1795" s="516"/>
      <c r="I1795" s="516"/>
    </row>
    <row r="1796" spans="1:9" ht="15">
      <c r="A1796"/>
      <c r="B1796"/>
      <c r="C1796"/>
      <c r="D1796"/>
      <c r="E1796"/>
      <c r="F1796"/>
      <c r="H1796" s="516"/>
      <c r="I1796" s="516"/>
    </row>
    <row r="1797" spans="1:9" ht="15">
      <c r="A1797"/>
      <c r="B1797"/>
      <c r="C1797"/>
      <c r="D1797"/>
      <c r="E1797"/>
      <c r="F1797"/>
      <c r="H1797"/>
      <c r="I1797"/>
    </row>
    <row r="1798" spans="1:9" ht="15">
      <c r="A1798"/>
      <c r="B1798"/>
      <c r="C1798"/>
      <c r="D1798"/>
      <c r="E1798"/>
      <c r="F1798"/>
      <c r="H1798"/>
      <c r="I1798"/>
    </row>
    <row r="1799" spans="1:9" ht="15">
      <c r="A1799"/>
      <c r="B1799"/>
      <c r="C1799"/>
      <c r="D1799"/>
      <c r="E1799"/>
      <c r="F1799"/>
      <c r="H1799"/>
      <c r="I1799"/>
    </row>
    <row r="1800" spans="1:9" ht="15">
      <c r="A1800"/>
      <c r="B1800"/>
      <c r="C1800"/>
      <c r="D1800"/>
      <c r="E1800"/>
      <c r="F1800"/>
      <c r="H1800"/>
      <c r="I1800"/>
    </row>
    <row r="1801" spans="1:9" ht="15">
      <c r="A1801"/>
      <c r="B1801"/>
      <c r="C1801"/>
      <c r="D1801"/>
      <c r="E1801"/>
      <c r="F1801"/>
      <c r="H1801"/>
      <c r="I1801"/>
    </row>
    <row r="1802" spans="1:9" ht="15">
      <c r="A1802"/>
      <c r="B1802"/>
      <c r="C1802"/>
      <c r="D1802"/>
      <c r="E1802"/>
      <c r="F1802"/>
      <c r="H1802"/>
      <c r="I1802"/>
    </row>
    <row r="1803" spans="1:9" ht="15">
      <c r="A1803"/>
      <c r="B1803"/>
      <c r="C1803"/>
      <c r="D1803"/>
      <c r="E1803"/>
      <c r="F1803"/>
      <c r="H1803"/>
      <c r="I1803"/>
    </row>
    <row r="1804" spans="1:9" ht="15">
      <c r="A1804"/>
      <c r="B1804"/>
      <c r="C1804"/>
      <c r="D1804"/>
      <c r="E1804"/>
      <c r="F1804"/>
      <c r="H1804"/>
      <c r="I1804"/>
    </row>
    <row r="1805" spans="1:9" ht="15">
      <c r="A1805"/>
      <c r="B1805"/>
      <c r="C1805"/>
      <c r="D1805"/>
      <c r="E1805"/>
      <c r="F1805"/>
      <c r="H1805"/>
      <c r="I1805"/>
    </row>
    <row r="1806" spans="1:9" ht="15">
      <c r="A1806"/>
      <c r="B1806"/>
      <c r="C1806"/>
      <c r="D1806"/>
      <c r="E1806"/>
      <c r="F1806"/>
      <c r="H1806"/>
      <c r="I1806"/>
    </row>
    <row r="1807" spans="1:9" ht="15">
      <c r="A1807"/>
      <c r="B1807"/>
      <c r="C1807"/>
      <c r="D1807"/>
      <c r="E1807"/>
      <c r="F1807"/>
      <c r="H1807"/>
      <c r="I1807"/>
    </row>
    <row r="1808" spans="1:9" ht="15">
      <c r="A1808"/>
      <c r="B1808"/>
      <c r="C1808"/>
      <c r="D1808"/>
      <c r="E1808"/>
      <c r="F1808"/>
      <c r="H1808"/>
      <c r="I1808"/>
    </row>
    <row r="1809" spans="1:9" ht="15">
      <c r="A1809"/>
      <c r="B1809"/>
      <c r="C1809"/>
      <c r="D1809"/>
      <c r="E1809"/>
      <c r="F1809"/>
      <c r="H1809"/>
      <c r="I1809"/>
    </row>
    <row r="1810" spans="1:9" ht="15">
      <c r="A1810"/>
      <c r="B1810"/>
      <c r="C1810"/>
      <c r="D1810"/>
      <c r="E1810"/>
      <c r="F1810"/>
      <c r="H1810"/>
      <c r="I1810"/>
    </row>
    <row r="1811" spans="1:9" ht="15">
      <c r="A1811"/>
      <c r="B1811"/>
      <c r="C1811"/>
      <c r="D1811"/>
      <c r="E1811"/>
      <c r="F1811"/>
      <c r="H1811"/>
      <c r="I1811"/>
    </row>
    <row r="1812" spans="1:9" ht="15">
      <c r="A1812"/>
      <c r="B1812"/>
      <c r="C1812"/>
      <c r="D1812"/>
      <c r="E1812"/>
      <c r="F1812"/>
      <c r="H1812"/>
      <c r="I1812"/>
    </row>
    <row r="1813" spans="1:9" ht="15">
      <c r="A1813"/>
      <c r="B1813"/>
      <c r="C1813"/>
      <c r="D1813"/>
      <c r="E1813"/>
      <c r="F1813"/>
      <c r="H1813" s="516"/>
      <c r="I1813" s="516"/>
    </row>
    <row r="1814" spans="1:9" ht="15">
      <c r="A1814"/>
      <c r="B1814"/>
      <c r="C1814"/>
      <c r="D1814"/>
      <c r="E1814"/>
      <c r="F1814"/>
      <c r="H1814" s="516"/>
      <c r="I1814" s="516"/>
    </row>
    <row r="1815" spans="1:9" ht="15">
      <c r="A1815"/>
      <c r="B1815"/>
      <c r="C1815"/>
      <c r="D1815"/>
      <c r="E1815"/>
      <c r="F1815"/>
      <c r="H1815" s="516"/>
      <c r="I1815" s="516"/>
    </row>
    <row r="1816" spans="1:9" ht="15">
      <c r="A1816"/>
      <c r="B1816"/>
      <c r="C1816"/>
      <c r="D1816"/>
      <c r="E1816"/>
      <c r="F1816"/>
      <c r="H1816" s="516"/>
      <c r="I1816" s="516"/>
    </row>
    <row r="1817" spans="1:9" ht="15">
      <c r="A1817"/>
      <c r="B1817"/>
      <c r="C1817"/>
      <c r="D1817"/>
      <c r="E1817"/>
      <c r="F1817"/>
      <c r="H1817"/>
      <c r="I1817"/>
    </row>
    <row r="1818" spans="1:9" ht="15">
      <c r="A1818"/>
      <c r="B1818"/>
      <c r="C1818"/>
      <c r="D1818"/>
      <c r="E1818"/>
      <c r="F1818"/>
      <c r="H1818"/>
      <c r="I1818"/>
    </row>
    <row r="1819" spans="1:9" ht="15">
      <c r="A1819"/>
      <c r="B1819"/>
      <c r="C1819"/>
      <c r="D1819"/>
      <c r="E1819"/>
      <c r="F1819"/>
      <c r="H1819"/>
      <c r="I1819"/>
    </row>
    <row r="1820" spans="1:9" ht="15">
      <c r="A1820"/>
      <c r="B1820"/>
      <c r="C1820"/>
      <c r="D1820"/>
      <c r="E1820"/>
      <c r="F1820"/>
      <c r="H1820"/>
      <c r="I1820"/>
    </row>
    <row r="1821" spans="1:9" ht="15">
      <c r="A1821"/>
      <c r="B1821"/>
      <c r="C1821"/>
      <c r="D1821"/>
      <c r="E1821"/>
      <c r="F1821"/>
      <c r="H1821"/>
      <c r="I1821"/>
    </row>
    <row r="1822" spans="1:9" ht="15">
      <c r="A1822"/>
      <c r="B1822"/>
      <c r="C1822"/>
      <c r="D1822"/>
      <c r="E1822"/>
      <c r="F1822"/>
      <c r="H1822"/>
      <c r="I1822"/>
    </row>
    <row r="1823" spans="1:9" ht="15">
      <c r="A1823"/>
      <c r="B1823"/>
      <c r="C1823"/>
      <c r="D1823"/>
      <c r="E1823"/>
      <c r="F1823"/>
      <c r="H1823" s="516"/>
      <c r="I1823" s="516"/>
    </row>
    <row r="1824" spans="1:9" ht="15">
      <c r="A1824"/>
      <c r="B1824"/>
      <c r="C1824"/>
      <c r="D1824"/>
      <c r="E1824"/>
      <c r="F1824"/>
      <c r="H1824" s="516"/>
      <c r="I1824" s="516"/>
    </row>
    <row r="1825" spans="1:9" ht="15">
      <c r="A1825"/>
      <c r="B1825"/>
      <c r="C1825"/>
      <c r="D1825"/>
      <c r="E1825"/>
      <c r="F1825"/>
      <c r="H1825" s="516"/>
      <c r="I1825" s="516"/>
    </row>
    <row r="1826" spans="1:9" ht="15">
      <c r="A1826"/>
      <c r="B1826"/>
      <c r="C1826"/>
      <c r="D1826"/>
      <c r="E1826"/>
      <c r="F1826"/>
      <c r="H1826" s="516"/>
      <c r="I1826" s="516"/>
    </row>
    <row r="1827" spans="1:9" ht="15">
      <c r="A1827"/>
      <c r="B1827"/>
      <c r="C1827"/>
      <c r="D1827"/>
      <c r="E1827"/>
      <c r="F1827"/>
      <c r="H1827"/>
      <c r="I1827"/>
    </row>
    <row r="1828" spans="1:9" ht="15">
      <c r="A1828"/>
      <c r="B1828"/>
      <c r="C1828"/>
      <c r="D1828"/>
      <c r="E1828"/>
      <c r="F1828"/>
      <c r="H1828"/>
      <c r="I1828"/>
    </row>
    <row r="1829" spans="1:9" ht="15">
      <c r="A1829"/>
      <c r="B1829"/>
      <c r="C1829"/>
      <c r="D1829"/>
      <c r="E1829"/>
      <c r="F1829"/>
      <c r="H1829"/>
      <c r="I1829"/>
    </row>
    <row r="1830" spans="1:9" ht="15">
      <c r="A1830"/>
      <c r="B1830"/>
      <c r="C1830"/>
      <c r="D1830"/>
      <c r="E1830"/>
      <c r="F1830"/>
      <c r="H1830"/>
      <c r="I1830"/>
    </row>
    <row r="1831" spans="1:9" ht="15">
      <c r="A1831"/>
      <c r="B1831"/>
      <c r="C1831"/>
      <c r="D1831"/>
      <c r="E1831"/>
      <c r="F1831"/>
      <c r="H1831"/>
      <c r="I1831"/>
    </row>
    <row r="1832" spans="1:9" ht="15">
      <c r="A1832"/>
      <c r="B1832"/>
      <c r="C1832"/>
      <c r="D1832"/>
      <c r="E1832"/>
      <c r="F1832"/>
      <c r="H1832"/>
      <c r="I1832"/>
    </row>
    <row r="1833" spans="1:9" ht="15">
      <c r="A1833"/>
      <c r="B1833"/>
      <c r="C1833"/>
      <c r="D1833"/>
      <c r="E1833"/>
      <c r="F1833"/>
      <c r="H1833"/>
      <c r="I1833"/>
    </row>
    <row r="1834" spans="1:9" ht="15">
      <c r="A1834"/>
      <c r="B1834"/>
      <c r="C1834"/>
      <c r="D1834"/>
      <c r="E1834"/>
      <c r="F1834"/>
      <c r="H1834"/>
      <c r="I1834"/>
    </row>
    <row r="1835" spans="1:9" ht="15">
      <c r="A1835"/>
      <c r="B1835"/>
      <c r="C1835"/>
      <c r="D1835"/>
      <c r="E1835"/>
      <c r="F1835"/>
      <c r="H1835"/>
      <c r="I1835"/>
    </row>
    <row r="1836" spans="1:9" ht="15">
      <c r="A1836"/>
      <c r="B1836"/>
      <c r="C1836"/>
      <c r="D1836"/>
      <c r="E1836"/>
      <c r="F1836"/>
      <c r="H1836"/>
      <c r="I1836"/>
    </row>
    <row r="1837" spans="1:9" ht="15">
      <c r="A1837"/>
      <c r="B1837"/>
      <c r="C1837"/>
      <c r="D1837"/>
      <c r="E1837"/>
      <c r="F1837"/>
      <c r="H1837"/>
      <c r="I1837"/>
    </row>
    <row r="1838" spans="1:9" ht="15">
      <c r="A1838"/>
      <c r="B1838"/>
      <c r="C1838"/>
      <c r="D1838"/>
      <c r="E1838"/>
      <c r="F1838"/>
      <c r="H1838" s="516"/>
      <c r="I1838" s="516"/>
    </row>
    <row r="1839" spans="1:253" ht="15">
      <c r="A1839"/>
      <c r="B1839"/>
      <c r="C1839"/>
      <c r="D1839"/>
      <c r="E1839"/>
      <c r="F1839"/>
      <c r="H1839" s="516"/>
      <c r="I1839" s="516"/>
      <c r="IR1839" s="516"/>
      <c r="IS1839" s="516"/>
    </row>
    <row r="1840" spans="1:253" ht="15">
      <c r="A1840"/>
      <c r="B1840"/>
      <c r="C1840"/>
      <c r="D1840"/>
      <c r="E1840"/>
      <c r="F1840"/>
      <c r="H1840" s="516"/>
      <c r="I1840" s="516"/>
      <c r="IR1840" s="516"/>
      <c r="IS1840" s="516"/>
    </row>
    <row r="1841" spans="1:253" ht="15">
      <c r="A1841"/>
      <c r="B1841"/>
      <c r="C1841"/>
      <c r="D1841"/>
      <c r="E1841"/>
      <c r="F1841"/>
      <c r="H1841" s="516"/>
      <c r="I1841" s="516"/>
      <c r="IR1841" s="516"/>
      <c r="IS1841" s="516"/>
    </row>
    <row r="1842" spans="1:9" ht="15">
      <c r="A1842"/>
      <c r="B1842"/>
      <c r="C1842"/>
      <c r="D1842"/>
      <c r="E1842"/>
      <c r="F1842"/>
      <c r="H1842"/>
      <c r="I1842"/>
    </row>
    <row r="1843" spans="1:9" ht="15">
      <c r="A1843"/>
      <c r="B1843"/>
      <c r="C1843"/>
      <c r="D1843"/>
      <c r="E1843"/>
      <c r="F1843"/>
      <c r="H1843" s="516"/>
      <c r="I1843" s="516"/>
    </row>
    <row r="1844" spans="1:9" ht="15">
      <c r="A1844"/>
      <c r="B1844"/>
      <c r="C1844"/>
      <c r="D1844"/>
      <c r="E1844"/>
      <c r="F1844"/>
      <c r="H1844" s="516"/>
      <c r="I1844" s="516"/>
    </row>
    <row r="1845" spans="1:9" ht="15">
      <c r="A1845"/>
      <c r="B1845"/>
      <c r="C1845"/>
      <c r="D1845"/>
      <c r="E1845"/>
      <c r="F1845"/>
      <c r="H1845" s="516"/>
      <c r="I1845" s="516"/>
    </row>
    <row r="1846" spans="1:9" ht="15">
      <c r="A1846"/>
      <c r="B1846"/>
      <c r="C1846"/>
      <c r="D1846"/>
      <c r="E1846"/>
      <c r="F1846"/>
      <c r="H1846" s="516"/>
      <c r="I1846" s="516"/>
    </row>
    <row r="1847" spans="1:9" ht="15">
      <c r="A1847"/>
      <c r="B1847"/>
      <c r="C1847"/>
      <c r="D1847"/>
      <c r="E1847"/>
      <c r="F1847"/>
      <c r="H1847"/>
      <c r="I1847"/>
    </row>
    <row r="1848" spans="1:9" ht="15">
      <c r="A1848"/>
      <c r="B1848"/>
      <c r="C1848"/>
      <c r="D1848"/>
      <c r="E1848"/>
      <c r="F1848"/>
      <c r="H1848"/>
      <c r="I1848"/>
    </row>
    <row r="1849" spans="1:9" ht="15">
      <c r="A1849"/>
      <c r="B1849"/>
      <c r="C1849"/>
      <c r="D1849"/>
      <c r="E1849"/>
      <c r="F1849"/>
      <c r="H1849"/>
      <c r="I1849"/>
    </row>
    <row r="1850" spans="1:9" ht="15">
      <c r="A1850"/>
      <c r="B1850"/>
      <c r="C1850"/>
      <c r="D1850"/>
      <c r="E1850"/>
      <c r="F1850"/>
      <c r="H1850"/>
      <c r="I1850"/>
    </row>
    <row r="1851" spans="1:9" ht="15">
      <c r="A1851"/>
      <c r="B1851"/>
      <c r="C1851"/>
      <c r="D1851"/>
      <c r="E1851"/>
      <c r="F1851"/>
      <c r="H1851"/>
      <c r="I1851"/>
    </row>
    <row r="1852" spans="1:9" ht="15">
      <c r="A1852"/>
      <c r="B1852"/>
      <c r="C1852"/>
      <c r="D1852"/>
      <c r="E1852"/>
      <c r="F1852"/>
      <c r="H1852"/>
      <c r="I1852"/>
    </row>
    <row r="1853" spans="1:253" ht="15">
      <c r="A1853"/>
      <c r="B1853"/>
      <c r="C1853"/>
      <c r="D1853"/>
      <c r="E1853"/>
      <c r="F1853"/>
      <c r="H1853" s="516"/>
      <c r="I1853" s="516"/>
      <c r="IR1853" s="516"/>
      <c r="IS1853" s="516"/>
    </row>
    <row r="1854" spans="1:253" ht="15">
      <c r="A1854"/>
      <c r="B1854"/>
      <c r="C1854"/>
      <c r="D1854"/>
      <c r="E1854"/>
      <c r="F1854"/>
      <c r="H1854" s="516"/>
      <c r="I1854" s="516"/>
      <c r="IR1854" s="516"/>
      <c r="IS1854" s="516"/>
    </row>
    <row r="1855" spans="1:253" ht="15">
      <c r="A1855"/>
      <c r="B1855"/>
      <c r="C1855"/>
      <c r="D1855"/>
      <c r="E1855"/>
      <c r="F1855"/>
      <c r="H1855" s="516"/>
      <c r="I1855" s="516"/>
      <c r="IR1855" s="516"/>
      <c r="IS1855" s="516"/>
    </row>
    <row r="1856" spans="1:253" ht="15">
      <c r="A1856"/>
      <c r="B1856"/>
      <c r="C1856"/>
      <c r="D1856"/>
      <c r="E1856"/>
      <c r="F1856"/>
      <c r="H1856" s="516"/>
      <c r="I1856" s="516"/>
      <c r="IR1856" s="516"/>
      <c r="IS1856" s="516"/>
    </row>
    <row r="1857" spans="1:9" ht="15">
      <c r="A1857"/>
      <c r="B1857"/>
      <c r="C1857"/>
      <c r="D1857"/>
      <c r="E1857"/>
      <c r="F1857"/>
      <c r="H1857"/>
      <c r="I1857"/>
    </row>
    <row r="1858" spans="1:9" ht="15">
      <c r="A1858"/>
      <c r="B1858"/>
      <c r="C1858"/>
      <c r="D1858"/>
      <c r="E1858"/>
      <c r="F1858"/>
      <c r="H1858"/>
      <c r="I1858"/>
    </row>
    <row r="1859" spans="1:9" ht="15">
      <c r="A1859"/>
      <c r="B1859"/>
      <c r="C1859"/>
      <c r="D1859"/>
      <c r="E1859"/>
      <c r="F1859"/>
      <c r="H1859"/>
      <c r="I1859"/>
    </row>
    <row r="1860" spans="1:9" ht="15">
      <c r="A1860"/>
      <c r="B1860"/>
      <c r="C1860"/>
      <c r="D1860"/>
      <c r="E1860"/>
      <c r="F1860"/>
      <c r="H1860"/>
      <c r="I1860"/>
    </row>
    <row r="1861" spans="1:9" ht="15">
      <c r="A1861"/>
      <c r="B1861"/>
      <c r="C1861"/>
      <c r="D1861"/>
      <c r="E1861"/>
      <c r="F1861"/>
      <c r="H1861"/>
      <c r="I1861"/>
    </row>
    <row r="1862" spans="1:9" ht="15">
      <c r="A1862"/>
      <c r="B1862"/>
      <c r="C1862"/>
      <c r="D1862"/>
      <c r="E1862"/>
      <c r="F1862"/>
      <c r="H1862"/>
      <c r="I1862"/>
    </row>
    <row r="1863" spans="1:9" ht="15">
      <c r="A1863"/>
      <c r="B1863"/>
      <c r="C1863"/>
      <c r="D1863"/>
      <c r="E1863"/>
      <c r="F1863"/>
      <c r="H1863"/>
      <c r="I1863"/>
    </row>
    <row r="1864" spans="1:9" ht="15">
      <c r="A1864"/>
      <c r="B1864"/>
      <c r="C1864"/>
      <c r="D1864"/>
      <c r="E1864"/>
      <c r="F1864"/>
      <c r="H1864"/>
      <c r="I1864"/>
    </row>
    <row r="1865" spans="1:9" ht="15">
      <c r="A1865"/>
      <c r="B1865"/>
      <c r="C1865"/>
      <c r="D1865"/>
      <c r="E1865"/>
      <c r="F1865"/>
      <c r="H1865"/>
      <c r="I1865"/>
    </row>
    <row r="1866" spans="1:9" ht="15">
      <c r="A1866"/>
      <c r="B1866"/>
      <c r="C1866"/>
      <c r="D1866"/>
      <c r="E1866"/>
      <c r="F1866"/>
      <c r="H1866"/>
      <c r="I1866"/>
    </row>
    <row r="1867" spans="1:9" ht="15">
      <c r="A1867"/>
      <c r="B1867"/>
      <c r="C1867"/>
      <c r="D1867"/>
      <c r="E1867"/>
      <c r="F1867"/>
      <c r="H1867"/>
      <c r="I1867"/>
    </row>
    <row r="1868" spans="1:9" ht="15">
      <c r="A1868"/>
      <c r="B1868"/>
      <c r="C1868"/>
      <c r="D1868"/>
      <c r="E1868"/>
      <c r="F1868"/>
      <c r="H1868" s="516"/>
      <c r="I1868" s="516"/>
    </row>
    <row r="1869" spans="1:9" ht="15">
      <c r="A1869"/>
      <c r="B1869"/>
      <c r="C1869"/>
      <c r="D1869"/>
      <c r="E1869"/>
      <c r="F1869"/>
      <c r="H1869" s="516"/>
      <c r="I1869" s="516"/>
    </row>
    <row r="1870" spans="1:9" ht="15">
      <c r="A1870"/>
      <c r="B1870"/>
      <c r="C1870"/>
      <c r="D1870"/>
      <c r="E1870"/>
      <c r="F1870"/>
      <c r="H1870" s="516"/>
      <c r="I1870" s="516"/>
    </row>
    <row r="1871" spans="1:9" ht="15">
      <c r="A1871"/>
      <c r="B1871"/>
      <c r="C1871"/>
      <c r="D1871"/>
      <c r="E1871"/>
      <c r="F1871"/>
      <c r="H1871" s="516"/>
      <c r="I1871" s="516"/>
    </row>
    <row r="1872" spans="1:9" ht="15">
      <c r="A1872"/>
      <c r="B1872"/>
      <c r="C1872"/>
      <c r="D1872"/>
      <c r="E1872"/>
      <c r="F1872"/>
      <c r="H1872"/>
      <c r="I1872"/>
    </row>
    <row r="1873" spans="1:9" ht="15">
      <c r="A1873"/>
      <c r="B1873"/>
      <c r="C1873"/>
      <c r="D1873"/>
      <c r="E1873"/>
      <c r="F1873"/>
      <c r="H1873"/>
      <c r="I1873"/>
    </row>
    <row r="1874" spans="1:9" ht="15">
      <c r="A1874"/>
      <c r="B1874"/>
      <c r="C1874"/>
      <c r="D1874"/>
      <c r="E1874"/>
      <c r="F1874"/>
      <c r="H1874"/>
      <c r="I1874"/>
    </row>
    <row r="1875" spans="1:9" ht="15">
      <c r="A1875"/>
      <c r="B1875"/>
      <c r="C1875"/>
      <c r="D1875"/>
      <c r="E1875"/>
      <c r="F1875"/>
      <c r="H1875"/>
      <c r="I1875"/>
    </row>
    <row r="1876" spans="1:9" ht="15">
      <c r="A1876"/>
      <c r="B1876"/>
      <c r="C1876"/>
      <c r="D1876"/>
      <c r="E1876"/>
      <c r="F1876"/>
      <c r="H1876"/>
      <c r="I1876"/>
    </row>
    <row r="1877" spans="1:9" ht="15">
      <c r="A1877"/>
      <c r="B1877"/>
      <c r="C1877"/>
      <c r="D1877"/>
      <c r="E1877"/>
      <c r="F1877"/>
      <c r="H1877"/>
      <c r="I1877"/>
    </row>
    <row r="1878" spans="1:9" ht="15">
      <c r="A1878"/>
      <c r="B1878"/>
      <c r="C1878"/>
      <c r="D1878"/>
      <c r="E1878"/>
      <c r="F1878"/>
      <c r="H1878" s="516"/>
      <c r="I1878" s="516"/>
    </row>
  </sheetData>
  <sheetProtection sheet="1"/>
  <mergeCells count="12">
    <mergeCell ref="I4:I7"/>
    <mergeCell ref="J4:J7"/>
    <mergeCell ref="A4:A7"/>
    <mergeCell ref="A2:J2"/>
    <mergeCell ref="A3:J3"/>
    <mergeCell ref="G4:G7"/>
    <mergeCell ref="H4:H7"/>
    <mergeCell ref="B4:B7"/>
    <mergeCell ref="C4:C7"/>
    <mergeCell ref="D4:D7"/>
    <mergeCell ref="E4:E7"/>
    <mergeCell ref="F4:F7"/>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Roman,Normale"&amp;12Pagina &amp;P</oddFooter>
  </headerFooter>
</worksheet>
</file>

<file path=xl/worksheets/sheet15.xml><?xml version="1.0" encoding="utf-8"?>
<worksheet xmlns="http://schemas.openxmlformats.org/spreadsheetml/2006/main" xmlns:r="http://schemas.openxmlformats.org/officeDocument/2006/relationships">
  <dimension ref="A1:IP834"/>
  <sheetViews>
    <sheetView zoomScale="90" zoomScaleNormal="90" zoomScalePageLayoutView="0" workbookViewId="0" topLeftCell="A2">
      <selection activeCell="J21" sqref="J21"/>
    </sheetView>
  </sheetViews>
  <sheetFormatPr defaultColWidth="11.57421875" defaultRowHeight="15"/>
  <cols>
    <col min="1" max="1" width="10.28125" style="510" customWidth="1"/>
    <col min="2" max="2" width="11.8515625" style="510" customWidth="1"/>
    <col min="3" max="3" width="14.57421875" style="22" customWidth="1"/>
    <col min="4" max="5" width="15.28125" style="14" customWidth="1"/>
    <col min="6" max="8" width="15.28125" style="21" customWidth="1"/>
    <col min="9" max="17" width="15.28125" style="20" customWidth="1"/>
    <col min="18" max="18" width="16.421875" style="20" customWidth="1"/>
    <col min="19" max="248" width="9.140625" style="20" customWidth="1"/>
  </cols>
  <sheetData>
    <row r="1" spans="1:18" s="7" customFormat="1" ht="15" hidden="1">
      <c r="A1" s="511" t="s">
        <v>1615</v>
      </c>
      <c r="B1" s="511" t="s">
        <v>1616</v>
      </c>
      <c r="C1" s="553" t="s">
        <v>337</v>
      </c>
      <c r="D1" s="554" t="s">
        <v>1617</v>
      </c>
      <c r="E1" s="554" t="s">
        <v>1618</v>
      </c>
      <c r="F1" s="555" t="s">
        <v>1619</v>
      </c>
      <c r="G1" s="555" t="s">
        <v>1620</v>
      </c>
      <c r="H1" s="555" t="s">
        <v>1621</v>
      </c>
      <c r="I1" s="554" t="s">
        <v>1622</v>
      </c>
      <c r="J1" s="555" t="s">
        <v>1623</v>
      </c>
      <c r="K1" s="555" t="s">
        <v>1624</v>
      </c>
      <c r="L1" s="555" t="s">
        <v>1625</v>
      </c>
      <c r="M1" s="554" t="s">
        <v>1626</v>
      </c>
      <c r="N1" s="555" t="s">
        <v>1627</v>
      </c>
      <c r="O1" s="555" t="s">
        <v>1628</v>
      </c>
      <c r="P1" s="555" t="s">
        <v>1629</v>
      </c>
      <c r="Q1" s="554" t="s">
        <v>1630</v>
      </c>
      <c r="R1" s="555" t="s">
        <v>1631</v>
      </c>
    </row>
    <row r="2" spans="1:18" ht="27" customHeight="1">
      <c r="A2" s="713" t="s">
        <v>1880</v>
      </c>
      <c r="B2" s="713"/>
      <c r="C2" s="713"/>
      <c r="D2" s="713"/>
      <c r="E2" s="713"/>
      <c r="F2" s="713"/>
      <c r="G2" s="713"/>
      <c r="H2" s="713"/>
      <c r="I2" s="713"/>
      <c r="J2" s="713"/>
      <c r="K2" s="713"/>
      <c r="L2" s="713"/>
      <c r="M2" s="713"/>
      <c r="N2" s="713"/>
      <c r="O2" s="713"/>
      <c r="P2" s="713"/>
      <c r="Q2" s="713"/>
      <c r="R2" s="713"/>
    </row>
    <row r="3" spans="1:18" ht="30" customHeight="1">
      <c r="A3" s="713" t="s">
        <v>1882</v>
      </c>
      <c r="B3" s="713"/>
      <c r="C3" s="713"/>
      <c r="D3" s="713"/>
      <c r="E3" s="713"/>
      <c r="F3" s="713"/>
      <c r="G3" s="713"/>
      <c r="H3" s="713"/>
      <c r="I3" s="713"/>
      <c r="J3" s="713"/>
      <c r="K3" s="713"/>
      <c r="L3" s="713"/>
      <c r="M3" s="713"/>
      <c r="N3" s="713"/>
      <c r="O3" s="713"/>
      <c r="P3" s="713"/>
      <c r="Q3" s="713"/>
      <c r="R3" s="713"/>
    </row>
    <row r="4" spans="1:18" ht="30" customHeight="1">
      <c r="A4" s="713" t="s">
        <v>1632</v>
      </c>
      <c r="B4" s="713"/>
      <c r="C4" s="713"/>
      <c r="D4" s="713"/>
      <c r="E4" s="713"/>
      <c r="F4" s="713"/>
      <c r="G4" s="713"/>
      <c r="H4" s="713"/>
      <c r="I4" s="713"/>
      <c r="J4" s="713"/>
      <c r="K4" s="713"/>
      <c r="L4" s="713"/>
      <c r="M4" s="713"/>
      <c r="N4" s="713"/>
      <c r="O4" s="713"/>
      <c r="P4" s="713"/>
      <c r="Q4" s="713"/>
      <c r="R4" s="713"/>
    </row>
    <row r="5" spans="1:18" ht="18" customHeight="1">
      <c r="A5" s="544"/>
      <c r="B5" s="544"/>
      <c r="C5" s="544"/>
      <c r="D5" s="544"/>
      <c r="E5" s="544"/>
      <c r="F5" s="544"/>
      <c r="G5" s="544"/>
      <c r="H5" s="544"/>
      <c r="I5" s="119"/>
      <c r="J5" s="119"/>
      <c r="K5" s="119"/>
      <c r="L5" s="119"/>
      <c r="M5" s="119"/>
      <c r="N5" s="119"/>
      <c r="O5" s="119"/>
      <c r="P5" s="119"/>
      <c r="Q5" s="119"/>
      <c r="R5" s="119"/>
    </row>
    <row r="6" spans="1:18" ht="34.5" customHeight="1" thickBot="1">
      <c r="A6" s="516"/>
      <c r="B6" s="544"/>
      <c r="C6" s="544"/>
      <c r="D6" s="588" t="s">
        <v>1870</v>
      </c>
      <c r="E6" s="717" t="s">
        <v>1633</v>
      </c>
      <c r="F6" s="717"/>
      <c r="G6" s="717"/>
      <c r="H6" s="717"/>
      <c r="I6" s="714" t="s">
        <v>1634</v>
      </c>
      <c r="J6" s="714"/>
      <c r="K6" s="714"/>
      <c r="L6" s="714"/>
      <c r="M6" s="715" t="s">
        <v>1635</v>
      </c>
      <c r="N6" s="715"/>
      <c r="O6" s="715"/>
      <c r="P6" s="715"/>
      <c r="Q6" s="716" t="s">
        <v>1636</v>
      </c>
      <c r="R6" s="716"/>
    </row>
    <row r="7" spans="1:18" ht="12.75" customHeight="1" thickBot="1" thickTop="1">
      <c r="A7" s="712" t="s">
        <v>28</v>
      </c>
      <c r="B7" s="712" t="s">
        <v>1613</v>
      </c>
      <c r="C7" s="710" t="s">
        <v>337</v>
      </c>
      <c r="D7" s="718" t="s">
        <v>1947</v>
      </c>
      <c r="E7" s="719" t="s">
        <v>1948</v>
      </c>
      <c r="F7" s="719" t="s">
        <v>1949</v>
      </c>
      <c r="G7" s="719" t="s">
        <v>1950</v>
      </c>
      <c r="H7" s="720" t="s">
        <v>1951</v>
      </c>
      <c r="I7" s="719" t="s">
        <v>1948</v>
      </c>
      <c r="J7" s="719" t="s">
        <v>1949</v>
      </c>
      <c r="K7" s="719" t="s">
        <v>1950</v>
      </c>
      <c r="L7" s="720" t="s">
        <v>1951</v>
      </c>
      <c r="M7" s="719" t="s">
        <v>1948</v>
      </c>
      <c r="N7" s="719" t="s">
        <v>1949</v>
      </c>
      <c r="O7" s="719" t="s">
        <v>1950</v>
      </c>
      <c r="P7" s="720" t="s">
        <v>1951</v>
      </c>
      <c r="Q7" s="719" t="s">
        <v>1948</v>
      </c>
      <c r="R7" s="720" t="s">
        <v>1949</v>
      </c>
    </row>
    <row r="8" spans="1:18" ht="16.5" thickBot="1" thickTop="1">
      <c r="A8" s="712"/>
      <c r="B8" s="712"/>
      <c r="C8" s="710"/>
      <c r="D8" s="718"/>
      <c r="E8" s="719"/>
      <c r="F8" s="719"/>
      <c r="G8" s="719"/>
      <c r="H8" s="720"/>
      <c r="I8" s="719"/>
      <c r="J8" s="719"/>
      <c r="K8" s="719"/>
      <c r="L8" s="720"/>
      <c r="M8" s="719"/>
      <c r="N8" s="719"/>
      <c r="O8" s="719"/>
      <c r="P8" s="720"/>
      <c r="Q8" s="719"/>
      <c r="R8" s="720"/>
    </row>
    <row r="9" spans="1:18" ht="16.5" thickBot="1" thickTop="1">
      <c r="A9" s="712"/>
      <c r="B9" s="712"/>
      <c r="C9" s="710"/>
      <c r="D9" s="718"/>
      <c r="E9" s="719"/>
      <c r="F9" s="719"/>
      <c r="G9" s="719"/>
      <c r="H9" s="720"/>
      <c r="I9" s="719"/>
      <c r="J9" s="719"/>
      <c r="K9" s="719"/>
      <c r="L9" s="720"/>
      <c r="M9" s="719"/>
      <c r="N9" s="719"/>
      <c r="O9" s="719"/>
      <c r="P9" s="720"/>
      <c r="Q9" s="719"/>
      <c r="R9" s="720"/>
    </row>
    <row r="10" spans="1:18" ht="16.5" thickBot="1" thickTop="1">
      <c r="A10" s="712"/>
      <c r="B10" s="712"/>
      <c r="C10" s="710"/>
      <c r="D10" s="718"/>
      <c r="E10" s="719"/>
      <c r="F10" s="719"/>
      <c r="G10" s="719"/>
      <c r="H10" s="720"/>
      <c r="I10" s="719"/>
      <c r="J10" s="719"/>
      <c r="K10" s="719"/>
      <c r="L10" s="720"/>
      <c r="M10" s="719"/>
      <c r="N10" s="719"/>
      <c r="O10" s="719"/>
      <c r="P10" s="720"/>
      <c r="Q10" s="719"/>
      <c r="R10" s="720"/>
    </row>
    <row r="11" spans="1:18" ht="15.75" thickTop="1">
      <c r="A11" s="512"/>
      <c r="B11" s="512"/>
      <c r="C11" s="556"/>
      <c r="D11" s="554"/>
      <c r="E11" s="557"/>
      <c r="F11" s="555"/>
      <c r="G11" s="555"/>
      <c r="H11" s="558"/>
      <c r="I11" s="554"/>
      <c r="J11" s="555"/>
      <c r="K11" s="555"/>
      <c r="L11" s="558"/>
      <c r="M11" s="554"/>
      <c r="N11" s="555"/>
      <c r="O11" s="555"/>
      <c r="P11" s="558"/>
      <c r="Q11" s="554"/>
      <c r="R11" s="558"/>
    </row>
    <row r="12" spans="1:18" ht="15">
      <c r="A12" s="73" t="s">
        <v>1869</v>
      </c>
      <c r="B12" s="73" t="s">
        <v>1869</v>
      </c>
      <c r="C12" s="546" t="s">
        <v>1614</v>
      </c>
      <c r="D12" s="554">
        <v>0</v>
      </c>
      <c r="E12" s="554">
        <v>0</v>
      </c>
      <c r="F12" s="554">
        <v>0</v>
      </c>
      <c r="G12" s="554">
        <v>0</v>
      </c>
      <c r="H12" s="558">
        <v>0</v>
      </c>
      <c r="I12" s="554">
        <v>0</v>
      </c>
      <c r="J12" s="554">
        <v>0</v>
      </c>
      <c r="K12" s="554">
        <v>0</v>
      </c>
      <c r="L12" s="558">
        <v>0</v>
      </c>
      <c r="M12" s="554">
        <v>0</v>
      </c>
      <c r="N12" s="554">
        <v>0</v>
      </c>
      <c r="O12" s="554">
        <v>0</v>
      </c>
      <c r="P12" s="558">
        <v>0</v>
      </c>
      <c r="Q12" s="554">
        <v>0</v>
      </c>
      <c r="R12" s="558">
        <v>0</v>
      </c>
    </row>
    <row r="13" spans="1:18" ht="13.5" customHeight="1" thickBot="1">
      <c r="A13" s="16"/>
      <c r="B13" s="16"/>
      <c r="C13" s="559"/>
      <c r="D13" s="18"/>
      <c r="E13" s="18"/>
      <c r="F13" s="18"/>
      <c r="G13" s="18"/>
      <c r="H13" s="28"/>
      <c r="I13" s="18"/>
      <c r="J13" s="18"/>
      <c r="K13" s="18"/>
      <c r="L13" s="28"/>
      <c r="M13" s="18"/>
      <c r="N13" s="18"/>
      <c r="O13" s="18"/>
      <c r="P13" s="28"/>
      <c r="Q13" s="18"/>
      <c r="R13" s="28"/>
    </row>
    <row r="14" spans="1:250" s="119" customFormat="1" ht="13.5" customHeight="1" thickTop="1">
      <c r="A14" s="12"/>
      <c r="B14" s="12"/>
      <c r="C14" s="560"/>
      <c r="D14" s="14"/>
      <c r="E14" s="14"/>
      <c r="F14" s="14"/>
      <c r="G14" s="14"/>
      <c r="H14" s="26"/>
      <c r="I14" s="14"/>
      <c r="J14" s="14"/>
      <c r="K14" s="14"/>
      <c r="L14" s="26"/>
      <c r="M14" s="14"/>
      <c r="N14" s="14"/>
      <c r="O14" s="14"/>
      <c r="P14" s="26"/>
      <c r="Q14" s="14"/>
      <c r="R14" s="26"/>
      <c r="IO14" s="516"/>
      <c r="IP14" s="516"/>
    </row>
    <row r="15" spans="1:250" s="119" customFormat="1" ht="13.5" customHeight="1">
      <c r="A15" s="12"/>
      <c r="B15" s="12"/>
      <c r="C15" s="560"/>
      <c r="D15" s="14"/>
      <c r="E15" s="14"/>
      <c r="F15" s="14"/>
      <c r="G15" s="14"/>
      <c r="H15" s="26"/>
      <c r="I15" s="14"/>
      <c r="J15" s="14"/>
      <c r="K15" s="14"/>
      <c r="L15" s="26"/>
      <c r="M15" s="14"/>
      <c r="N15" s="14"/>
      <c r="O15" s="14"/>
      <c r="P15" s="26"/>
      <c r="Q15" s="14"/>
      <c r="R15" s="26"/>
      <c r="IO15" s="516"/>
      <c r="IP15" s="516"/>
    </row>
    <row r="16" spans="1:250" s="119" customFormat="1" ht="15">
      <c r="A16" s="560"/>
      <c r="B16" s="560"/>
      <c r="C16" s="560"/>
      <c r="D16" s="469"/>
      <c r="E16" s="469"/>
      <c r="F16" s="469"/>
      <c r="G16" s="469"/>
      <c r="H16" s="561"/>
      <c r="I16" s="469"/>
      <c r="J16" s="469"/>
      <c r="K16" s="469"/>
      <c r="L16" s="561"/>
      <c r="M16" s="469"/>
      <c r="N16" s="469"/>
      <c r="O16" s="469"/>
      <c r="P16" s="561"/>
      <c r="Q16" s="469"/>
      <c r="R16" s="561"/>
      <c r="IO16" s="516"/>
      <c r="IP16" s="516"/>
    </row>
    <row r="17" spans="1:250" s="119" customFormat="1" ht="15">
      <c r="A17" s="562"/>
      <c r="B17" s="562"/>
      <c r="C17" s="560"/>
      <c r="D17" s="58"/>
      <c r="E17" s="58"/>
      <c r="F17" s="58"/>
      <c r="G17" s="58"/>
      <c r="H17" s="561"/>
      <c r="I17" s="20"/>
      <c r="J17" s="58"/>
      <c r="K17" s="20"/>
      <c r="L17" s="563"/>
      <c r="M17" s="20"/>
      <c r="N17" s="20"/>
      <c r="O17" s="20"/>
      <c r="P17" s="563"/>
      <c r="Q17" s="20"/>
      <c r="R17" s="563"/>
      <c r="IO17" s="516"/>
      <c r="IP17" s="516"/>
    </row>
    <row r="18" spans="1:18" ht="15">
      <c r="A18" s="562"/>
      <c r="B18" s="562"/>
      <c r="C18" s="560"/>
      <c r="D18" s="58"/>
      <c r="E18" s="58"/>
      <c r="F18" s="58"/>
      <c r="G18" s="58"/>
      <c r="H18" s="561"/>
      <c r="J18" s="58"/>
      <c r="L18" s="563"/>
      <c r="P18" s="563"/>
      <c r="R18" s="563"/>
    </row>
    <row r="19" spans="1:250" s="119" customFormat="1" ht="15">
      <c r="A19" s="562"/>
      <c r="B19" s="562"/>
      <c r="C19" s="560"/>
      <c r="D19" s="58"/>
      <c r="E19" s="58"/>
      <c r="F19" s="58"/>
      <c r="G19" s="58"/>
      <c r="H19" s="561"/>
      <c r="I19" s="20"/>
      <c r="J19" s="58"/>
      <c r="K19" s="20"/>
      <c r="L19" s="563"/>
      <c r="M19" s="20"/>
      <c r="N19" s="20"/>
      <c r="O19" s="20"/>
      <c r="P19" s="563"/>
      <c r="Q19" s="20"/>
      <c r="R19" s="563"/>
      <c r="IO19" s="516"/>
      <c r="IP19" s="516"/>
    </row>
    <row r="20" spans="1:250" s="119" customFormat="1" ht="15">
      <c r="A20" s="562"/>
      <c r="B20" s="562"/>
      <c r="C20" s="560"/>
      <c r="D20" s="58"/>
      <c r="E20" s="58"/>
      <c r="F20" s="58"/>
      <c r="G20" s="58"/>
      <c r="H20" s="561"/>
      <c r="I20" s="20"/>
      <c r="J20" s="58"/>
      <c r="K20" s="20"/>
      <c r="L20" s="563"/>
      <c r="M20" s="20"/>
      <c r="N20" s="20"/>
      <c r="O20" s="20"/>
      <c r="P20" s="563"/>
      <c r="Q20" s="20"/>
      <c r="R20" s="563"/>
      <c r="IO20" s="516"/>
      <c r="IP20" s="516"/>
    </row>
    <row r="21" spans="1:250" s="119" customFormat="1" ht="15">
      <c r="A21" s="562"/>
      <c r="B21" s="562"/>
      <c r="C21" s="560"/>
      <c r="D21" s="58"/>
      <c r="E21" s="58"/>
      <c r="F21" s="58"/>
      <c r="G21" s="58"/>
      <c r="H21" s="561"/>
      <c r="I21" s="20"/>
      <c r="J21" s="58"/>
      <c r="K21" s="20"/>
      <c r="L21" s="563"/>
      <c r="M21" s="20"/>
      <c r="N21" s="20"/>
      <c r="O21" s="20"/>
      <c r="P21" s="563"/>
      <c r="Q21" s="20"/>
      <c r="R21" s="563"/>
      <c r="IO21" s="516"/>
      <c r="IP21" s="516"/>
    </row>
    <row r="22" spans="1:250" s="119" customFormat="1" ht="15">
      <c r="A22" s="562"/>
      <c r="B22" s="562"/>
      <c r="C22" s="560"/>
      <c r="D22" s="58"/>
      <c r="E22" s="58"/>
      <c r="F22" s="58"/>
      <c r="G22" s="58"/>
      <c r="H22" s="561"/>
      <c r="I22" s="20"/>
      <c r="J22" s="58"/>
      <c r="K22" s="20"/>
      <c r="L22" s="563"/>
      <c r="M22" s="20"/>
      <c r="N22" s="20"/>
      <c r="O22" s="20"/>
      <c r="P22" s="563"/>
      <c r="Q22" s="20"/>
      <c r="R22" s="563"/>
      <c r="IO22" s="516"/>
      <c r="IP22" s="516"/>
    </row>
    <row r="23" spans="1:18" ht="15">
      <c r="A23" s="562"/>
      <c r="B23" s="562"/>
      <c r="C23" s="560"/>
      <c r="D23" s="58"/>
      <c r="E23" s="58"/>
      <c r="F23" s="58"/>
      <c r="G23" s="58"/>
      <c r="H23" s="561"/>
      <c r="J23" s="58"/>
      <c r="L23" s="563"/>
      <c r="P23" s="563"/>
      <c r="R23" s="563"/>
    </row>
    <row r="24" spans="1:250" s="119" customFormat="1" ht="15">
      <c r="A24" s="562"/>
      <c r="B24" s="562"/>
      <c r="C24" s="560"/>
      <c r="D24" s="58"/>
      <c r="E24" s="58"/>
      <c r="F24" s="58"/>
      <c r="G24" s="58"/>
      <c r="H24" s="561"/>
      <c r="I24" s="20"/>
      <c r="J24" s="58"/>
      <c r="K24" s="20"/>
      <c r="L24" s="563"/>
      <c r="M24" s="20"/>
      <c r="N24" s="20"/>
      <c r="O24" s="20"/>
      <c r="P24" s="563"/>
      <c r="Q24" s="20"/>
      <c r="R24" s="563"/>
      <c r="IO24" s="516"/>
      <c r="IP24" s="516"/>
    </row>
    <row r="25" spans="1:250" s="119" customFormat="1" ht="15">
      <c r="A25" s="562"/>
      <c r="B25" s="562"/>
      <c r="C25" s="560"/>
      <c r="D25" s="58"/>
      <c r="E25" s="58"/>
      <c r="F25" s="58"/>
      <c r="G25" s="58"/>
      <c r="H25" s="561"/>
      <c r="I25" s="20"/>
      <c r="J25" s="58"/>
      <c r="K25" s="20"/>
      <c r="L25" s="563"/>
      <c r="M25" s="20"/>
      <c r="N25" s="20"/>
      <c r="O25" s="20"/>
      <c r="P25" s="563"/>
      <c r="Q25" s="20"/>
      <c r="R25" s="563"/>
      <c r="IO25" s="516"/>
      <c r="IP25" s="516"/>
    </row>
    <row r="26" spans="1:250" s="119" customFormat="1" ht="15">
      <c r="A26" s="562"/>
      <c r="B26" s="562"/>
      <c r="C26" s="560"/>
      <c r="D26" s="58"/>
      <c r="E26" s="58"/>
      <c r="F26" s="58"/>
      <c r="G26" s="58"/>
      <c r="H26" s="561"/>
      <c r="I26" s="20"/>
      <c r="J26" s="58"/>
      <c r="K26" s="20"/>
      <c r="L26" s="563"/>
      <c r="M26" s="20"/>
      <c r="N26" s="20"/>
      <c r="O26" s="20"/>
      <c r="P26" s="563"/>
      <c r="Q26" s="20"/>
      <c r="R26" s="563"/>
      <c r="IO26" s="516"/>
      <c r="IP26" s="516"/>
    </row>
    <row r="27" spans="1:18" ht="15">
      <c r="A27" s="562"/>
      <c r="B27" s="562"/>
      <c r="C27" s="560"/>
      <c r="D27" s="58"/>
      <c r="E27" s="58"/>
      <c r="F27" s="58"/>
      <c r="G27" s="58"/>
      <c r="H27" s="561"/>
      <c r="J27" s="58"/>
      <c r="L27" s="563"/>
      <c r="P27" s="563"/>
      <c r="R27" s="563"/>
    </row>
    <row r="28" spans="1:18" ht="15">
      <c r="A28" s="562"/>
      <c r="B28" s="562"/>
      <c r="C28" s="560"/>
      <c r="D28" s="58"/>
      <c r="E28" s="58"/>
      <c r="F28" s="58"/>
      <c r="G28" s="58"/>
      <c r="H28" s="561"/>
      <c r="J28" s="58"/>
      <c r="L28" s="563"/>
      <c r="P28" s="563"/>
      <c r="R28" s="563"/>
    </row>
    <row r="29" spans="1:18" s="74" customFormat="1" ht="15">
      <c r="A29" s="562"/>
      <c r="B29" s="562"/>
      <c r="C29" s="560"/>
      <c r="D29" s="58"/>
      <c r="E29" s="58"/>
      <c r="F29" s="58"/>
      <c r="G29" s="58"/>
      <c r="H29" s="561"/>
      <c r="I29" s="30"/>
      <c r="J29" s="58"/>
      <c r="K29" s="30"/>
      <c r="L29" s="564"/>
      <c r="M29" s="30"/>
      <c r="N29" s="30"/>
      <c r="O29" s="30"/>
      <c r="P29" s="564"/>
      <c r="Q29" s="30"/>
      <c r="R29" s="564"/>
    </row>
    <row r="30" spans="1:18" s="74" customFormat="1" ht="15">
      <c r="A30" s="562"/>
      <c r="B30" s="562"/>
      <c r="C30" s="560"/>
      <c r="D30" s="58"/>
      <c r="E30" s="58"/>
      <c r="F30" s="58"/>
      <c r="G30" s="58"/>
      <c r="H30" s="561"/>
      <c r="I30" s="30"/>
      <c r="J30" s="58"/>
      <c r="K30" s="30"/>
      <c r="L30" s="564"/>
      <c r="M30" s="30"/>
      <c r="N30" s="30"/>
      <c r="O30" s="30"/>
      <c r="P30" s="564"/>
      <c r="Q30" s="30"/>
      <c r="R30" s="564"/>
    </row>
    <row r="31" spans="1:18" s="74" customFormat="1" ht="15">
      <c r="A31" s="562"/>
      <c r="B31" s="562"/>
      <c r="C31" s="560"/>
      <c r="D31" s="58"/>
      <c r="E31" s="58"/>
      <c r="F31" s="58"/>
      <c r="G31" s="58"/>
      <c r="H31" s="561"/>
      <c r="I31" s="30"/>
      <c r="J31" s="58"/>
      <c r="K31" s="30"/>
      <c r="L31" s="564"/>
      <c r="M31" s="30"/>
      <c r="N31" s="30"/>
      <c r="O31" s="30"/>
      <c r="P31" s="564"/>
      <c r="Q31" s="30"/>
      <c r="R31" s="564"/>
    </row>
    <row r="32" spans="1:18" s="74" customFormat="1" ht="15">
      <c r="A32" s="562"/>
      <c r="B32" s="562"/>
      <c r="C32" s="560"/>
      <c r="D32" s="58"/>
      <c r="E32" s="58"/>
      <c r="F32" s="58"/>
      <c r="G32" s="58"/>
      <c r="H32" s="561"/>
      <c r="I32" s="30"/>
      <c r="J32" s="58"/>
      <c r="K32" s="30"/>
      <c r="L32" s="564"/>
      <c r="M32" s="30"/>
      <c r="N32" s="30"/>
      <c r="O32" s="30"/>
      <c r="P32" s="564"/>
      <c r="Q32" s="30"/>
      <c r="R32" s="564"/>
    </row>
    <row r="33" spans="1:18" s="30" customFormat="1" ht="15">
      <c r="A33" s="562"/>
      <c r="B33" s="562"/>
      <c r="C33" s="560"/>
      <c r="D33" s="58"/>
      <c r="E33" s="58"/>
      <c r="F33" s="58"/>
      <c r="G33" s="58"/>
      <c r="H33" s="561"/>
      <c r="J33" s="58"/>
      <c r="L33" s="564"/>
      <c r="P33" s="564"/>
      <c r="R33" s="564"/>
    </row>
    <row r="34" spans="1:18" ht="15">
      <c r="A34" s="562"/>
      <c r="B34" s="562"/>
      <c r="C34" s="560"/>
      <c r="D34" s="58"/>
      <c r="E34" s="58"/>
      <c r="F34" s="58"/>
      <c r="G34" s="58"/>
      <c r="H34" s="561"/>
      <c r="J34" s="58"/>
      <c r="L34" s="563"/>
      <c r="P34" s="563"/>
      <c r="R34" s="563"/>
    </row>
    <row r="35" spans="1:18" ht="15">
      <c r="A35" s="562"/>
      <c r="B35" s="562"/>
      <c r="C35" s="560"/>
      <c r="D35" s="58"/>
      <c r="E35" s="58"/>
      <c r="F35" s="58"/>
      <c r="G35" s="58"/>
      <c r="H35" s="561"/>
      <c r="J35" s="58"/>
      <c r="L35" s="563"/>
      <c r="P35" s="563"/>
      <c r="R35" s="563"/>
    </row>
    <row r="36" spans="1:18" ht="15">
      <c r="A36" s="562"/>
      <c r="B36" s="562"/>
      <c r="C36" s="560"/>
      <c r="D36" s="58"/>
      <c r="E36" s="58"/>
      <c r="F36" s="58"/>
      <c r="G36" s="58"/>
      <c r="H36" s="561"/>
      <c r="J36" s="58"/>
      <c r="L36" s="563"/>
      <c r="P36" s="563"/>
      <c r="R36" s="563"/>
    </row>
    <row r="37" spans="1:18" ht="15">
      <c r="A37" s="562"/>
      <c r="B37" s="562"/>
      <c r="C37" s="560"/>
      <c r="D37" s="58"/>
      <c r="E37" s="58"/>
      <c r="F37" s="58"/>
      <c r="G37" s="58"/>
      <c r="H37" s="561"/>
      <c r="J37" s="58"/>
      <c r="L37" s="563"/>
      <c r="P37" s="563"/>
      <c r="R37" s="563"/>
    </row>
    <row r="38" spans="1:18" ht="15">
      <c r="A38" s="562"/>
      <c r="B38" s="562"/>
      <c r="C38" s="560"/>
      <c r="D38" s="58"/>
      <c r="E38" s="58"/>
      <c r="F38" s="58"/>
      <c r="G38" s="58"/>
      <c r="H38" s="561"/>
      <c r="J38" s="58"/>
      <c r="L38" s="563"/>
      <c r="P38" s="563"/>
      <c r="R38" s="563"/>
    </row>
    <row r="39" spans="1:250" s="119" customFormat="1" ht="15">
      <c r="A39" s="562"/>
      <c r="B39" s="562"/>
      <c r="C39" s="560"/>
      <c r="D39" s="58"/>
      <c r="E39" s="58"/>
      <c r="F39" s="58"/>
      <c r="G39" s="58"/>
      <c r="H39" s="561"/>
      <c r="I39" s="20"/>
      <c r="J39" s="58"/>
      <c r="K39" s="20"/>
      <c r="L39" s="563"/>
      <c r="M39" s="20"/>
      <c r="N39" s="20"/>
      <c r="O39" s="20"/>
      <c r="P39" s="563"/>
      <c r="Q39" s="20"/>
      <c r="R39" s="563"/>
      <c r="IO39" s="516"/>
      <c r="IP39" s="516"/>
    </row>
    <row r="40" spans="1:250" s="119" customFormat="1" ht="15">
      <c r="A40" s="562"/>
      <c r="B40" s="562"/>
      <c r="C40" s="560"/>
      <c r="D40" s="58"/>
      <c r="E40" s="58"/>
      <c r="F40" s="58"/>
      <c r="G40" s="58"/>
      <c r="H40" s="561"/>
      <c r="I40" s="20"/>
      <c r="J40" s="58"/>
      <c r="K40" s="20"/>
      <c r="L40" s="563"/>
      <c r="M40" s="20"/>
      <c r="N40" s="20"/>
      <c r="O40" s="20"/>
      <c r="P40" s="563"/>
      <c r="Q40" s="20"/>
      <c r="R40" s="563"/>
      <c r="IO40" s="516"/>
      <c r="IP40" s="516"/>
    </row>
    <row r="41" spans="1:250" s="119" customFormat="1" ht="15">
      <c r="A41" s="562"/>
      <c r="B41" s="562"/>
      <c r="C41" s="560"/>
      <c r="D41" s="58"/>
      <c r="E41" s="58"/>
      <c r="F41" s="58"/>
      <c r="G41" s="58"/>
      <c r="H41" s="561"/>
      <c r="I41" s="20"/>
      <c r="J41" s="58"/>
      <c r="K41" s="20"/>
      <c r="L41" s="563"/>
      <c r="M41" s="20"/>
      <c r="N41" s="20"/>
      <c r="O41" s="20"/>
      <c r="P41" s="563"/>
      <c r="Q41" s="20"/>
      <c r="R41" s="563"/>
      <c r="IO41" s="516"/>
      <c r="IP41" s="516"/>
    </row>
    <row r="42" spans="1:250" s="119" customFormat="1" ht="15">
      <c r="A42" s="562"/>
      <c r="B42" s="562"/>
      <c r="C42" s="560"/>
      <c r="D42" s="58"/>
      <c r="E42" s="58"/>
      <c r="F42" s="58"/>
      <c r="G42" s="58"/>
      <c r="H42" s="561"/>
      <c r="I42" s="20"/>
      <c r="J42" s="58"/>
      <c r="K42" s="20"/>
      <c r="L42" s="563"/>
      <c r="M42" s="20"/>
      <c r="N42" s="20"/>
      <c r="O42" s="20"/>
      <c r="P42" s="563"/>
      <c r="Q42" s="20"/>
      <c r="R42" s="563"/>
      <c r="IO42" s="516"/>
      <c r="IP42" s="516"/>
    </row>
    <row r="43" spans="1:18" s="30" customFormat="1" ht="15">
      <c r="A43" s="562"/>
      <c r="B43" s="562"/>
      <c r="C43" s="560"/>
      <c r="D43" s="58"/>
      <c r="E43" s="58"/>
      <c r="F43" s="58"/>
      <c r="G43" s="58"/>
      <c r="H43" s="561"/>
      <c r="J43" s="58"/>
      <c r="L43" s="564"/>
      <c r="P43" s="564"/>
      <c r="R43" s="564"/>
    </row>
    <row r="44" spans="1:18" s="74" customFormat="1" ht="15">
      <c r="A44" s="562"/>
      <c r="B44" s="562"/>
      <c r="C44" s="560"/>
      <c r="D44" s="58"/>
      <c r="E44" s="58"/>
      <c r="F44" s="58"/>
      <c r="G44" s="58"/>
      <c r="H44" s="561"/>
      <c r="I44" s="30"/>
      <c r="J44" s="58"/>
      <c r="K44" s="30"/>
      <c r="L44" s="564"/>
      <c r="M44" s="30"/>
      <c r="N44" s="30"/>
      <c r="O44" s="30"/>
      <c r="P44" s="564"/>
      <c r="Q44" s="30"/>
      <c r="R44" s="564"/>
    </row>
    <row r="45" spans="1:18" s="74" customFormat="1" ht="15">
      <c r="A45" s="562"/>
      <c r="B45" s="562"/>
      <c r="C45" s="560"/>
      <c r="D45" s="58"/>
      <c r="E45" s="58"/>
      <c r="F45" s="58"/>
      <c r="G45" s="58"/>
      <c r="H45" s="561"/>
      <c r="I45" s="30"/>
      <c r="J45" s="58"/>
      <c r="K45" s="30"/>
      <c r="L45" s="564"/>
      <c r="M45" s="30"/>
      <c r="N45" s="30"/>
      <c r="O45" s="30"/>
      <c r="P45" s="564"/>
      <c r="Q45" s="30"/>
      <c r="R45" s="564"/>
    </row>
    <row r="46" spans="1:18" s="74" customFormat="1" ht="15">
      <c r="A46" s="562"/>
      <c r="B46" s="562"/>
      <c r="C46" s="560"/>
      <c r="D46" s="58"/>
      <c r="E46" s="58"/>
      <c r="F46" s="58"/>
      <c r="G46" s="58"/>
      <c r="H46" s="561"/>
      <c r="I46" s="30"/>
      <c r="J46" s="58"/>
      <c r="K46" s="30"/>
      <c r="L46" s="564"/>
      <c r="M46" s="30"/>
      <c r="N46" s="30"/>
      <c r="O46" s="30"/>
      <c r="P46" s="564"/>
      <c r="Q46" s="30"/>
      <c r="R46" s="564"/>
    </row>
    <row r="47" spans="1:18" s="74" customFormat="1" ht="15">
      <c r="A47" s="562"/>
      <c r="B47" s="562"/>
      <c r="C47" s="560"/>
      <c r="D47" s="58"/>
      <c r="E47" s="58"/>
      <c r="F47" s="58"/>
      <c r="G47" s="58"/>
      <c r="H47" s="561"/>
      <c r="I47" s="30"/>
      <c r="J47" s="58"/>
      <c r="K47" s="30"/>
      <c r="L47" s="564"/>
      <c r="M47" s="30"/>
      <c r="N47" s="30"/>
      <c r="O47" s="30"/>
      <c r="P47" s="564"/>
      <c r="Q47" s="30"/>
      <c r="R47" s="564"/>
    </row>
    <row r="48" spans="1:18" s="30" customFormat="1" ht="15">
      <c r="A48" s="562"/>
      <c r="B48" s="562"/>
      <c r="C48" s="560"/>
      <c r="D48" s="58"/>
      <c r="E48" s="58"/>
      <c r="F48" s="58"/>
      <c r="G48" s="58"/>
      <c r="H48" s="561"/>
      <c r="J48" s="58"/>
      <c r="L48" s="564"/>
      <c r="P48" s="564"/>
      <c r="R48" s="564"/>
    </row>
    <row r="49" spans="1:18" s="50" customFormat="1" ht="15">
      <c r="A49" s="562"/>
      <c r="B49" s="562"/>
      <c r="C49" s="560"/>
      <c r="D49" s="58"/>
      <c r="E49" s="58"/>
      <c r="F49" s="58"/>
      <c r="G49" s="58"/>
      <c r="H49" s="561"/>
      <c r="J49" s="58"/>
      <c r="L49" s="565"/>
      <c r="P49" s="565"/>
      <c r="R49" s="565"/>
    </row>
    <row r="50" spans="1:18" s="50" customFormat="1" ht="15">
      <c r="A50" s="562"/>
      <c r="B50" s="562"/>
      <c r="C50" s="560"/>
      <c r="D50" s="58"/>
      <c r="E50" s="58"/>
      <c r="F50" s="58"/>
      <c r="G50" s="58"/>
      <c r="H50" s="561"/>
      <c r="J50" s="58"/>
      <c r="L50" s="565"/>
      <c r="P50" s="565"/>
      <c r="R50" s="565"/>
    </row>
    <row r="51" spans="1:18" s="50" customFormat="1" ht="15">
      <c r="A51" s="562"/>
      <c r="B51" s="562"/>
      <c r="C51" s="560"/>
      <c r="D51" s="58"/>
      <c r="E51" s="58"/>
      <c r="F51" s="58"/>
      <c r="G51" s="58"/>
      <c r="H51" s="561"/>
      <c r="J51" s="58"/>
      <c r="L51" s="565"/>
      <c r="P51" s="565"/>
      <c r="R51" s="565"/>
    </row>
    <row r="52" spans="1:18" s="50" customFormat="1" ht="15">
      <c r="A52" s="562"/>
      <c r="B52" s="562"/>
      <c r="C52" s="560"/>
      <c r="D52" s="58"/>
      <c r="E52" s="58"/>
      <c r="F52" s="58"/>
      <c r="G52" s="58"/>
      <c r="H52" s="561"/>
      <c r="J52" s="58"/>
      <c r="L52" s="565"/>
      <c r="P52" s="565"/>
      <c r="R52" s="565"/>
    </row>
    <row r="53" spans="1:18" s="50" customFormat="1" ht="15">
      <c r="A53" s="562"/>
      <c r="B53" s="562"/>
      <c r="C53" s="560"/>
      <c r="D53" s="58"/>
      <c r="E53" s="58"/>
      <c r="F53" s="58"/>
      <c r="G53" s="58"/>
      <c r="H53" s="561"/>
      <c r="J53" s="58"/>
      <c r="L53" s="565"/>
      <c r="P53" s="565"/>
      <c r="R53" s="565"/>
    </row>
    <row r="54" spans="1:18" s="101" customFormat="1" ht="15">
      <c r="A54" s="562"/>
      <c r="B54" s="562"/>
      <c r="C54" s="560"/>
      <c r="D54" s="58"/>
      <c r="E54" s="58"/>
      <c r="F54" s="58"/>
      <c r="G54" s="58"/>
      <c r="H54" s="561"/>
      <c r="I54" s="50"/>
      <c r="J54" s="58"/>
      <c r="K54" s="50"/>
      <c r="L54" s="565"/>
      <c r="M54" s="50"/>
      <c r="N54" s="50"/>
      <c r="O54" s="50"/>
      <c r="P54" s="565"/>
      <c r="Q54" s="50"/>
      <c r="R54" s="565"/>
    </row>
    <row r="55" spans="1:18" s="101" customFormat="1" ht="15">
      <c r="A55" s="562"/>
      <c r="B55" s="562"/>
      <c r="C55" s="560"/>
      <c r="D55" s="58"/>
      <c r="E55" s="58"/>
      <c r="F55" s="58"/>
      <c r="G55" s="58"/>
      <c r="H55" s="561"/>
      <c r="I55" s="50"/>
      <c r="J55" s="58"/>
      <c r="K55" s="50"/>
      <c r="L55" s="565"/>
      <c r="M55" s="50"/>
      <c r="N55" s="50"/>
      <c r="O55" s="50"/>
      <c r="P55" s="565"/>
      <c r="Q55" s="50"/>
      <c r="R55" s="565"/>
    </row>
    <row r="56" spans="1:18" s="101" customFormat="1" ht="15">
      <c r="A56" s="562"/>
      <c r="B56" s="562"/>
      <c r="C56" s="560"/>
      <c r="D56" s="58"/>
      <c r="E56" s="58"/>
      <c r="F56" s="58"/>
      <c r="G56" s="58"/>
      <c r="H56" s="561"/>
      <c r="I56" s="50"/>
      <c r="J56" s="58"/>
      <c r="K56" s="50"/>
      <c r="L56" s="565"/>
      <c r="M56" s="50"/>
      <c r="N56" s="50"/>
      <c r="O56" s="50"/>
      <c r="P56" s="565"/>
      <c r="Q56" s="50"/>
      <c r="R56" s="565"/>
    </row>
    <row r="57" spans="1:18" s="101" customFormat="1" ht="15">
      <c r="A57" s="562"/>
      <c r="B57" s="562"/>
      <c r="C57" s="560"/>
      <c r="D57" s="58"/>
      <c r="E57" s="58"/>
      <c r="F57" s="58"/>
      <c r="G57" s="58"/>
      <c r="H57" s="561"/>
      <c r="I57" s="50"/>
      <c r="J57" s="58"/>
      <c r="K57" s="50"/>
      <c r="L57" s="565"/>
      <c r="M57" s="50"/>
      <c r="N57" s="50"/>
      <c r="O57" s="50"/>
      <c r="P57" s="565"/>
      <c r="Q57" s="50"/>
      <c r="R57" s="565"/>
    </row>
    <row r="58" spans="1:18" s="50" customFormat="1" ht="15">
      <c r="A58" s="562"/>
      <c r="B58" s="562"/>
      <c r="C58" s="560"/>
      <c r="D58" s="58"/>
      <c r="E58" s="58"/>
      <c r="F58" s="58"/>
      <c r="G58" s="58"/>
      <c r="H58" s="561"/>
      <c r="J58" s="58"/>
      <c r="L58" s="565"/>
      <c r="P58" s="565"/>
      <c r="R58" s="565"/>
    </row>
    <row r="59" spans="1:18" s="101" customFormat="1" ht="15">
      <c r="A59" s="562"/>
      <c r="B59" s="562"/>
      <c r="C59" s="560"/>
      <c r="D59" s="58"/>
      <c r="E59" s="58"/>
      <c r="F59" s="58"/>
      <c r="G59" s="58"/>
      <c r="H59" s="561"/>
      <c r="I59" s="50"/>
      <c r="J59" s="58"/>
      <c r="K59" s="50"/>
      <c r="L59" s="565"/>
      <c r="M59" s="50"/>
      <c r="N59" s="50"/>
      <c r="O59" s="50"/>
      <c r="P59" s="565"/>
      <c r="Q59" s="50"/>
      <c r="R59" s="565"/>
    </row>
    <row r="60" spans="1:18" s="101" customFormat="1" ht="15">
      <c r="A60" s="562"/>
      <c r="B60" s="562"/>
      <c r="C60" s="560"/>
      <c r="D60" s="58"/>
      <c r="E60" s="58"/>
      <c r="F60" s="58"/>
      <c r="G60" s="58"/>
      <c r="H60" s="561"/>
      <c r="I60" s="50"/>
      <c r="J60" s="58"/>
      <c r="K60" s="50"/>
      <c r="L60" s="565"/>
      <c r="M60" s="50"/>
      <c r="N60" s="50"/>
      <c r="O60" s="50"/>
      <c r="P60" s="565"/>
      <c r="Q60" s="50"/>
      <c r="R60" s="565"/>
    </row>
    <row r="61" spans="1:18" s="101" customFormat="1" ht="15">
      <c r="A61" s="562"/>
      <c r="B61" s="562"/>
      <c r="C61" s="560"/>
      <c r="D61" s="58"/>
      <c r="E61" s="58"/>
      <c r="F61" s="58"/>
      <c r="G61" s="58"/>
      <c r="H61" s="561"/>
      <c r="I61" s="50"/>
      <c r="J61" s="58"/>
      <c r="K61" s="50"/>
      <c r="L61" s="565"/>
      <c r="M61" s="50"/>
      <c r="N61" s="50"/>
      <c r="O61" s="50"/>
      <c r="P61" s="565"/>
      <c r="Q61" s="50"/>
      <c r="R61" s="565"/>
    </row>
    <row r="62" spans="1:18" s="101" customFormat="1" ht="15">
      <c r="A62" s="562"/>
      <c r="B62" s="562"/>
      <c r="C62" s="560"/>
      <c r="D62" s="58"/>
      <c r="E62" s="58"/>
      <c r="F62" s="58"/>
      <c r="G62" s="58"/>
      <c r="H62" s="561"/>
      <c r="I62" s="50"/>
      <c r="J62" s="58"/>
      <c r="K62" s="50"/>
      <c r="L62" s="565"/>
      <c r="M62" s="50"/>
      <c r="N62" s="50"/>
      <c r="O62" s="50"/>
      <c r="P62" s="565"/>
      <c r="Q62" s="50"/>
      <c r="R62" s="565"/>
    </row>
    <row r="63" spans="1:18" s="50" customFormat="1" ht="15">
      <c r="A63" s="562"/>
      <c r="B63" s="562"/>
      <c r="C63" s="560"/>
      <c r="D63" s="58"/>
      <c r="E63" s="58"/>
      <c r="F63" s="58"/>
      <c r="G63" s="58"/>
      <c r="H63" s="561"/>
      <c r="J63" s="58"/>
      <c r="L63" s="565"/>
      <c r="P63" s="565"/>
      <c r="R63" s="565"/>
    </row>
    <row r="64" spans="1:18" s="74" customFormat="1" ht="15">
      <c r="A64" s="562"/>
      <c r="B64" s="562"/>
      <c r="C64" s="560"/>
      <c r="D64" s="58"/>
      <c r="E64" s="58"/>
      <c r="F64" s="58"/>
      <c r="G64" s="58"/>
      <c r="H64" s="561"/>
      <c r="I64" s="30"/>
      <c r="J64" s="58"/>
      <c r="K64" s="30"/>
      <c r="L64" s="564"/>
      <c r="M64" s="30"/>
      <c r="N64" s="30"/>
      <c r="O64" s="30"/>
      <c r="P64" s="564"/>
      <c r="Q64" s="30"/>
      <c r="R64" s="564"/>
    </row>
    <row r="65" spans="1:18" s="74" customFormat="1" ht="15">
      <c r="A65" s="562"/>
      <c r="B65" s="562"/>
      <c r="C65" s="560"/>
      <c r="D65" s="58"/>
      <c r="E65" s="58"/>
      <c r="F65" s="58"/>
      <c r="G65" s="58"/>
      <c r="H65" s="561"/>
      <c r="I65" s="30"/>
      <c r="J65" s="58"/>
      <c r="K65" s="30"/>
      <c r="L65" s="564"/>
      <c r="M65" s="30"/>
      <c r="N65" s="30"/>
      <c r="O65" s="30"/>
      <c r="P65" s="564"/>
      <c r="Q65" s="30"/>
      <c r="R65" s="564"/>
    </row>
    <row r="66" spans="1:18" s="74" customFormat="1" ht="15">
      <c r="A66" s="562"/>
      <c r="B66" s="562"/>
      <c r="C66" s="560"/>
      <c r="D66" s="58"/>
      <c r="E66" s="58"/>
      <c r="F66" s="58"/>
      <c r="G66" s="58"/>
      <c r="H66" s="561"/>
      <c r="I66" s="30"/>
      <c r="J66" s="58"/>
      <c r="K66" s="30"/>
      <c r="L66" s="564"/>
      <c r="M66" s="30"/>
      <c r="N66" s="30"/>
      <c r="O66" s="30"/>
      <c r="P66" s="564"/>
      <c r="Q66" s="30"/>
      <c r="R66" s="564"/>
    </row>
    <row r="67" spans="1:18" s="74" customFormat="1" ht="15">
      <c r="A67" s="562"/>
      <c r="B67" s="562"/>
      <c r="C67" s="560"/>
      <c r="D67" s="58"/>
      <c r="E67" s="58"/>
      <c r="F67" s="58"/>
      <c r="G67" s="58"/>
      <c r="H67" s="561"/>
      <c r="I67" s="30"/>
      <c r="J67" s="58"/>
      <c r="K67" s="30"/>
      <c r="L67" s="564"/>
      <c r="M67" s="30"/>
      <c r="N67" s="30"/>
      <c r="O67" s="30"/>
      <c r="P67" s="564"/>
      <c r="Q67" s="30"/>
      <c r="R67" s="564"/>
    </row>
    <row r="68" spans="1:18" s="30" customFormat="1" ht="15">
      <c r="A68" s="562"/>
      <c r="B68" s="562"/>
      <c r="C68" s="560"/>
      <c r="D68" s="58"/>
      <c r="E68" s="58"/>
      <c r="F68" s="58"/>
      <c r="G68" s="58"/>
      <c r="H68" s="561"/>
      <c r="J68" s="58"/>
      <c r="L68" s="564"/>
      <c r="P68" s="564"/>
      <c r="R68" s="564"/>
    </row>
    <row r="69" spans="1:18" s="50" customFormat="1" ht="15">
      <c r="A69" s="562"/>
      <c r="B69" s="562"/>
      <c r="C69" s="560"/>
      <c r="D69" s="58"/>
      <c r="E69" s="58"/>
      <c r="F69" s="58"/>
      <c r="G69" s="58"/>
      <c r="H69" s="561"/>
      <c r="J69" s="58"/>
      <c r="L69" s="565"/>
      <c r="P69" s="565"/>
      <c r="R69" s="565"/>
    </row>
    <row r="70" spans="1:18" s="50" customFormat="1" ht="15">
      <c r="A70" s="562"/>
      <c r="B70" s="562"/>
      <c r="C70" s="560"/>
      <c r="D70" s="58"/>
      <c r="E70" s="58"/>
      <c r="F70" s="58"/>
      <c r="G70" s="58"/>
      <c r="H70" s="561"/>
      <c r="J70" s="58"/>
      <c r="L70" s="565"/>
      <c r="P70" s="565"/>
      <c r="R70" s="565"/>
    </row>
    <row r="71" spans="1:18" s="50" customFormat="1" ht="15">
      <c r="A71" s="562"/>
      <c r="B71" s="562"/>
      <c r="C71" s="560"/>
      <c r="D71" s="58"/>
      <c r="E71" s="58"/>
      <c r="F71" s="58"/>
      <c r="G71" s="58"/>
      <c r="H71" s="561"/>
      <c r="J71" s="58"/>
      <c r="L71" s="565"/>
      <c r="P71" s="565"/>
      <c r="R71" s="565"/>
    </row>
    <row r="72" spans="1:18" s="50" customFormat="1" ht="15">
      <c r="A72" s="562"/>
      <c r="B72" s="562"/>
      <c r="C72" s="560"/>
      <c r="D72" s="58"/>
      <c r="E72" s="58"/>
      <c r="F72" s="58"/>
      <c r="G72" s="58"/>
      <c r="H72" s="561"/>
      <c r="J72" s="58"/>
      <c r="L72" s="565"/>
      <c r="P72" s="565"/>
      <c r="R72" s="565"/>
    </row>
    <row r="73" spans="1:18" s="50" customFormat="1" ht="15">
      <c r="A73" s="562"/>
      <c r="B73" s="562"/>
      <c r="C73" s="560"/>
      <c r="D73" s="58"/>
      <c r="E73" s="58"/>
      <c r="F73" s="58"/>
      <c r="G73" s="58"/>
      <c r="H73" s="561"/>
      <c r="J73" s="58"/>
      <c r="L73" s="565"/>
      <c r="P73" s="565"/>
      <c r="R73" s="565"/>
    </row>
    <row r="74" spans="1:18" s="50" customFormat="1" ht="15">
      <c r="A74" s="562"/>
      <c r="B74" s="562"/>
      <c r="C74" s="560"/>
      <c r="D74" s="58"/>
      <c r="E74" s="58"/>
      <c r="F74" s="58"/>
      <c r="G74" s="58"/>
      <c r="H74" s="561"/>
      <c r="J74" s="58"/>
      <c r="L74" s="565"/>
      <c r="P74" s="565"/>
      <c r="R74" s="565"/>
    </row>
    <row r="75" spans="1:18" s="50" customFormat="1" ht="15">
      <c r="A75" s="562"/>
      <c r="B75" s="562"/>
      <c r="C75" s="560"/>
      <c r="D75" s="58"/>
      <c r="E75" s="58"/>
      <c r="F75" s="58"/>
      <c r="G75" s="58"/>
      <c r="H75" s="561"/>
      <c r="J75" s="58"/>
      <c r="L75" s="565"/>
      <c r="P75" s="565"/>
      <c r="R75" s="565"/>
    </row>
    <row r="76" spans="1:18" s="50" customFormat="1" ht="15">
      <c r="A76" s="562"/>
      <c r="B76" s="562"/>
      <c r="C76" s="560"/>
      <c r="D76" s="58"/>
      <c r="E76" s="58"/>
      <c r="F76" s="58"/>
      <c r="G76" s="58"/>
      <c r="H76" s="561"/>
      <c r="J76" s="58"/>
      <c r="L76" s="565"/>
      <c r="P76" s="565"/>
      <c r="R76" s="565"/>
    </row>
    <row r="77" spans="1:18" s="50" customFormat="1" ht="15">
      <c r="A77" s="562"/>
      <c r="B77" s="562"/>
      <c r="C77" s="560"/>
      <c r="D77" s="58"/>
      <c r="E77" s="58"/>
      <c r="F77" s="58"/>
      <c r="G77" s="58"/>
      <c r="H77" s="561"/>
      <c r="J77" s="58"/>
      <c r="L77" s="565"/>
      <c r="P77" s="565"/>
      <c r="R77" s="565"/>
    </row>
    <row r="78" spans="1:18" s="50" customFormat="1" ht="15">
      <c r="A78" s="562"/>
      <c r="B78" s="562"/>
      <c r="C78" s="560"/>
      <c r="D78" s="58"/>
      <c r="E78" s="58"/>
      <c r="F78" s="58"/>
      <c r="G78" s="58"/>
      <c r="H78" s="561"/>
      <c r="J78" s="58"/>
      <c r="L78" s="565"/>
      <c r="P78" s="565"/>
      <c r="R78" s="565"/>
    </row>
    <row r="79" spans="1:18" s="101" customFormat="1" ht="15">
      <c r="A79" s="562"/>
      <c r="B79" s="562"/>
      <c r="C79" s="560"/>
      <c r="D79" s="58"/>
      <c r="E79" s="58"/>
      <c r="F79" s="58"/>
      <c r="G79" s="58"/>
      <c r="H79" s="561"/>
      <c r="I79" s="50"/>
      <c r="J79" s="58"/>
      <c r="K79" s="50"/>
      <c r="L79" s="565"/>
      <c r="M79" s="50"/>
      <c r="N79" s="50"/>
      <c r="O79" s="50"/>
      <c r="P79" s="565"/>
      <c r="Q79" s="50"/>
      <c r="R79" s="565"/>
    </row>
    <row r="80" spans="1:18" s="101" customFormat="1" ht="15">
      <c r="A80" s="562"/>
      <c r="B80" s="562"/>
      <c r="C80" s="560"/>
      <c r="D80" s="58"/>
      <c r="E80" s="58"/>
      <c r="F80" s="58"/>
      <c r="G80" s="58"/>
      <c r="H80" s="561"/>
      <c r="I80" s="50"/>
      <c r="J80" s="58"/>
      <c r="K80" s="50"/>
      <c r="L80" s="565"/>
      <c r="M80" s="50"/>
      <c r="N80" s="50"/>
      <c r="O80" s="50"/>
      <c r="P80" s="565"/>
      <c r="Q80" s="50"/>
      <c r="R80" s="565"/>
    </row>
    <row r="81" spans="1:18" s="101" customFormat="1" ht="15">
      <c r="A81" s="562"/>
      <c r="B81" s="562"/>
      <c r="C81" s="560"/>
      <c r="D81" s="58"/>
      <c r="E81" s="58"/>
      <c r="F81" s="58"/>
      <c r="G81" s="58"/>
      <c r="H81" s="561"/>
      <c r="I81" s="50"/>
      <c r="J81" s="58"/>
      <c r="K81" s="50"/>
      <c r="L81" s="565"/>
      <c r="M81" s="50"/>
      <c r="N81" s="50"/>
      <c r="O81" s="50"/>
      <c r="P81" s="565"/>
      <c r="Q81" s="50"/>
      <c r="R81" s="565"/>
    </row>
    <row r="82" spans="1:18" s="101" customFormat="1" ht="15">
      <c r="A82" s="562"/>
      <c r="B82" s="562"/>
      <c r="C82" s="560"/>
      <c r="D82" s="58"/>
      <c r="E82" s="58"/>
      <c r="F82" s="58"/>
      <c r="G82" s="58"/>
      <c r="H82" s="561"/>
      <c r="I82" s="50"/>
      <c r="J82" s="58"/>
      <c r="K82" s="50"/>
      <c r="L82" s="565"/>
      <c r="M82" s="50"/>
      <c r="N82" s="50"/>
      <c r="O82" s="50"/>
      <c r="P82" s="565"/>
      <c r="Q82" s="50"/>
      <c r="R82" s="565"/>
    </row>
    <row r="83" spans="1:18" s="50" customFormat="1" ht="15">
      <c r="A83" s="562"/>
      <c r="B83" s="562"/>
      <c r="C83" s="560"/>
      <c r="D83" s="58"/>
      <c r="E83" s="58"/>
      <c r="F83" s="58"/>
      <c r="G83" s="58"/>
      <c r="H83" s="561"/>
      <c r="J83" s="58"/>
      <c r="L83" s="565"/>
      <c r="P83" s="565"/>
      <c r="R83" s="565"/>
    </row>
    <row r="84" spans="1:18" s="30" customFormat="1" ht="15">
      <c r="A84" s="562"/>
      <c r="B84" s="562"/>
      <c r="C84" s="560"/>
      <c r="D84" s="58"/>
      <c r="E84" s="58"/>
      <c r="F84" s="58"/>
      <c r="G84" s="58"/>
      <c r="H84" s="561"/>
      <c r="J84" s="58"/>
      <c r="L84" s="564"/>
      <c r="P84" s="564"/>
      <c r="R84" s="564"/>
    </row>
    <row r="85" spans="1:18" s="30" customFormat="1" ht="15">
      <c r="A85" s="562"/>
      <c r="B85" s="562"/>
      <c r="C85" s="560"/>
      <c r="D85" s="58"/>
      <c r="E85" s="58"/>
      <c r="F85" s="58"/>
      <c r="G85" s="58"/>
      <c r="H85" s="561"/>
      <c r="J85" s="58"/>
      <c r="L85" s="564"/>
      <c r="P85" s="564"/>
      <c r="R85" s="564"/>
    </row>
    <row r="86" spans="1:18" s="30" customFormat="1" ht="15">
      <c r="A86" s="562"/>
      <c r="B86" s="562"/>
      <c r="C86" s="560"/>
      <c r="D86" s="58"/>
      <c r="E86" s="58"/>
      <c r="F86" s="58"/>
      <c r="G86" s="58"/>
      <c r="H86" s="561"/>
      <c r="J86" s="58"/>
      <c r="L86" s="564"/>
      <c r="P86" s="564"/>
      <c r="R86" s="564"/>
    </row>
    <row r="87" spans="1:18" s="24" customFormat="1" ht="15">
      <c r="A87" s="562"/>
      <c r="B87" s="562"/>
      <c r="C87" s="560"/>
      <c r="D87" s="58"/>
      <c r="E87" s="58"/>
      <c r="F87" s="58"/>
      <c r="G87" s="58"/>
      <c r="H87" s="561"/>
      <c r="J87" s="58"/>
      <c r="L87" s="566"/>
      <c r="P87" s="566"/>
      <c r="R87" s="566"/>
    </row>
    <row r="88" spans="1:18" s="50" customFormat="1" ht="15">
      <c r="A88" s="562"/>
      <c r="B88" s="562"/>
      <c r="C88" s="560"/>
      <c r="D88" s="58"/>
      <c r="E88" s="58"/>
      <c r="F88" s="58"/>
      <c r="G88" s="58"/>
      <c r="H88" s="561"/>
      <c r="J88" s="58"/>
      <c r="L88" s="565"/>
      <c r="P88" s="565"/>
      <c r="R88" s="565"/>
    </row>
    <row r="89" spans="1:18" s="50" customFormat="1" ht="15">
      <c r="A89" s="562"/>
      <c r="B89" s="562"/>
      <c r="C89" s="560"/>
      <c r="D89" s="58"/>
      <c r="E89" s="58"/>
      <c r="F89" s="58"/>
      <c r="G89" s="58"/>
      <c r="H89" s="561"/>
      <c r="J89" s="58"/>
      <c r="L89" s="565"/>
      <c r="P89" s="565"/>
      <c r="R89" s="565"/>
    </row>
    <row r="90" spans="1:18" s="50" customFormat="1" ht="15">
      <c r="A90" s="562"/>
      <c r="B90" s="562"/>
      <c r="C90" s="560"/>
      <c r="D90" s="58"/>
      <c r="E90" s="58"/>
      <c r="F90" s="58"/>
      <c r="G90" s="58"/>
      <c r="H90" s="561"/>
      <c r="J90" s="58"/>
      <c r="L90" s="565"/>
      <c r="P90" s="565"/>
      <c r="R90" s="565"/>
    </row>
    <row r="91" spans="1:18" s="50" customFormat="1" ht="15">
      <c r="A91" s="562"/>
      <c r="B91" s="562"/>
      <c r="C91" s="560"/>
      <c r="D91" s="58"/>
      <c r="E91" s="58"/>
      <c r="F91" s="58"/>
      <c r="G91" s="58"/>
      <c r="H91" s="561"/>
      <c r="J91" s="58"/>
      <c r="L91" s="565"/>
      <c r="P91" s="565"/>
      <c r="R91" s="565"/>
    </row>
    <row r="92" spans="1:18" s="50" customFormat="1" ht="15">
      <c r="A92" s="562"/>
      <c r="B92" s="562"/>
      <c r="C92" s="560"/>
      <c r="D92" s="58"/>
      <c r="E92" s="58"/>
      <c r="F92" s="58"/>
      <c r="G92" s="58"/>
      <c r="H92" s="561"/>
      <c r="J92" s="58"/>
      <c r="L92" s="565"/>
      <c r="P92" s="565"/>
      <c r="R92" s="565"/>
    </row>
    <row r="93" spans="1:18" s="30" customFormat="1" ht="15">
      <c r="A93" s="562"/>
      <c r="B93" s="562"/>
      <c r="C93" s="560"/>
      <c r="D93" s="58"/>
      <c r="E93" s="58"/>
      <c r="F93" s="58"/>
      <c r="G93" s="58"/>
      <c r="H93" s="561"/>
      <c r="J93" s="58"/>
      <c r="L93" s="564"/>
      <c r="P93" s="564"/>
      <c r="R93" s="564"/>
    </row>
    <row r="94" spans="1:18" s="101" customFormat="1" ht="15">
      <c r="A94" s="562"/>
      <c r="B94" s="562"/>
      <c r="C94" s="560"/>
      <c r="D94" s="58"/>
      <c r="E94" s="58"/>
      <c r="F94" s="58"/>
      <c r="G94" s="58"/>
      <c r="H94" s="561"/>
      <c r="I94" s="50"/>
      <c r="J94" s="58"/>
      <c r="K94" s="50"/>
      <c r="L94" s="565"/>
      <c r="M94" s="50"/>
      <c r="N94" s="50"/>
      <c r="O94" s="50"/>
      <c r="P94" s="565"/>
      <c r="Q94" s="50"/>
      <c r="R94" s="565"/>
    </row>
    <row r="95" spans="1:18" s="101" customFormat="1" ht="15">
      <c r="A95" s="562"/>
      <c r="B95" s="562"/>
      <c r="C95" s="560"/>
      <c r="D95" s="58"/>
      <c r="E95" s="58"/>
      <c r="F95" s="58"/>
      <c r="G95" s="58"/>
      <c r="H95" s="561"/>
      <c r="I95" s="50"/>
      <c r="J95" s="58"/>
      <c r="K95" s="50"/>
      <c r="L95" s="565"/>
      <c r="M95" s="50"/>
      <c r="N95" s="50"/>
      <c r="O95" s="50"/>
      <c r="P95" s="565"/>
      <c r="Q95" s="50"/>
      <c r="R95" s="565"/>
    </row>
    <row r="96" spans="1:18" s="101" customFormat="1" ht="15">
      <c r="A96" s="562"/>
      <c r="B96" s="562"/>
      <c r="C96" s="560"/>
      <c r="D96" s="58"/>
      <c r="E96" s="58"/>
      <c r="F96" s="58"/>
      <c r="G96" s="58"/>
      <c r="H96" s="561"/>
      <c r="I96" s="50"/>
      <c r="J96" s="58"/>
      <c r="K96" s="50"/>
      <c r="L96" s="565"/>
      <c r="M96" s="50"/>
      <c r="N96" s="50"/>
      <c r="O96" s="50"/>
      <c r="P96" s="565"/>
      <c r="Q96" s="50"/>
      <c r="R96" s="565"/>
    </row>
    <row r="97" spans="1:18" s="101" customFormat="1" ht="15">
      <c r="A97" s="562"/>
      <c r="B97" s="562"/>
      <c r="C97" s="560"/>
      <c r="D97" s="58"/>
      <c r="E97" s="58"/>
      <c r="F97" s="58"/>
      <c r="G97" s="58"/>
      <c r="H97" s="561"/>
      <c r="I97" s="50"/>
      <c r="J97" s="58"/>
      <c r="K97" s="50"/>
      <c r="L97" s="565"/>
      <c r="M97" s="50"/>
      <c r="N97" s="50"/>
      <c r="O97" s="50"/>
      <c r="P97" s="565"/>
      <c r="Q97" s="50"/>
      <c r="R97" s="565"/>
    </row>
    <row r="98" spans="1:18" s="50" customFormat="1" ht="15">
      <c r="A98" s="562"/>
      <c r="B98" s="562"/>
      <c r="C98" s="560"/>
      <c r="D98" s="58"/>
      <c r="E98" s="58"/>
      <c r="F98" s="58"/>
      <c r="G98" s="58"/>
      <c r="H98" s="561"/>
      <c r="J98" s="58"/>
      <c r="L98" s="565"/>
      <c r="P98" s="565"/>
      <c r="R98" s="565"/>
    </row>
    <row r="99" spans="1:18" s="50" customFormat="1" ht="15">
      <c r="A99" s="562"/>
      <c r="B99" s="562"/>
      <c r="C99" s="560"/>
      <c r="D99" s="58"/>
      <c r="E99" s="58"/>
      <c r="F99" s="58"/>
      <c r="G99" s="58"/>
      <c r="H99" s="561"/>
      <c r="J99" s="58"/>
      <c r="L99" s="565"/>
      <c r="P99" s="565"/>
      <c r="R99" s="565"/>
    </row>
    <row r="100" spans="1:18" s="50" customFormat="1" ht="15">
      <c r="A100" s="562"/>
      <c r="B100" s="562"/>
      <c r="C100" s="560"/>
      <c r="D100" s="58"/>
      <c r="E100" s="58"/>
      <c r="F100" s="58"/>
      <c r="G100" s="58"/>
      <c r="H100" s="561"/>
      <c r="J100" s="58"/>
      <c r="L100" s="565"/>
      <c r="P100" s="565"/>
      <c r="R100" s="565"/>
    </row>
    <row r="101" spans="1:18" s="50" customFormat="1" ht="15">
      <c r="A101" s="562"/>
      <c r="B101" s="562"/>
      <c r="C101" s="560"/>
      <c r="D101" s="58"/>
      <c r="E101" s="58"/>
      <c r="F101" s="58"/>
      <c r="G101" s="58"/>
      <c r="H101" s="561"/>
      <c r="J101" s="58"/>
      <c r="L101" s="565"/>
      <c r="P101" s="565"/>
      <c r="R101" s="565"/>
    </row>
    <row r="102" spans="1:18" s="50" customFormat="1" ht="15">
      <c r="A102" s="562"/>
      <c r="B102" s="562"/>
      <c r="C102" s="560"/>
      <c r="D102" s="58"/>
      <c r="E102" s="58"/>
      <c r="F102" s="58"/>
      <c r="G102" s="58"/>
      <c r="H102" s="561"/>
      <c r="J102" s="58"/>
      <c r="L102" s="565"/>
      <c r="P102" s="565"/>
      <c r="R102" s="565"/>
    </row>
    <row r="103" spans="1:18" s="50" customFormat="1" ht="15">
      <c r="A103" s="497"/>
      <c r="B103" s="497"/>
      <c r="C103" s="514"/>
      <c r="D103"/>
      <c r="E103"/>
      <c r="F103"/>
      <c r="G103"/>
      <c r="H103" s="515"/>
      <c r="J103"/>
      <c r="L103" s="565"/>
      <c r="P103" s="565"/>
      <c r="R103" s="565"/>
    </row>
    <row r="104" spans="1:18" s="50" customFormat="1" ht="15">
      <c r="A104" s="497"/>
      <c r="B104" s="497"/>
      <c r="C104" s="514"/>
      <c r="D104"/>
      <c r="E104"/>
      <c r="F104"/>
      <c r="G104"/>
      <c r="H104" s="515"/>
      <c r="J104"/>
      <c r="L104" s="565"/>
      <c r="P104" s="565"/>
      <c r="R104" s="565"/>
    </row>
    <row r="105" spans="1:18" s="30" customFormat="1" ht="15">
      <c r="A105" s="497"/>
      <c r="B105" s="497"/>
      <c r="C105" s="514"/>
      <c r="D105"/>
      <c r="E105"/>
      <c r="F105"/>
      <c r="G105"/>
      <c r="H105" s="515"/>
      <c r="J105"/>
      <c r="L105" s="564"/>
      <c r="P105" s="564"/>
      <c r="R105" s="564"/>
    </row>
    <row r="106" spans="1:18" s="30" customFormat="1" ht="15">
      <c r="A106" s="497"/>
      <c r="B106" s="497"/>
      <c r="C106" s="514"/>
      <c r="D106"/>
      <c r="E106"/>
      <c r="F106"/>
      <c r="G106"/>
      <c r="H106" s="515"/>
      <c r="J106"/>
      <c r="L106" s="564"/>
      <c r="P106" s="564"/>
      <c r="R106" s="564"/>
    </row>
    <row r="107" spans="1:18" s="30" customFormat="1" ht="15">
      <c r="A107" s="497"/>
      <c r="B107" s="497"/>
      <c r="C107" s="514"/>
      <c r="D107"/>
      <c r="E107"/>
      <c r="F107"/>
      <c r="G107"/>
      <c r="H107" s="515"/>
      <c r="J107"/>
      <c r="L107" s="564"/>
      <c r="P107" s="564"/>
      <c r="R107" s="564"/>
    </row>
    <row r="108" spans="1:18" s="30" customFormat="1" ht="15">
      <c r="A108" s="497"/>
      <c r="B108" s="497"/>
      <c r="C108" s="514"/>
      <c r="D108"/>
      <c r="E108"/>
      <c r="F108"/>
      <c r="G108"/>
      <c r="H108" s="515"/>
      <c r="J108"/>
      <c r="L108" s="564"/>
      <c r="P108" s="564"/>
      <c r="R108" s="564"/>
    </row>
    <row r="109" spans="1:18" s="101" customFormat="1" ht="15">
      <c r="A109" s="497"/>
      <c r="B109" s="497"/>
      <c r="C109" s="514"/>
      <c r="D109"/>
      <c r="E109"/>
      <c r="F109"/>
      <c r="G109"/>
      <c r="H109" s="515"/>
      <c r="J109"/>
      <c r="L109" s="567"/>
      <c r="P109" s="567"/>
      <c r="R109" s="567"/>
    </row>
    <row r="110" spans="1:18" s="101" customFormat="1" ht="15">
      <c r="A110" s="497"/>
      <c r="B110" s="497"/>
      <c r="C110" s="514"/>
      <c r="D110"/>
      <c r="E110"/>
      <c r="F110"/>
      <c r="G110"/>
      <c r="H110" s="515"/>
      <c r="J110"/>
      <c r="L110" s="567"/>
      <c r="P110" s="567"/>
      <c r="R110" s="567"/>
    </row>
    <row r="111" spans="1:18" s="101" customFormat="1" ht="15">
      <c r="A111" s="497"/>
      <c r="B111" s="497"/>
      <c r="C111" s="514"/>
      <c r="D111"/>
      <c r="E111"/>
      <c r="F111"/>
      <c r="G111"/>
      <c r="H111" s="515"/>
      <c r="J111"/>
      <c r="L111" s="567"/>
      <c r="P111" s="567"/>
      <c r="R111" s="567"/>
    </row>
    <row r="112" spans="1:18" s="101" customFormat="1" ht="15">
      <c r="A112" s="497"/>
      <c r="B112" s="497"/>
      <c r="C112" s="514"/>
      <c r="D112"/>
      <c r="E112"/>
      <c r="F112"/>
      <c r="G112"/>
      <c r="H112" s="515"/>
      <c r="J112"/>
      <c r="L112" s="567"/>
      <c r="P112" s="567"/>
      <c r="R112" s="567"/>
    </row>
    <row r="113" spans="1:18" s="50" customFormat="1" ht="15">
      <c r="A113" s="497"/>
      <c r="B113" s="497"/>
      <c r="C113" s="514"/>
      <c r="D113"/>
      <c r="E113"/>
      <c r="F113"/>
      <c r="G113"/>
      <c r="H113" s="515"/>
      <c r="J113"/>
      <c r="L113" s="565"/>
      <c r="P113" s="565"/>
      <c r="R113" s="565"/>
    </row>
    <row r="114" spans="1:18" s="50" customFormat="1" ht="15">
      <c r="A114" s="497"/>
      <c r="B114" s="497"/>
      <c r="C114" s="514"/>
      <c r="D114"/>
      <c r="E114"/>
      <c r="F114"/>
      <c r="G114"/>
      <c r="H114" s="515"/>
      <c r="J114"/>
      <c r="L114" s="565"/>
      <c r="P114" s="565"/>
      <c r="R114" s="565"/>
    </row>
    <row r="115" spans="1:18" s="50" customFormat="1" ht="15">
      <c r="A115" s="497"/>
      <c r="B115" s="497"/>
      <c r="C115" s="514"/>
      <c r="D115"/>
      <c r="E115"/>
      <c r="F115"/>
      <c r="G115"/>
      <c r="H115" s="515"/>
      <c r="J115"/>
      <c r="L115" s="565"/>
      <c r="P115" s="565"/>
      <c r="R115" s="565"/>
    </row>
    <row r="116" spans="1:18" s="50" customFormat="1" ht="15">
      <c r="A116" s="497"/>
      <c r="B116" s="497"/>
      <c r="C116" s="514"/>
      <c r="D116"/>
      <c r="E116"/>
      <c r="F116"/>
      <c r="G116"/>
      <c r="H116" s="515"/>
      <c r="J116"/>
      <c r="L116" s="565"/>
      <c r="P116" s="565"/>
      <c r="R116" s="565"/>
    </row>
    <row r="117" spans="1:18" s="50" customFormat="1" ht="15">
      <c r="A117" s="497"/>
      <c r="B117" s="497"/>
      <c r="C117" s="514"/>
      <c r="D117"/>
      <c r="E117"/>
      <c r="F117"/>
      <c r="G117"/>
      <c r="H117" s="515"/>
      <c r="J117"/>
      <c r="L117" s="565"/>
      <c r="P117" s="565"/>
      <c r="R117" s="565"/>
    </row>
    <row r="118" spans="1:18" s="50" customFormat="1" ht="15">
      <c r="A118" s="497"/>
      <c r="B118" s="497"/>
      <c r="C118" s="514"/>
      <c r="D118"/>
      <c r="E118"/>
      <c r="F118"/>
      <c r="G118"/>
      <c r="H118" s="515"/>
      <c r="J118"/>
      <c r="L118" s="565"/>
      <c r="P118" s="565"/>
      <c r="R118" s="565"/>
    </row>
    <row r="119" spans="1:18" s="50" customFormat="1" ht="15">
      <c r="A119" s="497"/>
      <c r="B119" s="497"/>
      <c r="C119" s="514"/>
      <c r="D119"/>
      <c r="E119"/>
      <c r="F119"/>
      <c r="G119"/>
      <c r="H119" s="515"/>
      <c r="J119"/>
      <c r="L119" s="565"/>
      <c r="P119" s="565"/>
      <c r="R119" s="565"/>
    </row>
    <row r="120" spans="1:18" s="30" customFormat="1" ht="15">
      <c r="A120" s="497"/>
      <c r="B120" s="497"/>
      <c r="C120" s="514"/>
      <c r="D120"/>
      <c r="E120"/>
      <c r="F120"/>
      <c r="G120"/>
      <c r="H120" s="515"/>
      <c r="J120"/>
      <c r="L120" s="564"/>
      <c r="P120" s="564"/>
      <c r="R120" s="564"/>
    </row>
    <row r="121" spans="1:18" s="30" customFormat="1" ht="15">
      <c r="A121" s="497"/>
      <c r="B121" s="497"/>
      <c r="C121" s="514"/>
      <c r="D121"/>
      <c r="E121"/>
      <c r="F121"/>
      <c r="G121"/>
      <c r="H121" s="515"/>
      <c r="J121"/>
      <c r="L121" s="564"/>
      <c r="P121" s="564"/>
      <c r="R121" s="564"/>
    </row>
    <row r="122" spans="1:18" s="30" customFormat="1" ht="15">
      <c r="A122" s="497"/>
      <c r="B122" s="497"/>
      <c r="C122" s="514"/>
      <c r="D122"/>
      <c r="E122"/>
      <c r="F122"/>
      <c r="G122"/>
      <c r="H122" s="515"/>
      <c r="J122"/>
      <c r="L122" s="564"/>
      <c r="P122" s="564"/>
      <c r="R122" s="564"/>
    </row>
    <row r="123" spans="1:18" s="30" customFormat="1" ht="15">
      <c r="A123" s="497"/>
      <c r="B123" s="497"/>
      <c r="C123" s="514"/>
      <c r="D123"/>
      <c r="E123"/>
      <c r="F123"/>
      <c r="G123"/>
      <c r="H123" s="515"/>
      <c r="J123"/>
      <c r="L123" s="564"/>
      <c r="P123" s="564"/>
      <c r="R123" s="564"/>
    </row>
    <row r="124" spans="1:18" s="101" customFormat="1" ht="15">
      <c r="A124" s="497"/>
      <c r="B124" s="497"/>
      <c r="C124" s="514"/>
      <c r="D124"/>
      <c r="E124"/>
      <c r="F124"/>
      <c r="G124"/>
      <c r="H124" s="515"/>
      <c r="J124"/>
      <c r="L124" s="567"/>
      <c r="P124" s="567"/>
      <c r="R124" s="567"/>
    </row>
    <row r="125" spans="1:18" s="101" customFormat="1" ht="15">
      <c r="A125" s="497"/>
      <c r="B125" s="497"/>
      <c r="C125" s="514"/>
      <c r="D125"/>
      <c r="E125"/>
      <c r="F125"/>
      <c r="G125"/>
      <c r="H125" s="515"/>
      <c r="J125"/>
      <c r="L125" s="567"/>
      <c r="P125" s="567"/>
      <c r="R125" s="567"/>
    </row>
    <row r="126" spans="1:18" s="119" customFormat="1" ht="15">
      <c r="A126" s="497"/>
      <c r="B126" s="497"/>
      <c r="C126" s="514"/>
      <c r="D126"/>
      <c r="E126"/>
      <c r="F126"/>
      <c r="G126"/>
      <c r="H126" s="515"/>
      <c r="J126"/>
      <c r="L126" s="568"/>
      <c r="P126" s="568"/>
      <c r="R126" s="568"/>
    </row>
    <row r="127" spans="1:18" s="119" customFormat="1" ht="15">
      <c r="A127" s="497"/>
      <c r="B127" s="497"/>
      <c r="C127" s="514"/>
      <c r="D127"/>
      <c r="E127"/>
      <c r="F127"/>
      <c r="G127"/>
      <c r="H127" s="515"/>
      <c r="J127"/>
      <c r="L127" s="568"/>
      <c r="P127" s="568"/>
      <c r="R127" s="568"/>
    </row>
    <row r="128" spans="1:18" ht="15">
      <c r="A128" s="497"/>
      <c r="B128" s="497"/>
      <c r="C128" s="514"/>
      <c r="D128"/>
      <c r="E128"/>
      <c r="F128"/>
      <c r="G128"/>
      <c r="H128" s="515"/>
      <c r="J128"/>
      <c r="L128" s="563"/>
      <c r="P128" s="563"/>
      <c r="R128" s="563"/>
    </row>
    <row r="129" spans="1:18" ht="15">
      <c r="A129" s="497"/>
      <c r="B129" s="497"/>
      <c r="C129" s="514"/>
      <c r="D129"/>
      <c r="E129"/>
      <c r="F129"/>
      <c r="G129"/>
      <c r="H129" s="515"/>
      <c r="J129"/>
      <c r="L129" s="563"/>
      <c r="P129" s="563"/>
      <c r="R129" s="563"/>
    </row>
    <row r="130" spans="1:18" ht="15">
      <c r="A130" s="497"/>
      <c r="B130" s="497"/>
      <c r="C130" s="514"/>
      <c r="D130"/>
      <c r="E130"/>
      <c r="F130"/>
      <c r="G130"/>
      <c r="H130" s="515"/>
      <c r="J130"/>
      <c r="L130" s="563"/>
      <c r="P130" s="563"/>
      <c r="R130" s="563"/>
    </row>
    <row r="131" spans="1:18" ht="15">
      <c r="A131" s="497"/>
      <c r="B131" s="497"/>
      <c r="C131" s="514"/>
      <c r="D131"/>
      <c r="E131"/>
      <c r="F131"/>
      <c r="G131"/>
      <c r="H131" s="515"/>
      <c r="J131"/>
      <c r="L131" s="563"/>
      <c r="P131" s="563"/>
      <c r="R131" s="563"/>
    </row>
    <row r="132" spans="1:18" ht="15">
      <c r="A132" s="497"/>
      <c r="B132" s="497"/>
      <c r="C132" s="514"/>
      <c r="D132"/>
      <c r="E132"/>
      <c r="F132"/>
      <c r="G132"/>
      <c r="H132" s="515"/>
      <c r="J132"/>
      <c r="L132" s="563"/>
      <c r="P132" s="563"/>
      <c r="R132" s="563"/>
    </row>
    <row r="133" spans="1:18" ht="15">
      <c r="A133" s="497"/>
      <c r="B133" s="497"/>
      <c r="C133" s="514"/>
      <c r="D133"/>
      <c r="E133"/>
      <c r="F133"/>
      <c r="G133"/>
      <c r="H133" s="515"/>
      <c r="J133"/>
      <c r="L133" s="563"/>
      <c r="P133" s="563"/>
      <c r="R133" s="563"/>
    </row>
    <row r="134" spans="1:18" ht="15">
      <c r="A134" s="497"/>
      <c r="B134" s="497"/>
      <c r="C134" s="514"/>
      <c r="D134"/>
      <c r="E134"/>
      <c r="F134"/>
      <c r="G134"/>
      <c r="H134" s="515"/>
      <c r="J134"/>
      <c r="L134" s="563"/>
      <c r="P134" s="563"/>
      <c r="R134" s="563"/>
    </row>
    <row r="135" spans="1:18" s="30" customFormat="1" ht="15">
      <c r="A135" s="497"/>
      <c r="B135" s="497"/>
      <c r="C135" s="514"/>
      <c r="D135"/>
      <c r="E135"/>
      <c r="F135"/>
      <c r="G135"/>
      <c r="H135" s="515"/>
      <c r="J135"/>
      <c r="L135" s="564"/>
      <c r="P135" s="564"/>
      <c r="R135" s="564"/>
    </row>
    <row r="136" spans="1:18" s="30" customFormat="1" ht="15">
      <c r="A136" s="497"/>
      <c r="B136" s="497"/>
      <c r="C136" s="514"/>
      <c r="D136"/>
      <c r="E136"/>
      <c r="F136"/>
      <c r="G136"/>
      <c r="H136" s="515"/>
      <c r="J136"/>
      <c r="L136" s="564"/>
      <c r="P136" s="564"/>
      <c r="R136" s="564"/>
    </row>
    <row r="137" spans="1:18" s="30" customFormat="1" ht="15">
      <c r="A137" s="497"/>
      <c r="B137" s="497"/>
      <c r="C137" s="514"/>
      <c r="D137"/>
      <c r="E137"/>
      <c r="F137"/>
      <c r="G137"/>
      <c r="H137" s="515"/>
      <c r="J137"/>
      <c r="L137" s="564"/>
      <c r="P137" s="564"/>
      <c r="R137" s="564"/>
    </row>
    <row r="138" spans="1:18" s="120" customFormat="1" ht="15">
      <c r="A138" s="497"/>
      <c r="B138" s="497"/>
      <c r="C138" s="514"/>
      <c r="D138"/>
      <c r="E138"/>
      <c r="F138"/>
      <c r="G138"/>
      <c r="H138" s="515"/>
      <c r="J138"/>
      <c r="L138" s="569"/>
      <c r="P138" s="569"/>
      <c r="R138" s="569"/>
    </row>
    <row r="139" spans="1:18" s="119" customFormat="1" ht="15">
      <c r="A139" s="497"/>
      <c r="B139" s="497"/>
      <c r="C139" s="514"/>
      <c r="D139"/>
      <c r="E139"/>
      <c r="F139"/>
      <c r="G139"/>
      <c r="H139" s="515"/>
      <c r="J139" s="516"/>
      <c r="L139" s="568"/>
      <c r="P139" s="568"/>
      <c r="R139" s="568"/>
    </row>
    <row r="140" spans="1:18" s="119" customFormat="1" ht="15">
      <c r="A140" s="497"/>
      <c r="B140" s="497"/>
      <c r="C140" s="514"/>
      <c r="D140"/>
      <c r="E140"/>
      <c r="F140"/>
      <c r="G140"/>
      <c r="H140" s="515"/>
      <c r="J140" s="516"/>
      <c r="L140" s="568"/>
      <c r="P140" s="568"/>
      <c r="R140" s="568"/>
    </row>
    <row r="141" spans="1:18" s="119" customFormat="1" ht="15">
      <c r="A141" s="497"/>
      <c r="B141" s="497"/>
      <c r="C141" s="514"/>
      <c r="D141"/>
      <c r="E141"/>
      <c r="F141"/>
      <c r="G141"/>
      <c r="H141" s="515"/>
      <c r="J141" s="516"/>
      <c r="L141" s="568"/>
      <c r="P141" s="568"/>
      <c r="R141" s="568"/>
    </row>
    <row r="142" spans="1:10" s="119" customFormat="1" ht="15">
      <c r="A142"/>
      <c r="B142"/>
      <c r="C142"/>
      <c r="D142"/>
      <c r="E142"/>
      <c r="F142"/>
      <c r="G142"/>
      <c r="H142"/>
      <c r="J142" s="516"/>
    </row>
    <row r="143" spans="1:10" ht="15">
      <c r="A143"/>
      <c r="B143"/>
      <c r="C143"/>
      <c r="D143"/>
      <c r="E143"/>
      <c r="F143"/>
      <c r="G143"/>
      <c r="H143"/>
      <c r="J143"/>
    </row>
    <row r="144" spans="1:250" s="119" customFormat="1" ht="15">
      <c r="A144"/>
      <c r="B144"/>
      <c r="C144"/>
      <c r="D144"/>
      <c r="E144"/>
      <c r="F144"/>
      <c r="G144"/>
      <c r="H144"/>
      <c r="J144" s="516"/>
      <c r="IO144" s="516"/>
      <c r="IP144" s="516"/>
    </row>
    <row r="145" spans="1:250" s="119" customFormat="1" ht="15">
      <c r="A145"/>
      <c r="B145"/>
      <c r="C145"/>
      <c r="D145"/>
      <c r="E145"/>
      <c r="F145"/>
      <c r="G145"/>
      <c r="H145"/>
      <c r="J145" s="516"/>
      <c r="IO145" s="516"/>
      <c r="IP145" s="516"/>
    </row>
    <row r="146" spans="1:250" s="119" customFormat="1" ht="15">
      <c r="A146"/>
      <c r="B146"/>
      <c r="C146"/>
      <c r="D146"/>
      <c r="E146"/>
      <c r="F146"/>
      <c r="G146"/>
      <c r="H146"/>
      <c r="J146" s="516"/>
      <c r="IO146" s="516"/>
      <c r="IP146" s="516"/>
    </row>
    <row r="147" spans="1:250" s="119" customFormat="1" ht="15">
      <c r="A147"/>
      <c r="B147"/>
      <c r="C147"/>
      <c r="D147"/>
      <c r="E147"/>
      <c r="F147"/>
      <c r="G147"/>
      <c r="H147"/>
      <c r="J147" s="516"/>
      <c r="IO147" s="516"/>
      <c r="IP147" s="516"/>
    </row>
    <row r="148" spans="1:10" ht="15">
      <c r="A148"/>
      <c r="B148"/>
      <c r="C148"/>
      <c r="D148"/>
      <c r="E148"/>
      <c r="F148"/>
      <c r="G148"/>
      <c r="H148"/>
      <c r="J148"/>
    </row>
    <row r="149" spans="1:10" ht="15">
      <c r="A149"/>
      <c r="B149"/>
      <c r="C149"/>
      <c r="D149"/>
      <c r="E149"/>
      <c r="F149"/>
      <c r="G149"/>
      <c r="H149"/>
      <c r="J149"/>
    </row>
    <row r="150" spans="1:10" s="30" customFormat="1" ht="15">
      <c r="A150"/>
      <c r="B150"/>
      <c r="C150"/>
      <c r="D150"/>
      <c r="E150"/>
      <c r="F150"/>
      <c r="G150"/>
      <c r="H150"/>
      <c r="J150"/>
    </row>
    <row r="151" spans="1:10" s="30" customFormat="1" ht="15">
      <c r="A151"/>
      <c r="B151"/>
      <c r="C151"/>
      <c r="D151"/>
      <c r="E151"/>
      <c r="F151"/>
      <c r="G151"/>
      <c r="H151"/>
      <c r="J151"/>
    </row>
    <row r="152" spans="1:10" s="30" customFormat="1" ht="15">
      <c r="A152"/>
      <c r="B152"/>
      <c r="C152"/>
      <c r="D152"/>
      <c r="E152"/>
      <c r="F152"/>
      <c r="G152"/>
      <c r="H152"/>
      <c r="J152"/>
    </row>
    <row r="153" spans="1:10" s="30" customFormat="1" ht="15">
      <c r="A153"/>
      <c r="B153"/>
      <c r="C153"/>
      <c r="D153"/>
      <c r="E153"/>
      <c r="F153"/>
      <c r="G153"/>
      <c r="H153"/>
      <c r="J153"/>
    </row>
    <row r="154" spans="1:10" s="119" customFormat="1" ht="15">
      <c r="A154"/>
      <c r="B154"/>
      <c r="C154"/>
      <c r="D154"/>
      <c r="E154"/>
      <c r="F154"/>
      <c r="G154"/>
      <c r="H154"/>
      <c r="J154"/>
    </row>
    <row r="155" spans="1:10" s="119" customFormat="1" ht="15">
      <c r="A155"/>
      <c r="B155"/>
      <c r="C155"/>
      <c r="D155"/>
      <c r="E155"/>
      <c r="F155"/>
      <c r="G155"/>
      <c r="H155"/>
      <c r="J155"/>
    </row>
    <row r="156" spans="1:10" s="119" customFormat="1" ht="15">
      <c r="A156"/>
      <c r="B156"/>
      <c r="C156"/>
      <c r="D156"/>
      <c r="E156"/>
      <c r="F156"/>
      <c r="G156"/>
      <c r="H156"/>
      <c r="J156"/>
    </row>
    <row r="157" spans="1:10" s="119" customFormat="1" ht="15">
      <c r="A157"/>
      <c r="B157"/>
      <c r="C157"/>
      <c r="D157"/>
      <c r="E157"/>
      <c r="F157"/>
      <c r="G157"/>
      <c r="H157"/>
      <c r="J157"/>
    </row>
    <row r="158" spans="1:10" ht="15">
      <c r="A158"/>
      <c r="B158"/>
      <c r="C158"/>
      <c r="D158"/>
      <c r="E158"/>
      <c r="F158"/>
      <c r="G158"/>
      <c r="H158"/>
      <c r="J158"/>
    </row>
    <row r="159" spans="1:10" ht="15">
      <c r="A159"/>
      <c r="B159"/>
      <c r="C159"/>
      <c r="D159"/>
      <c r="E159"/>
      <c r="F159"/>
      <c r="G159"/>
      <c r="H159"/>
      <c r="J159"/>
    </row>
    <row r="160" spans="1:10" ht="15">
      <c r="A160"/>
      <c r="B160"/>
      <c r="C160"/>
      <c r="D160"/>
      <c r="E160"/>
      <c r="F160"/>
      <c r="G160"/>
      <c r="H160"/>
      <c r="J160"/>
    </row>
    <row r="161" spans="1:10" ht="15">
      <c r="A161"/>
      <c r="B161"/>
      <c r="C161"/>
      <c r="D161"/>
      <c r="E161"/>
      <c r="F161"/>
      <c r="G161"/>
      <c r="H161"/>
      <c r="J161"/>
    </row>
    <row r="162" spans="1:10" ht="15">
      <c r="A162"/>
      <c r="B162"/>
      <c r="C162"/>
      <c r="D162"/>
      <c r="E162"/>
      <c r="F162"/>
      <c r="G162"/>
      <c r="H162"/>
      <c r="J162"/>
    </row>
    <row r="163" spans="1:10" ht="15">
      <c r="A163"/>
      <c r="B163"/>
      <c r="C163"/>
      <c r="D163"/>
      <c r="E163"/>
      <c r="F163"/>
      <c r="G163"/>
      <c r="H163"/>
      <c r="J163"/>
    </row>
    <row r="164" spans="1:10" ht="15">
      <c r="A164"/>
      <c r="B164"/>
      <c r="C164"/>
      <c r="D164"/>
      <c r="E164"/>
      <c r="F164"/>
      <c r="G164"/>
      <c r="H164"/>
      <c r="J164"/>
    </row>
    <row r="165" spans="1:10" s="30" customFormat="1" ht="15">
      <c r="A165"/>
      <c r="B165"/>
      <c r="C165"/>
      <c r="D165"/>
      <c r="E165"/>
      <c r="F165"/>
      <c r="G165"/>
      <c r="H165"/>
      <c r="J165"/>
    </row>
    <row r="166" spans="1:10" s="30" customFormat="1" ht="15">
      <c r="A166"/>
      <c r="B166"/>
      <c r="C166"/>
      <c r="D166"/>
      <c r="E166"/>
      <c r="F166"/>
      <c r="G166"/>
      <c r="H166"/>
      <c r="J166"/>
    </row>
    <row r="167" spans="1:10" s="30" customFormat="1" ht="15">
      <c r="A167"/>
      <c r="B167"/>
      <c r="C167"/>
      <c r="D167"/>
      <c r="E167"/>
      <c r="F167"/>
      <c r="G167"/>
      <c r="H167"/>
      <c r="J167"/>
    </row>
    <row r="168" spans="1:10" s="30" customFormat="1" ht="15">
      <c r="A168"/>
      <c r="B168"/>
      <c r="C168"/>
      <c r="D168"/>
      <c r="E168"/>
      <c r="F168"/>
      <c r="G168"/>
      <c r="H168"/>
      <c r="J168"/>
    </row>
    <row r="169" spans="1:10" s="74" customFormat="1" ht="15">
      <c r="A169"/>
      <c r="B169"/>
      <c r="C169"/>
      <c r="D169"/>
      <c r="E169"/>
      <c r="F169"/>
      <c r="G169"/>
      <c r="H169"/>
      <c r="J169"/>
    </row>
    <row r="170" spans="1:10" s="74" customFormat="1" ht="15">
      <c r="A170"/>
      <c r="B170"/>
      <c r="C170"/>
      <c r="D170"/>
      <c r="E170"/>
      <c r="F170"/>
      <c r="G170"/>
      <c r="H170"/>
      <c r="J170"/>
    </row>
    <row r="171" spans="1:10" s="74" customFormat="1" ht="15">
      <c r="A171"/>
      <c r="B171"/>
      <c r="C171"/>
      <c r="D171"/>
      <c r="E171"/>
      <c r="F171"/>
      <c r="G171"/>
      <c r="H171"/>
      <c r="J171"/>
    </row>
    <row r="172" spans="1:10" s="74" customFormat="1" ht="15">
      <c r="A172"/>
      <c r="B172"/>
      <c r="C172"/>
      <c r="D172"/>
      <c r="E172"/>
      <c r="F172"/>
      <c r="G172"/>
      <c r="H172"/>
      <c r="J172"/>
    </row>
    <row r="173" spans="1:10" s="30" customFormat="1" ht="15">
      <c r="A173"/>
      <c r="B173"/>
      <c r="C173"/>
      <c r="D173"/>
      <c r="E173"/>
      <c r="F173"/>
      <c r="G173"/>
      <c r="H173"/>
      <c r="J173"/>
    </row>
    <row r="174" spans="1:10" s="74" customFormat="1" ht="15">
      <c r="A174"/>
      <c r="B174"/>
      <c r="C174"/>
      <c r="D174"/>
      <c r="E174"/>
      <c r="F174"/>
      <c r="G174"/>
      <c r="H174"/>
      <c r="J174" s="516"/>
    </row>
    <row r="175" spans="1:10" s="74" customFormat="1" ht="15">
      <c r="A175"/>
      <c r="B175"/>
      <c r="C175"/>
      <c r="D175"/>
      <c r="E175"/>
      <c r="F175"/>
      <c r="G175"/>
      <c r="H175"/>
      <c r="J175" s="516"/>
    </row>
    <row r="176" spans="1:10" s="74" customFormat="1" ht="15">
      <c r="A176"/>
      <c r="B176"/>
      <c r="C176"/>
      <c r="D176"/>
      <c r="E176"/>
      <c r="F176"/>
      <c r="G176"/>
      <c r="H176"/>
      <c r="J176" s="516"/>
    </row>
    <row r="177" spans="1:10" s="74" customFormat="1" ht="15">
      <c r="A177"/>
      <c r="B177"/>
      <c r="C177"/>
      <c r="D177"/>
      <c r="E177"/>
      <c r="F177"/>
      <c r="G177"/>
      <c r="H177"/>
      <c r="J177" s="516"/>
    </row>
    <row r="178" spans="1:10" s="30" customFormat="1" ht="15">
      <c r="A178"/>
      <c r="B178"/>
      <c r="C178"/>
      <c r="D178"/>
      <c r="E178"/>
      <c r="F178"/>
      <c r="G178"/>
      <c r="H178"/>
      <c r="J178"/>
    </row>
    <row r="179" spans="1:10" s="30" customFormat="1" ht="15">
      <c r="A179"/>
      <c r="B179"/>
      <c r="C179"/>
      <c r="D179"/>
      <c r="E179"/>
      <c r="F179"/>
      <c r="G179"/>
      <c r="H179"/>
      <c r="J179"/>
    </row>
    <row r="180" spans="1:10" s="30" customFormat="1" ht="15">
      <c r="A180"/>
      <c r="B180"/>
      <c r="C180"/>
      <c r="D180"/>
      <c r="E180"/>
      <c r="F180"/>
      <c r="G180"/>
      <c r="H180"/>
      <c r="J180"/>
    </row>
    <row r="181" spans="1:10" s="30" customFormat="1" ht="15">
      <c r="A181"/>
      <c r="B181"/>
      <c r="C181"/>
      <c r="D181"/>
      <c r="E181"/>
      <c r="F181"/>
      <c r="G181"/>
      <c r="H181"/>
      <c r="J181"/>
    </row>
    <row r="182" spans="1:10" s="30" customFormat="1" ht="15">
      <c r="A182"/>
      <c r="B182"/>
      <c r="C182"/>
      <c r="D182"/>
      <c r="E182"/>
      <c r="F182"/>
      <c r="G182"/>
      <c r="H182"/>
      <c r="J182"/>
    </row>
    <row r="183" spans="1:10" s="30" customFormat="1" ht="15">
      <c r="A183"/>
      <c r="B183"/>
      <c r="C183"/>
      <c r="D183"/>
      <c r="E183"/>
      <c r="F183"/>
      <c r="G183"/>
      <c r="H183"/>
      <c r="J183"/>
    </row>
    <row r="184" spans="1:10" s="74" customFormat="1" ht="15">
      <c r="A184"/>
      <c r="B184"/>
      <c r="C184"/>
      <c r="D184"/>
      <c r="E184"/>
      <c r="F184"/>
      <c r="G184"/>
      <c r="H184"/>
      <c r="J184"/>
    </row>
    <row r="185" spans="1:10" s="124" customFormat="1" ht="15">
      <c r="A185"/>
      <c r="B185"/>
      <c r="C185"/>
      <c r="D185"/>
      <c r="E185"/>
      <c r="F185"/>
      <c r="G185"/>
      <c r="H185"/>
      <c r="J185"/>
    </row>
    <row r="186" spans="1:10" s="124" customFormat="1" ht="15">
      <c r="A186"/>
      <c r="B186"/>
      <c r="C186"/>
      <c r="D186"/>
      <c r="E186"/>
      <c r="F186"/>
      <c r="G186"/>
      <c r="H186"/>
      <c r="J186"/>
    </row>
    <row r="187" spans="1:10" s="124" customFormat="1" ht="15">
      <c r="A187"/>
      <c r="B187"/>
      <c r="C187"/>
      <c r="D187"/>
      <c r="E187"/>
      <c r="F187"/>
      <c r="G187"/>
      <c r="H187"/>
      <c r="J187"/>
    </row>
    <row r="188" spans="1:10" s="30" customFormat="1" ht="15">
      <c r="A188"/>
      <c r="B188"/>
      <c r="C188"/>
      <c r="D188"/>
      <c r="E188"/>
      <c r="F188"/>
      <c r="G188"/>
      <c r="H188"/>
      <c r="J188"/>
    </row>
    <row r="189" spans="1:10" s="74" customFormat="1" ht="15">
      <c r="A189"/>
      <c r="B189"/>
      <c r="C189"/>
      <c r="D189"/>
      <c r="E189"/>
      <c r="F189"/>
      <c r="G189"/>
      <c r="H189"/>
      <c r="J189"/>
    </row>
    <row r="190" spans="1:10" s="74" customFormat="1" ht="15">
      <c r="A190"/>
      <c r="B190"/>
      <c r="C190"/>
      <c r="D190"/>
      <c r="E190"/>
      <c r="F190"/>
      <c r="G190"/>
      <c r="H190"/>
      <c r="J190"/>
    </row>
    <row r="191" spans="1:10" s="74" customFormat="1" ht="15">
      <c r="A191"/>
      <c r="B191"/>
      <c r="C191"/>
      <c r="D191"/>
      <c r="E191"/>
      <c r="F191"/>
      <c r="G191"/>
      <c r="H191"/>
      <c r="J191"/>
    </row>
    <row r="192" spans="1:10" s="119" customFormat="1" ht="15">
      <c r="A192"/>
      <c r="B192"/>
      <c r="C192"/>
      <c r="D192"/>
      <c r="E192"/>
      <c r="F192"/>
      <c r="G192"/>
      <c r="H192"/>
      <c r="J192"/>
    </row>
    <row r="193" spans="1:10" ht="15">
      <c r="A193"/>
      <c r="B193"/>
      <c r="C193"/>
      <c r="D193"/>
      <c r="E193"/>
      <c r="F193"/>
      <c r="G193"/>
      <c r="H193"/>
      <c r="J193"/>
    </row>
    <row r="194" spans="1:10" ht="15">
      <c r="A194"/>
      <c r="B194"/>
      <c r="C194"/>
      <c r="D194"/>
      <c r="E194"/>
      <c r="F194"/>
      <c r="G194"/>
      <c r="H194"/>
      <c r="J194"/>
    </row>
    <row r="195" spans="1:10" ht="15">
      <c r="A195"/>
      <c r="B195"/>
      <c r="C195"/>
      <c r="D195"/>
      <c r="E195"/>
      <c r="F195"/>
      <c r="G195"/>
      <c r="H195"/>
      <c r="J195"/>
    </row>
    <row r="196" spans="1:10" ht="15">
      <c r="A196"/>
      <c r="B196"/>
      <c r="C196"/>
      <c r="D196"/>
      <c r="E196"/>
      <c r="F196"/>
      <c r="G196"/>
      <c r="H196"/>
      <c r="J196"/>
    </row>
    <row r="197" spans="1:10" ht="15">
      <c r="A197"/>
      <c r="B197"/>
      <c r="C197"/>
      <c r="D197"/>
      <c r="E197"/>
      <c r="F197"/>
      <c r="G197"/>
      <c r="H197"/>
      <c r="J197"/>
    </row>
    <row r="198" spans="1:10" ht="15">
      <c r="A198"/>
      <c r="B198"/>
      <c r="C198"/>
      <c r="D198"/>
      <c r="E198"/>
      <c r="F198"/>
      <c r="G198"/>
      <c r="H198"/>
      <c r="J198"/>
    </row>
    <row r="199" spans="1:10" ht="15">
      <c r="A199"/>
      <c r="B199"/>
      <c r="C199"/>
      <c r="D199"/>
      <c r="E199"/>
      <c r="F199"/>
      <c r="G199"/>
      <c r="H199"/>
      <c r="J199"/>
    </row>
    <row r="200" spans="1:10" s="30" customFormat="1" ht="15">
      <c r="A200"/>
      <c r="B200"/>
      <c r="C200"/>
      <c r="D200"/>
      <c r="E200"/>
      <c r="F200"/>
      <c r="G200"/>
      <c r="H200"/>
      <c r="J200"/>
    </row>
    <row r="201" spans="1:10" s="30" customFormat="1" ht="15">
      <c r="A201"/>
      <c r="B201"/>
      <c r="C201"/>
      <c r="D201"/>
      <c r="E201"/>
      <c r="F201"/>
      <c r="G201"/>
      <c r="H201"/>
      <c r="J201"/>
    </row>
    <row r="202" spans="1:10" s="30" customFormat="1" ht="15">
      <c r="A202"/>
      <c r="B202"/>
      <c r="C202"/>
      <c r="D202"/>
      <c r="E202"/>
      <c r="F202"/>
      <c r="G202"/>
      <c r="H202"/>
      <c r="J202"/>
    </row>
    <row r="203" spans="1:10" s="30" customFormat="1" ht="15">
      <c r="A203"/>
      <c r="B203"/>
      <c r="C203"/>
      <c r="D203"/>
      <c r="E203"/>
      <c r="F203"/>
      <c r="G203"/>
      <c r="H203"/>
      <c r="J203"/>
    </row>
    <row r="204" spans="1:10" s="74" customFormat="1" ht="15">
      <c r="A204"/>
      <c r="B204"/>
      <c r="C204"/>
      <c r="D204"/>
      <c r="E204"/>
      <c r="F204"/>
      <c r="G204"/>
      <c r="H204"/>
      <c r="J204"/>
    </row>
    <row r="205" spans="1:10" s="74" customFormat="1" ht="15">
      <c r="A205"/>
      <c r="B205"/>
      <c r="C205"/>
      <c r="D205"/>
      <c r="E205"/>
      <c r="F205"/>
      <c r="G205"/>
      <c r="H205"/>
      <c r="J205"/>
    </row>
    <row r="206" spans="1:10" s="74" customFormat="1" ht="15">
      <c r="A206"/>
      <c r="B206"/>
      <c r="C206"/>
      <c r="D206"/>
      <c r="E206"/>
      <c r="F206"/>
      <c r="G206"/>
      <c r="H206"/>
      <c r="J206"/>
    </row>
    <row r="207" spans="1:10" s="74" customFormat="1" ht="15">
      <c r="A207"/>
      <c r="B207"/>
      <c r="C207"/>
      <c r="D207"/>
      <c r="E207"/>
      <c r="F207"/>
      <c r="G207"/>
      <c r="H207"/>
      <c r="J207"/>
    </row>
    <row r="208" spans="1:10" s="30" customFormat="1" ht="15">
      <c r="A208"/>
      <c r="B208"/>
      <c r="C208"/>
      <c r="D208"/>
      <c r="E208"/>
      <c r="F208"/>
      <c r="G208"/>
      <c r="H208"/>
      <c r="J208"/>
    </row>
    <row r="209" spans="1:10" s="30" customFormat="1" ht="15">
      <c r="A209"/>
      <c r="B209"/>
      <c r="C209"/>
      <c r="D209"/>
      <c r="E209"/>
      <c r="F209"/>
      <c r="G209"/>
      <c r="H209"/>
      <c r="J209"/>
    </row>
    <row r="210" spans="1:10" s="30" customFormat="1" ht="15">
      <c r="A210"/>
      <c r="B210"/>
      <c r="C210"/>
      <c r="D210"/>
      <c r="E210"/>
      <c r="F210"/>
      <c r="G210"/>
      <c r="H210"/>
      <c r="J210"/>
    </row>
    <row r="211" spans="1:10" s="30" customFormat="1" ht="15">
      <c r="A211"/>
      <c r="B211"/>
      <c r="C211"/>
      <c r="D211"/>
      <c r="E211"/>
      <c r="F211"/>
      <c r="G211"/>
      <c r="H211"/>
      <c r="J211"/>
    </row>
    <row r="212" spans="1:10" s="30" customFormat="1" ht="15">
      <c r="A212"/>
      <c r="B212"/>
      <c r="C212"/>
      <c r="D212"/>
      <c r="E212"/>
      <c r="F212"/>
      <c r="G212"/>
      <c r="H212"/>
      <c r="J212"/>
    </row>
    <row r="213" spans="1:10" s="30" customFormat="1" ht="15">
      <c r="A213"/>
      <c r="B213"/>
      <c r="C213"/>
      <c r="D213"/>
      <c r="E213"/>
      <c r="F213"/>
      <c r="G213"/>
      <c r="H213"/>
      <c r="J213"/>
    </row>
    <row r="214" spans="1:10" s="30" customFormat="1" ht="15">
      <c r="A214"/>
      <c r="B214"/>
      <c r="C214"/>
      <c r="D214"/>
      <c r="E214"/>
      <c r="F214"/>
      <c r="G214"/>
      <c r="H214"/>
      <c r="J214"/>
    </row>
    <row r="215" spans="1:10" s="30" customFormat="1" ht="15">
      <c r="A215"/>
      <c r="B215"/>
      <c r="C215"/>
      <c r="D215"/>
      <c r="E215"/>
      <c r="F215"/>
      <c r="G215"/>
      <c r="H215"/>
      <c r="J215"/>
    </row>
    <row r="216" spans="1:10" s="30" customFormat="1" ht="15">
      <c r="A216"/>
      <c r="B216"/>
      <c r="C216"/>
      <c r="D216"/>
      <c r="E216"/>
      <c r="F216"/>
      <c r="G216"/>
      <c r="H216"/>
      <c r="J216"/>
    </row>
    <row r="217" spans="1:10" s="30" customFormat="1" ht="15">
      <c r="A217"/>
      <c r="B217"/>
      <c r="C217"/>
      <c r="D217"/>
      <c r="E217"/>
      <c r="F217"/>
      <c r="G217"/>
      <c r="H217"/>
      <c r="J217"/>
    </row>
    <row r="218" spans="1:10" s="30" customFormat="1" ht="15">
      <c r="A218"/>
      <c r="B218"/>
      <c r="C218"/>
      <c r="D218"/>
      <c r="E218"/>
      <c r="F218"/>
      <c r="G218"/>
      <c r="H218"/>
      <c r="J218"/>
    </row>
    <row r="219" spans="1:10" s="74" customFormat="1" ht="15">
      <c r="A219"/>
      <c r="B219"/>
      <c r="C219"/>
      <c r="D219"/>
      <c r="E219"/>
      <c r="F219"/>
      <c r="G219"/>
      <c r="H219"/>
      <c r="J219"/>
    </row>
    <row r="220" spans="1:10" s="124" customFormat="1" ht="15">
      <c r="A220"/>
      <c r="B220"/>
      <c r="C220"/>
      <c r="D220"/>
      <c r="E220"/>
      <c r="F220"/>
      <c r="G220"/>
      <c r="H220"/>
      <c r="J220"/>
    </row>
    <row r="221" spans="1:10" s="124" customFormat="1" ht="15">
      <c r="A221"/>
      <c r="B221"/>
      <c r="C221"/>
      <c r="D221"/>
      <c r="E221"/>
      <c r="F221"/>
      <c r="G221"/>
      <c r="H221"/>
      <c r="J221"/>
    </row>
    <row r="222" spans="1:10" s="124" customFormat="1" ht="15">
      <c r="A222"/>
      <c r="B222"/>
      <c r="C222"/>
      <c r="D222"/>
      <c r="E222"/>
      <c r="F222"/>
      <c r="G222"/>
      <c r="H222"/>
      <c r="J222"/>
    </row>
    <row r="223" spans="1:10" ht="15">
      <c r="A223"/>
      <c r="B223"/>
      <c r="C223"/>
      <c r="D223"/>
      <c r="E223"/>
      <c r="F223"/>
      <c r="G223"/>
      <c r="H223"/>
      <c r="J223"/>
    </row>
    <row r="224" spans="1:10" s="119" customFormat="1" ht="15">
      <c r="A224"/>
      <c r="B224"/>
      <c r="C224"/>
      <c r="D224"/>
      <c r="E224"/>
      <c r="F224"/>
      <c r="G224"/>
      <c r="H224"/>
      <c r="J224"/>
    </row>
    <row r="225" spans="1:10" s="119" customFormat="1" ht="15">
      <c r="A225"/>
      <c r="B225"/>
      <c r="C225"/>
      <c r="D225"/>
      <c r="E225"/>
      <c r="F225"/>
      <c r="G225"/>
      <c r="H225"/>
      <c r="J225"/>
    </row>
    <row r="226" spans="1:10" s="119" customFormat="1" ht="15">
      <c r="A226"/>
      <c r="B226"/>
      <c r="C226"/>
      <c r="D226"/>
      <c r="E226"/>
      <c r="F226"/>
      <c r="G226"/>
      <c r="H226"/>
      <c r="J226"/>
    </row>
    <row r="227" spans="1:10" s="119" customFormat="1" ht="15">
      <c r="A227"/>
      <c r="B227"/>
      <c r="C227"/>
      <c r="D227"/>
      <c r="E227"/>
      <c r="F227"/>
      <c r="G227"/>
      <c r="H227"/>
      <c r="J227"/>
    </row>
    <row r="228" spans="1:10" s="30" customFormat="1" ht="15">
      <c r="A228"/>
      <c r="B228"/>
      <c r="C228"/>
      <c r="D228"/>
      <c r="E228"/>
      <c r="F228"/>
      <c r="G228"/>
      <c r="H228"/>
      <c r="J228"/>
    </row>
    <row r="229" spans="1:10" ht="15">
      <c r="A229"/>
      <c r="B229"/>
      <c r="C229"/>
      <c r="D229"/>
      <c r="E229"/>
      <c r="F229"/>
      <c r="G229"/>
      <c r="H229"/>
      <c r="J229"/>
    </row>
    <row r="230" spans="1:10" ht="15">
      <c r="A230"/>
      <c r="B230"/>
      <c r="C230"/>
      <c r="D230"/>
      <c r="E230"/>
      <c r="F230"/>
      <c r="G230"/>
      <c r="H230"/>
      <c r="J230"/>
    </row>
    <row r="231" spans="1:10" ht="15">
      <c r="A231"/>
      <c r="B231"/>
      <c r="C231"/>
      <c r="D231"/>
      <c r="E231"/>
      <c r="F231"/>
      <c r="G231"/>
      <c r="H231"/>
      <c r="J231"/>
    </row>
    <row r="232" spans="1:10" ht="15">
      <c r="A232"/>
      <c r="B232"/>
      <c r="C232"/>
      <c r="D232"/>
      <c r="E232"/>
      <c r="F232"/>
      <c r="G232"/>
      <c r="H232"/>
      <c r="J232"/>
    </row>
    <row r="233" spans="1:10" ht="15">
      <c r="A233"/>
      <c r="B233"/>
      <c r="C233"/>
      <c r="D233"/>
      <c r="E233"/>
      <c r="F233"/>
      <c r="G233"/>
      <c r="H233"/>
      <c r="J233"/>
    </row>
    <row r="234" spans="1:10" ht="15">
      <c r="A234"/>
      <c r="B234"/>
      <c r="C234"/>
      <c r="D234"/>
      <c r="E234"/>
      <c r="F234"/>
      <c r="G234"/>
      <c r="H234"/>
      <c r="J234"/>
    </row>
    <row r="235" spans="1:10" ht="15">
      <c r="A235"/>
      <c r="B235"/>
      <c r="C235"/>
      <c r="D235"/>
      <c r="E235"/>
      <c r="F235"/>
      <c r="G235"/>
      <c r="H235"/>
      <c r="J235"/>
    </row>
    <row r="236" spans="1:10" ht="15">
      <c r="A236"/>
      <c r="B236"/>
      <c r="C236"/>
      <c r="D236"/>
      <c r="E236"/>
      <c r="F236"/>
      <c r="G236"/>
      <c r="H236"/>
      <c r="J236"/>
    </row>
    <row r="237" spans="1:10" ht="15">
      <c r="A237"/>
      <c r="B237"/>
      <c r="C237"/>
      <c r="D237"/>
      <c r="E237"/>
      <c r="F237"/>
      <c r="G237"/>
      <c r="H237"/>
      <c r="J237"/>
    </row>
    <row r="238" spans="1:10" ht="15">
      <c r="A238"/>
      <c r="B238"/>
      <c r="C238"/>
      <c r="D238"/>
      <c r="E238"/>
      <c r="F238"/>
      <c r="G238"/>
      <c r="H238"/>
      <c r="J238"/>
    </row>
    <row r="239" spans="1:10" ht="15">
      <c r="A239"/>
      <c r="B239"/>
      <c r="C239"/>
      <c r="D239"/>
      <c r="E239"/>
      <c r="F239"/>
      <c r="G239"/>
      <c r="H239"/>
      <c r="J239"/>
    </row>
    <row r="240" spans="1:10" ht="15">
      <c r="A240"/>
      <c r="B240"/>
      <c r="C240"/>
      <c r="D240"/>
      <c r="E240"/>
      <c r="F240"/>
      <c r="G240"/>
      <c r="H240"/>
      <c r="J240"/>
    </row>
    <row r="241" spans="1:10" ht="15">
      <c r="A241"/>
      <c r="B241"/>
      <c r="C241"/>
      <c r="D241"/>
      <c r="E241"/>
      <c r="F241"/>
      <c r="G241"/>
      <c r="H241"/>
      <c r="J241"/>
    </row>
    <row r="242" spans="1:10" ht="15">
      <c r="A242"/>
      <c r="B242"/>
      <c r="C242"/>
      <c r="D242"/>
      <c r="E242"/>
      <c r="F242"/>
      <c r="G242"/>
      <c r="H242"/>
      <c r="J242"/>
    </row>
    <row r="243" spans="1:10" ht="15">
      <c r="A243"/>
      <c r="B243"/>
      <c r="C243"/>
      <c r="D243"/>
      <c r="E243"/>
      <c r="F243"/>
      <c r="G243"/>
      <c r="H243"/>
      <c r="J243"/>
    </row>
    <row r="244" spans="1:10" s="74" customFormat="1" ht="15">
      <c r="A244"/>
      <c r="B244"/>
      <c r="C244"/>
      <c r="D244"/>
      <c r="E244"/>
      <c r="F244"/>
      <c r="G244"/>
      <c r="H244"/>
      <c r="J244"/>
    </row>
    <row r="245" spans="1:10" s="74" customFormat="1" ht="15">
      <c r="A245"/>
      <c r="B245"/>
      <c r="C245"/>
      <c r="D245"/>
      <c r="E245"/>
      <c r="F245"/>
      <c r="G245"/>
      <c r="H245"/>
      <c r="J245"/>
    </row>
    <row r="246" spans="1:10" s="74" customFormat="1" ht="15">
      <c r="A246"/>
      <c r="B246"/>
      <c r="C246"/>
      <c r="D246"/>
      <c r="E246"/>
      <c r="F246"/>
      <c r="G246"/>
      <c r="H246"/>
      <c r="J246"/>
    </row>
    <row r="247" spans="1:10" s="74" customFormat="1" ht="15">
      <c r="A247"/>
      <c r="B247"/>
      <c r="C247"/>
      <c r="D247"/>
      <c r="E247"/>
      <c r="F247"/>
      <c r="G247"/>
      <c r="H247"/>
      <c r="J247"/>
    </row>
    <row r="248" spans="1:10" ht="15">
      <c r="A248"/>
      <c r="B248"/>
      <c r="C248"/>
      <c r="D248"/>
      <c r="E248"/>
      <c r="F248"/>
      <c r="G248"/>
      <c r="H248"/>
      <c r="J248"/>
    </row>
    <row r="249" spans="1:10" ht="15">
      <c r="A249"/>
      <c r="B249"/>
      <c r="C249"/>
      <c r="D249"/>
      <c r="E249"/>
      <c r="F249"/>
      <c r="G249"/>
      <c r="H249"/>
      <c r="J249"/>
    </row>
    <row r="250" spans="1:10" ht="15">
      <c r="A250"/>
      <c r="B250"/>
      <c r="C250"/>
      <c r="D250"/>
      <c r="E250"/>
      <c r="F250"/>
      <c r="G250"/>
      <c r="H250"/>
      <c r="J250"/>
    </row>
    <row r="251" spans="1:10" ht="15">
      <c r="A251"/>
      <c r="B251"/>
      <c r="C251"/>
      <c r="D251"/>
      <c r="E251"/>
      <c r="F251"/>
      <c r="G251"/>
      <c r="H251"/>
      <c r="J251"/>
    </row>
    <row r="252" spans="1:10" ht="15">
      <c r="A252"/>
      <c r="B252"/>
      <c r="C252"/>
      <c r="D252"/>
      <c r="E252"/>
      <c r="F252"/>
      <c r="G252"/>
      <c r="H252"/>
      <c r="J252"/>
    </row>
    <row r="253" spans="1:10" ht="15">
      <c r="A253"/>
      <c r="B253"/>
      <c r="C253"/>
      <c r="D253"/>
      <c r="E253"/>
      <c r="F253"/>
      <c r="G253"/>
      <c r="H253"/>
      <c r="J253"/>
    </row>
    <row r="254" spans="1:10" ht="15">
      <c r="A254"/>
      <c r="B254"/>
      <c r="C254"/>
      <c r="D254"/>
      <c r="E254"/>
      <c r="F254"/>
      <c r="G254"/>
      <c r="H254"/>
      <c r="J254"/>
    </row>
    <row r="255" spans="1:10" ht="15">
      <c r="A255"/>
      <c r="B255"/>
      <c r="C255"/>
      <c r="D255"/>
      <c r="E255"/>
      <c r="F255"/>
      <c r="G255"/>
      <c r="H255"/>
      <c r="J255"/>
    </row>
    <row r="256" spans="1:10" ht="15">
      <c r="A256"/>
      <c r="B256"/>
      <c r="C256"/>
      <c r="D256"/>
      <c r="E256"/>
      <c r="F256"/>
      <c r="G256"/>
      <c r="H256"/>
      <c r="J256"/>
    </row>
    <row r="257" spans="1:10" ht="15">
      <c r="A257"/>
      <c r="B257"/>
      <c r="C257"/>
      <c r="D257"/>
      <c r="E257"/>
      <c r="F257"/>
      <c r="G257"/>
      <c r="H257"/>
      <c r="J257"/>
    </row>
    <row r="258" spans="1:10" ht="15">
      <c r="A258"/>
      <c r="B258"/>
      <c r="C258"/>
      <c r="D258"/>
      <c r="E258"/>
      <c r="F258"/>
      <c r="G258"/>
      <c r="H258"/>
      <c r="J258"/>
    </row>
    <row r="259" spans="1:10" ht="15">
      <c r="A259"/>
      <c r="B259"/>
      <c r="C259"/>
      <c r="D259"/>
      <c r="E259"/>
      <c r="F259"/>
      <c r="G259"/>
      <c r="H259"/>
      <c r="J259"/>
    </row>
    <row r="260" spans="1:10" ht="15">
      <c r="A260"/>
      <c r="B260"/>
      <c r="C260"/>
      <c r="D260"/>
      <c r="E260"/>
      <c r="F260"/>
      <c r="G260"/>
      <c r="H260"/>
      <c r="J260"/>
    </row>
    <row r="261" spans="1:10" ht="15">
      <c r="A261"/>
      <c r="B261"/>
      <c r="C261"/>
      <c r="D261"/>
      <c r="E261"/>
      <c r="F261"/>
      <c r="G261"/>
      <c r="H261"/>
      <c r="J261"/>
    </row>
    <row r="262" spans="1:10" ht="15">
      <c r="A262"/>
      <c r="B262"/>
      <c r="C262"/>
      <c r="D262"/>
      <c r="E262"/>
      <c r="F262"/>
      <c r="G262"/>
      <c r="H262"/>
      <c r="J262"/>
    </row>
    <row r="263" spans="1:10" ht="15">
      <c r="A263"/>
      <c r="B263"/>
      <c r="C263"/>
      <c r="D263"/>
      <c r="E263"/>
      <c r="F263"/>
      <c r="G263"/>
      <c r="H263"/>
      <c r="J263"/>
    </row>
    <row r="264" spans="1:10" s="74" customFormat="1" ht="15">
      <c r="A264"/>
      <c r="B264"/>
      <c r="C264"/>
      <c r="D264"/>
      <c r="E264"/>
      <c r="F264"/>
      <c r="G264"/>
      <c r="H264"/>
      <c r="J264"/>
    </row>
    <row r="265" spans="1:10" s="74" customFormat="1" ht="15">
      <c r="A265"/>
      <c r="B265"/>
      <c r="C265"/>
      <c r="D265"/>
      <c r="E265"/>
      <c r="F265"/>
      <c r="G265"/>
      <c r="H265"/>
      <c r="J265"/>
    </row>
    <row r="266" spans="1:10" s="74" customFormat="1" ht="15">
      <c r="A266"/>
      <c r="B266"/>
      <c r="C266"/>
      <c r="D266"/>
      <c r="E266"/>
      <c r="F266"/>
      <c r="G266"/>
      <c r="H266"/>
      <c r="J266"/>
    </row>
    <row r="267" spans="1:10" s="74" customFormat="1" ht="15">
      <c r="A267"/>
      <c r="B267"/>
      <c r="C267"/>
      <c r="D267"/>
      <c r="E267"/>
      <c r="F267"/>
      <c r="G267"/>
      <c r="H267"/>
      <c r="J267"/>
    </row>
    <row r="268" spans="1:10" s="30" customFormat="1" ht="15">
      <c r="A268"/>
      <c r="B268"/>
      <c r="C268"/>
      <c r="D268"/>
      <c r="E268"/>
      <c r="F268"/>
      <c r="G268"/>
      <c r="H268"/>
      <c r="J268"/>
    </row>
    <row r="269" spans="1:10" s="74" customFormat="1" ht="12.75" customHeight="1">
      <c r="A269"/>
      <c r="B269"/>
      <c r="C269"/>
      <c r="D269"/>
      <c r="E269"/>
      <c r="F269"/>
      <c r="G269"/>
      <c r="H269"/>
      <c r="J269"/>
    </row>
    <row r="270" spans="1:10" s="74" customFormat="1" ht="15">
      <c r="A270"/>
      <c r="B270"/>
      <c r="C270"/>
      <c r="D270"/>
      <c r="E270"/>
      <c r="F270"/>
      <c r="G270"/>
      <c r="H270"/>
      <c r="J270"/>
    </row>
    <row r="271" spans="1:10" s="74" customFormat="1" ht="15">
      <c r="A271"/>
      <c r="B271"/>
      <c r="C271"/>
      <c r="D271"/>
      <c r="E271"/>
      <c r="F271"/>
      <c r="G271"/>
      <c r="H271"/>
      <c r="J271"/>
    </row>
    <row r="272" spans="1:10" s="74" customFormat="1" ht="15">
      <c r="A272"/>
      <c r="B272"/>
      <c r="C272"/>
      <c r="D272"/>
      <c r="E272"/>
      <c r="F272"/>
      <c r="G272"/>
      <c r="H272"/>
      <c r="J272"/>
    </row>
    <row r="273" spans="1:10" s="30" customFormat="1" ht="15">
      <c r="A273"/>
      <c r="B273"/>
      <c r="C273"/>
      <c r="D273"/>
      <c r="E273"/>
      <c r="F273"/>
      <c r="G273"/>
      <c r="H273"/>
      <c r="J273"/>
    </row>
    <row r="274" spans="1:10" s="30" customFormat="1" ht="15">
      <c r="A274"/>
      <c r="B274"/>
      <c r="C274"/>
      <c r="D274"/>
      <c r="E274"/>
      <c r="F274"/>
      <c r="G274"/>
      <c r="H274"/>
      <c r="J274"/>
    </row>
    <row r="275" spans="1:10" s="30" customFormat="1" ht="15">
      <c r="A275"/>
      <c r="B275"/>
      <c r="C275"/>
      <c r="D275"/>
      <c r="E275"/>
      <c r="F275"/>
      <c r="G275"/>
      <c r="H275"/>
      <c r="J275"/>
    </row>
    <row r="276" spans="1:10" ht="15">
      <c r="A276"/>
      <c r="B276"/>
      <c r="C276"/>
      <c r="D276"/>
      <c r="E276"/>
      <c r="F276"/>
      <c r="G276"/>
      <c r="H276"/>
      <c r="J276"/>
    </row>
    <row r="277" spans="1:10" s="120" customFormat="1" ht="15">
      <c r="A277"/>
      <c r="B277"/>
      <c r="C277"/>
      <c r="D277"/>
      <c r="E277"/>
      <c r="F277"/>
      <c r="G277"/>
      <c r="H277"/>
      <c r="J277"/>
    </row>
    <row r="278" spans="1:10" s="120" customFormat="1" ht="15">
      <c r="A278"/>
      <c r="B278"/>
      <c r="C278"/>
      <c r="D278"/>
      <c r="E278"/>
      <c r="F278"/>
      <c r="G278"/>
      <c r="H278"/>
      <c r="J278"/>
    </row>
    <row r="279" spans="1:10" s="124" customFormat="1" ht="15">
      <c r="A279"/>
      <c r="B279"/>
      <c r="C279"/>
      <c r="D279"/>
      <c r="E279"/>
      <c r="F279"/>
      <c r="G279"/>
      <c r="H279"/>
      <c r="J279" s="516"/>
    </row>
    <row r="280" spans="1:10" s="124" customFormat="1" ht="15">
      <c r="A280"/>
      <c r="B280"/>
      <c r="C280"/>
      <c r="D280"/>
      <c r="E280"/>
      <c r="F280"/>
      <c r="G280"/>
      <c r="H280"/>
      <c r="J280" s="516"/>
    </row>
    <row r="281" spans="1:10" s="124" customFormat="1" ht="15">
      <c r="A281"/>
      <c r="B281"/>
      <c r="C281"/>
      <c r="D281"/>
      <c r="E281"/>
      <c r="F281"/>
      <c r="G281"/>
      <c r="H281"/>
      <c r="J281" s="516"/>
    </row>
    <row r="282" spans="1:10" s="124" customFormat="1" ht="15">
      <c r="A282"/>
      <c r="B282"/>
      <c r="C282"/>
      <c r="D282"/>
      <c r="E282"/>
      <c r="F282"/>
      <c r="G282"/>
      <c r="H282"/>
      <c r="J282" s="516"/>
    </row>
    <row r="283" spans="1:10" s="120" customFormat="1" ht="15">
      <c r="A283"/>
      <c r="B283"/>
      <c r="C283"/>
      <c r="D283"/>
      <c r="E283"/>
      <c r="F283"/>
      <c r="G283"/>
      <c r="H283"/>
      <c r="J283"/>
    </row>
    <row r="284" spans="1:10" s="517" customFormat="1" ht="15">
      <c r="A284"/>
      <c r="B284"/>
      <c r="C284"/>
      <c r="D284"/>
      <c r="E284"/>
      <c r="F284"/>
      <c r="G284"/>
      <c r="H284"/>
      <c r="J284" s="516"/>
    </row>
    <row r="285" spans="1:10" s="517" customFormat="1" ht="15">
      <c r="A285"/>
      <c r="B285"/>
      <c r="C285"/>
      <c r="D285"/>
      <c r="E285"/>
      <c r="F285"/>
      <c r="G285"/>
      <c r="H285"/>
      <c r="J285" s="516"/>
    </row>
    <row r="286" spans="1:10" s="517" customFormat="1" ht="15">
      <c r="A286"/>
      <c r="B286"/>
      <c r="C286"/>
      <c r="D286"/>
      <c r="E286"/>
      <c r="F286"/>
      <c r="G286"/>
      <c r="H286"/>
      <c r="J286" s="516"/>
    </row>
    <row r="287" spans="1:10" s="517" customFormat="1" ht="15">
      <c r="A287"/>
      <c r="B287"/>
      <c r="C287"/>
      <c r="D287"/>
      <c r="E287"/>
      <c r="F287"/>
      <c r="G287"/>
      <c r="H287"/>
      <c r="J287" s="516"/>
    </row>
    <row r="288" spans="1:10" s="518" customFormat="1" ht="15">
      <c r="A288"/>
      <c r="B288"/>
      <c r="C288"/>
      <c r="D288"/>
      <c r="E288"/>
      <c r="F288"/>
      <c r="G288"/>
      <c r="H288"/>
      <c r="J288"/>
    </row>
    <row r="289" spans="1:10" s="124" customFormat="1" ht="15">
      <c r="A289"/>
      <c r="B289"/>
      <c r="C289"/>
      <c r="D289"/>
      <c r="E289"/>
      <c r="F289"/>
      <c r="G289"/>
      <c r="H289"/>
      <c r="J289"/>
    </row>
    <row r="290" spans="1:10" s="124" customFormat="1" ht="15">
      <c r="A290"/>
      <c r="B290"/>
      <c r="C290"/>
      <c r="D290"/>
      <c r="E290"/>
      <c r="F290"/>
      <c r="G290"/>
      <c r="H290"/>
      <c r="J290"/>
    </row>
    <row r="291" spans="1:10" s="119" customFormat="1" ht="15">
      <c r="A291"/>
      <c r="B291"/>
      <c r="C291"/>
      <c r="D291"/>
      <c r="E291"/>
      <c r="F291"/>
      <c r="G291"/>
      <c r="H291"/>
      <c r="J291"/>
    </row>
    <row r="292" spans="1:10" s="119" customFormat="1" ht="15">
      <c r="A292"/>
      <c r="B292"/>
      <c r="C292"/>
      <c r="D292"/>
      <c r="E292"/>
      <c r="F292"/>
      <c r="G292"/>
      <c r="H292"/>
      <c r="J292"/>
    </row>
    <row r="293" spans="1:10" ht="15">
      <c r="A293"/>
      <c r="B293"/>
      <c r="C293"/>
      <c r="D293"/>
      <c r="E293"/>
      <c r="F293"/>
      <c r="G293"/>
      <c r="H293"/>
      <c r="J293"/>
    </row>
    <row r="294" spans="1:10" ht="15">
      <c r="A294"/>
      <c r="B294"/>
      <c r="C294"/>
      <c r="D294"/>
      <c r="E294"/>
      <c r="F294"/>
      <c r="G294"/>
      <c r="H294"/>
      <c r="J294"/>
    </row>
    <row r="295" spans="1:10" ht="15">
      <c r="A295"/>
      <c r="B295"/>
      <c r="C295"/>
      <c r="D295"/>
      <c r="E295"/>
      <c r="F295"/>
      <c r="G295"/>
      <c r="H295"/>
      <c r="J295"/>
    </row>
    <row r="296" spans="1:10" ht="15">
      <c r="A296"/>
      <c r="B296"/>
      <c r="C296"/>
      <c r="D296"/>
      <c r="E296"/>
      <c r="F296"/>
      <c r="G296"/>
      <c r="H296"/>
      <c r="J296"/>
    </row>
    <row r="297" spans="1:10" ht="15">
      <c r="A297"/>
      <c r="B297"/>
      <c r="C297"/>
      <c r="D297"/>
      <c r="E297"/>
      <c r="F297"/>
      <c r="G297"/>
      <c r="H297"/>
      <c r="J297"/>
    </row>
    <row r="298" spans="1:10" ht="15">
      <c r="A298"/>
      <c r="B298"/>
      <c r="C298"/>
      <c r="D298"/>
      <c r="E298"/>
      <c r="F298"/>
      <c r="G298"/>
      <c r="H298"/>
      <c r="J298"/>
    </row>
    <row r="299" spans="1:10" ht="15">
      <c r="A299"/>
      <c r="B299"/>
      <c r="C299"/>
      <c r="D299"/>
      <c r="E299"/>
      <c r="F299"/>
      <c r="G299"/>
      <c r="H299"/>
      <c r="J299"/>
    </row>
    <row r="300" spans="1:10" ht="15">
      <c r="A300"/>
      <c r="B300"/>
      <c r="C300"/>
      <c r="D300"/>
      <c r="E300"/>
      <c r="F300"/>
      <c r="G300"/>
      <c r="H300"/>
      <c r="J300"/>
    </row>
    <row r="301" spans="1:10" ht="15">
      <c r="A301"/>
      <c r="B301"/>
      <c r="C301"/>
      <c r="D301"/>
      <c r="E301"/>
      <c r="F301"/>
      <c r="G301"/>
      <c r="H301"/>
      <c r="J301"/>
    </row>
    <row r="302" spans="1:10" ht="15">
      <c r="A302"/>
      <c r="B302"/>
      <c r="C302"/>
      <c r="D302"/>
      <c r="E302"/>
      <c r="F302"/>
      <c r="G302"/>
      <c r="H302"/>
      <c r="J302"/>
    </row>
    <row r="303" spans="1:10" ht="15">
      <c r="A303"/>
      <c r="B303"/>
      <c r="C303"/>
      <c r="D303"/>
      <c r="E303"/>
      <c r="F303"/>
      <c r="G303"/>
      <c r="H303"/>
      <c r="J303"/>
    </row>
    <row r="304" spans="1:10" ht="15">
      <c r="A304"/>
      <c r="B304"/>
      <c r="C304"/>
      <c r="D304"/>
      <c r="E304"/>
      <c r="F304"/>
      <c r="G304"/>
      <c r="H304"/>
      <c r="J304"/>
    </row>
    <row r="305" spans="1:10" ht="15">
      <c r="A305"/>
      <c r="B305"/>
      <c r="C305"/>
      <c r="D305"/>
      <c r="E305"/>
      <c r="F305"/>
      <c r="G305"/>
      <c r="H305"/>
      <c r="J305"/>
    </row>
    <row r="306" spans="1:10" ht="15">
      <c r="A306"/>
      <c r="B306"/>
      <c r="C306"/>
      <c r="D306"/>
      <c r="E306"/>
      <c r="F306"/>
      <c r="G306"/>
      <c r="H306"/>
      <c r="J306"/>
    </row>
    <row r="307" spans="1:10" ht="15">
      <c r="A307"/>
      <c r="B307"/>
      <c r="C307"/>
      <c r="D307"/>
      <c r="E307"/>
      <c r="F307"/>
      <c r="G307"/>
      <c r="H307"/>
      <c r="J307"/>
    </row>
    <row r="308" spans="1:10" ht="15">
      <c r="A308"/>
      <c r="B308"/>
      <c r="C308"/>
      <c r="D308"/>
      <c r="E308"/>
      <c r="F308"/>
      <c r="G308"/>
      <c r="H308"/>
      <c r="J308"/>
    </row>
    <row r="309" spans="1:10" s="74" customFormat="1" ht="15">
      <c r="A309"/>
      <c r="B309"/>
      <c r="C309"/>
      <c r="D309"/>
      <c r="E309"/>
      <c r="F309"/>
      <c r="G309"/>
      <c r="H309"/>
      <c r="J309" s="516"/>
    </row>
    <row r="310" spans="1:10" s="74" customFormat="1" ht="15">
      <c r="A310"/>
      <c r="B310"/>
      <c r="C310"/>
      <c r="D310"/>
      <c r="E310"/>
      <c r="F310"/>
      <c r="G310"/>
      <c r="H310"/>
      <c r="J310" s="516"/>
    </row>
    <row r="311" spans="1:10" s="74" customFormat="1" ht="15">
      <c r="A311"/>
      <c r="B311"/>
      <c r="C311"/>
      <c r="D311"/>
      <c r="E311"/>
      <c r="F311"/>
      <c r="G311"/>
      <c r="H311"/>
      <c r="J311" s="516"/>
    </row>
    <row r="312" spans="1:10" s="74" customFormat="1" ht="15">
      <c r="A312"/>
      <c r="B312"/>
      <c r="C312"/>
      <c r="D312"/>
      <c r="E312"/>
      <c r="F312"/>
      <c r="G312"/>
      <c r="H312"/>
      <c r="J312" s="516"/>
    </row>
    <row r="313" spans="1:10" ht="15">
      <c r="A313"/>
      <c r="B313"/>
      <c r="C313"/>
      <c r="D313"/>
      <c r="E313"/>
      <c r="F313"/>
      <c r="G313"/>
      <c r="H313"/>
      <c r="J313"/>
    </row>
    <row r="314" spans="1:10" ht="15">
      <c r="A314"/>
      <c r="B314"/>
      <c r="C314"/>
      <c r="D314"/>
      <c r="E314"/>
      <c r="F314"/>
      <c r="G314"/>
      <c r="H314"/>
      <c r="J314"/>
    </row>
    <row r="315" spans="1:10" ht="15">
      <c r="A315"/>
      <c r="B315"/>
      <c r="C315"/>
      <c r="D315"/>
      <c r="E315"/>
      <c r="F315"/>
      <c r="G315"/>
      <c r="H315"/>
      <c r="J315"/>
    </row>
    <row r="316" spans="1:10" ht="15">
      <c r="A316"/>
      <c r="B316"/>
      <c r="C316"/>
      <c r="D316"/>
      <c r="E316"/>
      <c r="F316"/>
      <c r="G316"/>
      <c r="H316"/>
      <c r="J316"/>
    </row>
    <row r="317" spans="1:10" ht="15">
      <c r="A317"/>
      <c r="B317"/>
      <c r="C317"/>
      <c r="D317"/>
      <c r="E317"/>
      <c r="F317"/>
      <c r="G317"/>
      <c r="H317"/>
      <c r="J317"/>
    </row>
    <row r="318" spans="1:10" ht="15">
      <c r="A318"/>
      <c r="B318"/>
      <c r="C318"/>
      <c r="D318"/>
      <c r="E318"/>
      <c r="F318"/>
      <c r="G318"/>
      <c r="H318"/>
      <c r="J318"/>
    </row>
    <row r="319" spans="1:10" ht="15">
      <c r="A319"/>
      <c r="B319"/>
      <c r="C319"/>
      <c r="D319"/>
      <c r="E319"/>
      <c r="F319"/>
      <c r="G319"/>
      <c r="H319"/>
      <c r="J319"/>
    </row>
    <row r="320" spans="1:10" ht="15">
      <c r="A320"/>
      <c r="B320"/>
      <c r="C320"/>
      <c r="D320"/>
      <c r="E320"/>
      <c r="F320"/>
      <c r="G320"/>
      <c r="H320"/>
      <c r="J320"/>
    </row>
    <row r="321" spans="1:10" ht="15">
      <c r="A321"/>
      <c r="B321"/>
      <c r="C321"/>
      <c r="D321"/>
      <c r="E321"/>
      <c r="F321"/>
      <c r="G321"/>
      <c r="H321"/>
      <c r="J321"/>
    </row>
    <row r="322" spans="1:10" ht="15">
      <c r="A322"/>
      <c r="B322"/>
      <c r="C322"/>
      <c r="D322"/>
      <c r="E322"/>
      <c r="F322"/>
      <c r="G322"/>
      <c r="H322"/>
      <c r="J322"/>
    </row>
    <row r="323" spans="1:10" ht="15">
      <c r="A323"/>
      <c r="B323"/>
      <c r="C323"/>
      <c r="D323"/>
      <c r="E323"/>
      <c r="F323"/>
      <c r="G323"/>
      <c r="H323"/>
      <c r="J323"/>
    </row>
    <row r="324" spans="1:10" ht="15">
      <c r="A324"/>
      <c r="B324"/>
      <c r="C324"/>
      <c r="D324"/>
      <c r="E324"/>
      <c r="F324"/>
      <c r="G324"/>
      <c r="H324"/>
      <c r="J324"/>
    </row>
    <row r="325" spans="1:10" ht="15">
      <c r="A325"/>
      <c r="B325"/>
      <c r="C325"/>
      <c r="D325"/>
      <c r="E325"/>
      <c r="F325"/>
      <c r="G325"/>
      <c r="H325"/>
      <c r="J325"/>
    </row>
    <row r="326" spans="1:10" ht="15">
      <c r="A326"/>
      <c r="B326"/>
      <c r="C326"/>
      <c r="D326"/>
      <c r="E326"/>
      <c r="F326"/>
      <c r="G326"/>
      <c r="H326"/>
      <c r="J326"/>
    </row>
    <row r="327" spans="1:10" ht="15">
      <c r="A327"/>
      <c r="B327"/>
      <c r="C327"/>
      <c r="D327"/>
      <c r="E327"/>
      <c r="F327"/>
      <c r="G327"/>
      <c r="H327"/>
      <c r="J327"/>
    </row>
    <row r="328" spans="1:10" ht="15">
      <c r="A328"/>
      <c r="B328"/>
      <c r="C328"/>
      <c r="D328"/>
      <c r="E328"/>
      <c r="F328"/>
      <c r="G328"/>
      <c r="H328"/>
      <c r="J328"/>
    </row>
    <row r="329" spans="1:10" s="74" customFormat="1" ht="15">
      <c r="A329"/>
      <c r="B329"/>
      <c r="C329"/>
      <c r="D329"/>
      <c r="E329"/>
      <c r="F329"/>
      <c r="G329"/>
      <c r="H329"/>
      <c r="J329"/>
    </row>
    <row r="330" spans="1:10" s="74" customFormat="1" ht="15">
      <c r="A330"/>
      <c r="B330"/>
      <c r="C330"/>
      <c r="D330"/>
      <c r="E330"/>
      <c r="F330"/>
      <c r="G330"/>
      <c r="H330"/>
      <c r="J330"/>
    </row>
    <row r="331" spans="1:10" s="74" customFormat="1" ht="15">
      <c r="A331"/>
      <c r="B331"/>
      <c r="C331"/>
      <c r="D331"/>
      <c r="E331"/>
      <c r="F331"/>
      <c r="G331"/>
      <c r="H331"/>
      <c r="J331"/>
    </row>
    <row r="332" spans="1:10" s="74" customFormat="1" ht="15">
      <c r="A332"/>
      <c r="B332"/>
      <c r="C332"/>
      <c r="D332"/>
      <c r="E332"/>
      <c r="F332"/>
      <c r="G332"/>
      <c r="H332"/>
      <c r="J332"/>
    </row>
    <row r="333" spans="1:10" s="119" customFormat="1" ht="15">
      <c r="A333"/>
      <c r="B333"/>
      <c r="C333"/>
      <c r="D333"/>
      <c r="E333"/>
      <c r="F333"/>
      <c r="G333"/>
      <c r="H333"/>
      <c r="J333"/>
    </row>
    <row r="334" spans="1:10" s="50" customFormat="1" ht="15">
      <c r="A334"/>
      <c r="B334"/>
      <c r="C334"/>
      <c r="D334"/>
      <c r="E334"/>
      <c r="F334"/>
      <c r="G334"/>
      <c r="H334"/>
      <c r="J334"/>
    </row>
    <row r="335" spans="1:10" s="50" customFormat="1" ht="15">
      <c r="A335"/>
      <c r="B335"/>
      <c r="C335"/>
      <c r="D335"/>
      <c r="E335"/>
      <c r="F335"/>
      <c r="G335"/>
      <c r="H335"/>
      <c r="J335"/>
    </row>
    <row r="336" spans="1:10" s="50" customFormat="1" ht="15">
      <c r="A336"/>
      <c r="B336"/>
      <c r="C336"/>
      <c r="D336"/>
      <c r="E336"/>
      <c r="F336"/>
      <c r="G336"/>
      <c r="H336"/>
      <c r="J336"/>
    </row>
    <row r="337" spans="1:10" s="50" customFormat="1" ht="15">
      <c r="A337"/>
      <c r="B337"/>
      <c r="C337"/>
      <c r="D337"/>
      <c r="E337"/>
      <c r="F337"/>
      <c r="G337"/>
      <c r="H337"/>
      <c r="J337"/>
    </row>
    <row r="338" spans="1:10" s="50" customFormat="1" ht="15">
      <c r="A338"/>
      <c r="B338"/>
      <c r="C338"/>
      <c r="D338"/>
      <c r="E338"/>
      <c r="F338"/>
      <c r="G338"/>
      <c r="H338"/>
      <c r="J338"/>
    </row>
    <row r="339" spans="1:10" s="101" customFormat="1" ht="15">
      <c r="A339"/>
      <c r="B339"/>
      <c r="C339"/>
      <c r="D339"/>
      <c r="E339"/>
      <c r="F339"/>
      <c r="G339"/>
      <c r="H339"/>
      <c r="J339" s="516"/>
    </row>
    <row r="340" spans="1:10" s="101" customFormat="1" ht="15">
      <c r="A340"/>
      <c r="B340"/>
      <c r="C340"/>
      <c r="D340"/>
      <c r="E340"/>
      <c r="F340"/>
      <c r="G340"/>
      <c r="H340"/>
      <c r="J340" s="516"/>
    </row>
    <row r="341" spans="1:10" s="101" customFormat="1" ht="15">
      <c r="A341"/>
      <c r="B341"/>
      <c r="C341"/>
      <c r="D341"/>
      <c r="E341"/>
      <c r="F341"/>
      <c r="G341"/>
      <c r="H341"/>
      <c r="J341" s="516"/>
    </row>
    <row r="342" spans="1:10" s="101" customFormat="1" ht="15">
      <c r="A342"/>
      <c r="B342"/>
      <c r="C342"/>
      <c r="D342"/>
      <c r="E342"/>
      <c r="F342"/>
      <c r="G342"/>
      <c r="H342"/>
      <c r="J342" s="516"/>
    </row>
    <row r="343" spans="1:10" s="50" customFormat="1" ht="15">
      <c r="A343"/>
      <c r="B343"/>
      <c r="C343"/>
      <c r="D343"/>
      <c r="E343"/>
      <c r="F343"/>
      <c r="G343"/>
      <c r="H343"/>
      <c r="J343"/>
    </row>
    <row r="344" spans="1:10" ht="15">
      <c r="A344"/>
      <c r="B344"/>
      <c r="C344"/>
      <c r="D344"/>
      <c r="E344"/>
      <c r="F344"/>
      <c r="G344"/>
      <c r="H344"/>
      <c r="J344"/>
    </row>
    <row r="345" spans="1:10" ht="15">
      <c r="A345"/>
      <c r="B345"/>
      <c r="C345"/>
      <c r="D345"/>
      <c r="E345"/>
      <c r="F345"/>
      <c r="G345"/>
      <c r="H345"/>
      <c r="J345"/>
    </row>
    <row r="346" spans="1:10" ht="15">
      <c r="A346"/>
      <c r="B346"/>
      <c r="C346"/>
      <c r="D346"/>
      <c r="E346"/>
      <c r="F346"/>
      <c r="G346"/>
      <c r="H346"/>
      <c r="J346"/>
    </row>
    <row r="347" spans="1:10" ht="15">
      <c r="A347"/>
      <c r="B347"/>
      <c r="C347"/>
      <c r="D347"/>
      <c r="E347"/>
      <c r="F347"/>
      <c r="G347"/>
      <c r="H347"/>
      <c r="J347"/>
    </row>
    <row r="348" spans="1:10" ht="15">
      <c r="A348"/>
      <c r="B348"/>
      <c r="C348"/>
      <c r="D348"/>
      <c r="E348"/>
      <c r="F348"/>
      <c r="G348"/>
      <c r="H348"/>
      <c r="J348"/>
    </row>
    <row r="349" spans="1:10" s="74" customFormat="1" ht="15">
      <c r="A349"/>
      <c r="B349"/>
      <c r="C349"/>
      <c r="D349"/>
      <c r="E349"/>
      <c r="F349"/>
      <c r="G349"/>
      <c r="H349"/>
      <c r="J349"/>
    </row>
    <row r="350" spans="1:10" s="74" customFormat="1" ht="15">
      <c r="A350"/>
      <c r="B350"/>
      <c r="C350"/>
      <c r="D350"/>
      <c r="E350"/>
      <c r="F350"/>
      <c r="G350"/>
      <c r="H350"/>
      <c r="J350"/>
    </row>
    <row r="351" spans="1:10" s="74" customFormat="1" ht="15">
      <c r="A351"/>
      <c r="B351"/>
      <c r="C351"/>
      <c r="D351"/>
      <c r="E351"/>
      <c r="F351"/>
      <c r="G351"/>
      <c r="H351"/>
      <c r="J351"/>
    </row>
    <row r="352" spans="1:10" s="74" customFormat="1" ht="15">
      <c r="A352"/>
      <c r="B352"/>
      <c r="C352"/>
      <c r="D352"/>
      <c r="E352"/>
      <c r="F352"/>
      <c r="G352"/>
      <c r="H352"/>
      <c r="J352"/>
    </row>
    <row r="353" spans="1:10" s="30" customFormat="1" ht="15">
      <c r="A353"/>
      <c r="B353"/>
      <c r="C353"/>
      <c r="D353"/>
      <c r="E353"/>
      <c r="F353"/>
      <c r="G353"/>
      <c r="H353"/>
      <c r="J353"/>
    </row>
    <row r="354" spans="1:10" s="50" customFormat="1" ht="15">
      <c r="A354"/>
      <c r="B354"/>
      <c r="C354"/>
      <c r="D354"/>
      <c r="E354"/>
      <c r="F354"/>
      <c r="G354"/>
      <c r="H354"/>
      <c r="J354"/>
    </row>
    <row r="355" spans="1:10" s="50" customFormat="1" ht="15">
      <c r="A355"/>
      <c r="B355"/>
      <c r="C355"/>
      <c r="D355"/>
      <c r="E355"/>
      <c r="F355"/>
      <c r="G355"/>
      <c r="H355"/>
      <c r="J355"/>
    </row>
    <row r="356" spans="1:10" s="50" customFormat="1" ht="15">
      <c r="A356"/>
      <c r="B356"/>
      <c r="C356"/>
      <c r="D356"/>
      <c r="E356"/>
      <c r="F356"/>
      <c r="G356"/>
      <c r="H356"/>
      <c r="J356"/>
    </row>
    <row r="357" spans="1:10" s="50" customFormat="1" ht="15">
      <c r="A357"/>
      <c r="B357"/>
      <c r="C357"/>
      <c r="D357"/>
      <c r="E357"/>
      <c r="F357"/>
      <c r="G357"/>
      <c r="H357"/>
      <c r="J357"/>
    </row>
    <row r="358" spans="1:10" s="50" customFormat="1" ht="15">
      <c r="A358"/>
      <c r="B358"/>
      <c r="C358"/>
      <c r="D358"/>
      <c r="E358"/>
      <c r="F358"/>
      <c r="G358"/>
      <c r="H358"/>
      <c r="J358"/>
    </row>
    <row r="359" spans="1:10" s="101" customFormat="1" ht="15">
      <c r="A359"/>
      <c r="B359"/>
      <c r="C359"/>
      <c r="D359"/>
      <c r="E359"/>
      <c r="F359"/>
      <c r="G359"/>
      <c r="H359"/>
      <c r="J359" s="516"/>
    </row>
    <row r="360" spans="1:10" s="101" customFormat="1" ht="15">
      <c r="A360"/>
      <c r="B360"/>
      <c r="C360"/>
      <c r="D360"/>
      <c r="E360"/>
      <c r="F360"/>
      <c r="G360"/>
      <c r="H360"/>
      <c r="J360" s="516"/>
    </row>
    <row r="361" spans="1:10" s="101" customFormat="1" ht="15">
      <c r="A361"/>
      <c r="B361"/>
      <c r="C361"/>
      <c r="D361"/>
      <c r="E361"/>
      <c r="F361"/>
      <c r="G361"/>
      <c r="H361"/>
      <c r="J361" s="516"/>
    </row>
    <row r="362" spans="1:10" s="101" customFormat="1" ht="15">
      <c r="A362"/>
      <c r="B362"/>
      <c r="C362"/>
      <c r="D362"/>
      <c r="E362"/>
      <c r="F362"/>
      <c r="G362"/>
      <c r="H362"/>
      <c r="J362" s="516"/>
    </row>
    <row r="363" spans="1:10" s="50" customFormat="1" ht="15">
      <c r="A363"/>
      <c r="B363"/>
      <c r="C363"/>
      <c r="D363"/>
      <c r="E363"/>
      <c r="F363"/>
      <c r="G363"/>
      <c r="H363"/>
      <c r="J363"/>
    </row>
    <row r="364" spans="1:10" s="50" customFormat="1" ht="15">
      <c r="A364"/>
      <c r="B364"/>
      <c r="C364"/>
      <c r="D364"/>
      <c r="E364"/>
      <c r="F364"/>
      <c r="G364"/>
      <c r="H364"/>
      <c r="J364"/>
    </row>
    <row r="365" spans="1:10" ht="15">
      <c r="A365"/>
      <c r="B365"/>
      <c r="C365"/>
      <c r="D365"/>
      <c r="E365"/>
      <c r="F365"/>
      <c r="G365"/>
      <c r="H365"/>
      <c r="J365"/>
    </row>
    <row r="366" spans="1:10" ht="15">
      <c r="A366"/>
      <c r="B366"/>
      <c r="C366"/>
      <c r="D366"/>
      <c r="E366"/>
      <c r="F366"/>
      <c r="G366"/>
      <c r="H366"/>
      <c r="J366"/>
    </row>
    <row r="367" spans="1:10" ht="15">
      <c r="A367"/>
      <c r="B367"/>
      <c r="C367"/>
      <c r="D367"/>
      <c r="E367"/>
      <c r="F367"/>
      <c r="G367"/>
      <c r="H367"/>
      <c r="J367"/>
    </row>
    <row r="368" spans="1:10" ht="15">
      <c r="A368"/>
      <c r="B368"/>
      <c r="C368"/>
      <c r="D368"/>
      <c r="E368"/>
      <c r="F368"/>
      <c r="G368"/>
      <c r="H368"/>
      <c r="J368"/>
    </row>
    <row r="369" spans="1:10" s="119" customFormat="1" ht="15">
      <c r="A369"/>
      <c r="B369"/>
      <c r="C369"/>
      <c r="D369"/>
      <c r="E369"/>
      <c r="F369"/>
      <c r="G369"/>
      <c r="H369"/>
      <c r="J369" s="516"/>
    </row>
    <row r="370" spans="1:10" s="74" customFormat="1" ht="15">
      <c r="A370"/>
      <c r="B370"/>
      <c r="C370"/>
      <c r="D370"/>
      <c r="E370"/>
      <c r="F370"/>
      <c r="G370"/>
      <c r="H370"/>
      <c r="J370" s="516"/>
    </row>
    <row r="371" spans="1:10" s="74" customFormat="1" ht="15">
      <c r="A371"/>
      <c r="B371"/>
      <c r="C371"/>
      <c r="D371"/>
      <c r="E371"/>
      <c r="F371"/>
      <c r="G371"/>
      <c r="H371"/>
      <c r="J371" s="516"/>
    </row>
    <row r="372" spans="1:10" s="74" customFormat="1" ht="15">
      <c r="A372"/>
      <c r="B372"/>
      <c r="C372"/>
      <c r="D372"/>
      <c r="E372"/>
      <c r="F372"/>
      <c r="G372"/>
      <c r="H372"/>
      <c r="J372" s="516"/>
    </row>
    <row r="373" spans="1:10" s="30" customFormat="1" ht="15">
      <c r="A373"/>
      <c r="B373"/>
      <c r="C373"/>
      <c r="D373"/>
      <c r="E373"/>
      <c r="F373"/>
      <c r="G373"/>
      <c r="H373"/>
      <c r="J373"/>
    </row>
    <row r="374" spans="1:10" s="50" customFormat="1" ht="15">
      <c r="A374"/>
      <c r="B374"/>
      <c r="C374"/>
      <c r="D374"/>
      <c r="E374"/>
      <c r="F374"/>
      <c r="G374"/>
      <c r="H374"/>
      <c r="J374"/>
    </row>
    <row r="375" spans="1:10" s="50" customFormat="1" ht="15">
      <c r="A375"/>
      <c r="B375"/>
      <c r="C375"/>
      <c r="D375"/>
      <c r="E375"/>
      <c r="F375"/>
      <c r="G375"/>
      <c r="H375"/>
      <c r="J375"/>
    </row>
    <row r="376" spans="1:10" s="50" customFormat="1" ht="15">
      <c r="A376"/>
      <c r="B376"/>
      <c r="C376"/>
      <c r="D376"/>
      <c r="E376"/>
      <c r="F376"/>
      <c r="G376"/>
      <c r="H376"/>
      <c r="J376"/>
    </row>
    <row r="377" spans="1:10" s="50" customFormat="1" ht="15">
      <c r="A377"/>
      <c r="B377"/>
      <c r="C377"/>
      <c r="D377"/>
      <c r="E377"/>
      <c r="F377"/>
      <c r="G377"/>
      <c r="H377"/>
      <c r="J377"/>
    </row>
    <row r="378" spans="1:10" s="50" customFormat="1" ht="15">
      <c r="A378"/>
      <c r="B378"/>
      <c r="C378"/>
      <c r="D378"/>
      <c r="E378"/>
      <c r="F378"/>
      <c r="G378"/>
      <c r="H378"/>
      <c r="J378"/>
    </row>
    <row r="379" spans="1:10" s="50" customFormat="1" ht="15">
      <c r="A379"/>
      <c r="B379"/>
      <c r="C379"/>
      <c r="D379"/>
      <c r="E379"/>
      <c r="F379"/>
      <c r="G379"/>
      <c r="H379"/>
      <c r="J379"/>
    </row>
    <row r="380" spans="1:10" s="50" customFormat="1" ht="15">
      <c r="A380"/>
      <c r="B380"/>
      <c r="C380"/>
      <c r="D380"/>
      <c r="E380"/>
      <c r="F380"/>
      <c r="G380"/>
      <c r="H380"/>
      <c r="J380"/>
    </row>
    <row r="381" spans="1:10" s="50" customFormat="1" ht="15">
      <c r="A381"/>
      <c r="B381"/>
      <c r="C381"/>
      <c r="D381"/>
      <c r="E381"/>
      <c r="F381"/>
      <c r="G381"/>
      <c r="H381"/>
      <c r="J381"/>
    </row>
    <row r="382" spans="1:10" s="50" customFormat="1" ht="15">
      <c r="A382"/>
      <c r="B382"/>
      <c r="C382"/>
      <c r="D382"/>
      <c r="E382"/>
      <c r="F382"/>
      <c r="G382"/>
      <c r="H382"/>
      <c r="J382"/>
    </row>
    <row r="383" spans="1:10" s="50" customFormat="1" ht="15">
      <c r="A383"/>
      <c r="B383"/>
      <c r="C383"/>
      <c r="D383"/>
      <c r="E383"/>
      <c r="F383"/>
      <c r="G383"/>
      <c r="H383"/>
      <c r="J383"/>
    </row>
    <row r="384" spans="1:10" s="50" customFormat="1" ht="15">
      <c r="A384"/>
      <c r="B384"/>
      <c r="C384"/>
      <c r="D384"/>
      <c r="E384"/>
      <c r="F384"/>
      <c r="G384"/>
      <c r="H384"/>
      <c r="J384"/>
    </row>
    <row r="385" spans="1:10" s="50" customFormat="1" ht="15">
      <c r="A385"/>
      <c r="B385"/>
      <c r="C385"/>
      <c r="D385"/>
      <c r="E385"/>
      <c r="F385"/>
      <c r="G385"/>
      <c r="H385"/>
      <c r="J385"/>
    </row>
    <row r="386" spans="1:10" s="50" customFormat="1" ht="15">
      <c r="A386"/>
      <c r="B386"/>
      <c r="C386"/>
      <c r="D386"/>
      <c r="E386"/>
      <c r="F386"/>
      <c r="G386"/>
      <c r="H386"/>
      <c r="J386"/>
    </row>
    <row r="387" spans="1:10" s="50" customFormat="1" ht="15">
      <c r="A387"/>
      <c r="B387"/>
      <c r="C387"/>
      <c r="D387"/>
      <c r="E387"/>
      <c r="F387"/>
      <c r="G387"/>
      <c r="H387"/>
      <c r="J387"/>
    </row>
    <row r="388" spans="1:10" s="50" customFormat="1" ht="15">
      <c r="A388"/>
      <c r="B388"/>
      <c r="C388"/>
      <c r="D388"/>
      <c r="E388"/>
      <c r="F388"/>
      <c r="G388"/>
      <c r="H388"/>
      <c r="J388"/>
    </row>
    <row r="389" spans="1:10" s="101" customFormat="1" ht="15">
      <c r="A389"/>
      <c r="B389"/>
      <c r="C389"/>
      <c r="D389"/>
      <c r="E389"/>
      <c r="F389"/>
      <c r="G389"/>
      <c r="H389"/>
      <c r="J389"/>
    </row>
    <row r="390" spans="1:10" s="101" customFormat="1" ht="15">
      <c r="A390"/>
      <c r="B390"/>
      <c r="C390"/>
      <c r="D390"/>
      <c r="E390"/>
      <c r="F390"/>
      <c r="G390"/>
      <c r="H390"/>
      <c r="J390"/>
    </row>
    <row r="391" spans="1:10" s="101" customFormat="1" ht="15">
      <c r="A391"/>
      <c r="B391"/>
      <c r="C391"/>
      <c r="D391"/>
      <c r="E391"/>
      <c r="F391"/>
      <c r="G391"/>
      <c r="H391"/>
      <c r="J391"/>
    </row>
    <row r="392" spans="1:10" s="101" customFormat="1" ht="15">
      <c r="A392"/>
      <c r="B392"/>
      <c r="C392"/>
      <c r="D392"/>
      <c r="E392"/>
      <c r="F392"/>
      <c r="G392"/>
      <c r="H392"/>
      <c r="J392"/>
    </row>
    <row r="393" spans="1:10" s="50" customFormat="1" ht="15">
      <c r="A393"/>
      <c r="B393"/>
      <c r="C393"/>
      <c r="D393"/>
      <c r="E393"/>
      <c r="F393"/>
      <c r="G393"/>
      <c r="H393"/>
      <c r="J393"/>
    </row>
    <row r="394" spans="1:10" s="101" customFormat="1" ht="15">
      <c r="A394"/>
      <c r="B394"/>
      <c r="C394"/>
      <c r="D394"/>
      <c r="E394"/>
      <c r="F394"/>
      <c r="G394"/>
      <c r="H394"/>
      <c r="J394"/>
    </row>
    <row r="395" spans="1:10" s="101" customFormat="1" ht="15">
      <c r="A395"/>
      <c r="B395"/>
      <c r="C395"/>
      <c r="D395"/>
      <c r="E395"/>
      <c r="F395"/>
      <c r="G395"/>
      <c r="H395"/>
      <c r="J395"/>
    </row>
    <row r="396" spans="1:10" s="101" customFormat="1" ht="15">
      <c r="A396"/>
      <c r="B396"/>
      <c r="C396"/>
      <c r="D396"/>
      <c r="E396"/>
      <c r="F396"/>
      <c r="G396"/>
      <c r="H396"/>
      <c r="J396"/>
    </row>
    <row r="397" spans="1:10" s="101" customFormat="1" ht="15">
      <c r="A397"/>
      <c r="B397"/>
      <c r="C397"/>
      <c r="D397"/>
      <c r="E397"/>
      <c r="F397"/>
      <c r="G397"/>
      <c r="H397"/>
      <c r="J397"/>
    </row>
    <row r="398" spans="1:10" s="50" customFormat="1" ht="15">
      <c r="A398"/>
      <c r="B398"/>
      <c r="C398"/>
      <c r="D398"/>
      <c r="E398"/>
      <c r="F398"/>
      <c r="G398"/>
      <c r="H398"/>
      <c r="J398"/>
    </row>
    <row r="399" spans="1:250" s="119" customFormat="1" ht="15">
      <c r="A399"/>
      <c r="B399"/>
      <c r="C399"/>
      <c r="D399"/>
      <c r="E399"/>
      <c r="F399"/>
      <c r="G399"/>
      <c r="H399"/>
      <c r="J399" s="516"/>
      <c r="IO399" s="516"/>
      <c r="IP399" s="516"/>
    </row>
    <row r="400" spans="1:250" s="119" customFormat="1" ht="15">
      <c r="A400"/>
      <c r="B400"/>
      <c r="C400"/>
      <c r="D400"/>
      <c r="E400"/>
      <c r="F400"/>
      <c r="G400"/>
      <c r="H400"/>
      <c r="J400" s="516"/>
      <c r="IO400" s="516"/>
      <c r="IP400" s="516"/>
    </row>
    <row r="401" spans="1:250" s="119" customFormat="1" ht="15">
      <c r="A401"/>
      <c r="B401"/>
      <c r="C401"/>
      <c r="D401"/>
      <c r="E401"/>
      <c r="F401"/>
      <c r="G401"/>
      <c r="H401"/>
      <c r="J401" s="516"/>
      <c r="IO401" s="516"/>
      <c r="IP401" s="516"/>
    </row>
    <row r="402" spans="1:250" s="119" customFormat="1" ht="15">
      <c r="A402"/>
      <c r="B402"/>
      <c r="C402"/>
      <c r="D402"/>
      <c r="E402"/>
      <c r="F402"/>
      <c r="G402"/>
      <c r="H402"/>
      <c r="J402" s="516"/>
      <c r="IO402" s="516"/>
      <c r="IP402" s="516"/>
    </row>
    <row r="403" spans="1:10" ht="15">
      <c r="A403"/>
      <c r="B403"/>
      <c r="C403"/>
      <c r="D403"/>
      <c r="E403"/>
      <c r="F403"/>
      <c r="G403"/>
      <c r="H403"/>
      <c r="J403"/>
    </row>
    <row r="404" spans="1:10" s="101" customFormat="1" ht="15">
      <c r="A404"/>
      <c r="B404"/>
      <c r="C404"/>
      <c r="D404"/>
      <c r="E404"/>
      <c r="F404"/>
      <c r="G404"/>
      <c r="H404"/>
      <c r="J404" s="516"/>
    </row>
    <row r="405" spans="1:10" s="101" customFormat="1" ht="15">
      <c r="A405"/>
      <c r="B405"/>
      <c r="C405"/>
      <c r="D405"/>
      <c r="E405"/>
      <c r="F405"/>
      <c r="G405"/>
      <c r="H405"/>
      <c r="J405" s="516"/>
    </row>
    <row r="406" spans="1:10" s="101" customFormat="1" ht="15">
      <c r="A406"/>
      <c r="B406"/>
      <c r="C406"/>
      <c r="D406"/>
      <c r="E406"/>
      <c r="F406"/>
      <c r="G406"/>
      <c r="H406"/>
      <c r="J406" s="516"/>
    </row>
    <row r="407" spans="1:10" s="101" customFormat="1" ht="15">
      <c r="A407"/>
      <c r="B407"/>
      <c r="C407"/>
      <c r="D407"/>
      <c r="E407"/>
      <c r="F407"/>
      <c r="G407"/>
      <c r="H407"/>
      <c r="J407" s="516"/>
    </row>
    <row r="408" spans="1:10" s="50" customFormat="1" ht="15">
      <c r="A408"/>
      <c r="B408"/>
      <c r="C408"/>
      <c r="D408"/>
      <c r="E408"/>
      <c r="F408"/>
      <c r="G408"/>
      <c r="H408"/>
      <c r="J408"/>
    </row>
    <row r="409" spans="1:10" s="50" customFormat="1" ht="15">
      <c r="A409"/>
      <c r="B409"/>
      <c r="C409"/>
      <c r="D409"/>
      <c r="E409"/>
      <c r="F409"/>
      <c r="G409"/>
      <c r="H409"/>
      <c r="J409"/>
    </row>
    <row r="410" spans="1:10" s="50" customFormat="1" ht="15">
      <c r="A410"/>
      <c r="B410"/>
      <c r="C410"/>
      <c r="D410"/>
      <c r="E410"/>
      <c r="F410"/>
      <c r="G410"/>
      <c r="H410"/>
      <c r="J410"/>
    </row>
    <row r="411" spans="1:10" s="50" customFormat="1" ht="15">
      <c r="A411"/>
      <c r="B411"/>
      <c r="C411"/>
      <c r="D411"/>
      <c r="E411"/>
      <c r="F411"/>
      <c r="G411"/>
      <c r="H411"/>
      <c r="J411"/>
    </row>
    <row r="412" spans="1:10" s="50" customFormat="1" ht="15">
      <c r="A412"/>
      <c r="B412"/>
      <c r="C412"/>
      <c r="D412"/>
      <c r="E412"/>
      <c r="F412"/>
      <c r="G412"/>
      <c r="H412"/>
      <c r="J412"/>
    </row>
    <row r="413" spans="1:10" s="50" customFormat="1" ht="15">
      <c r="A413"/>
      <c r="B413"/>
      <c r="C413"/>
      <c r="D413"/>
      <c r="E413"/>
      <c r="F413"/>
      <c r="G413"/>
      <c r="H413"/>
      <c r="J413"/>
    </row>
    <row r="414" spans="1:10" s="101" customFormat="1" ht="15">
      <c r="A414"/>
      <c r="B414"/>
      <c r="C414"/>
      <c r="D414"/>
      <c r="E414"/>
      <c r="F414"/>
      <c r="G414"/>
      <c r="H414"/>
      <c r="J414"/>
    </row>
    <row r="415" spans="1:10" s="101" customFormat="1" ht="15">
      <c r="A415"/>
      <c r="B415"/>
      <c r="C415"/>
      <c r="D415"/>
      <c r="E415"/>
      <c r="F415"/>
      <c r="G415"/>
      <c r="H415"/>
      <c r="J415"/>
    </row>
    <row r="416" spans="1:10" s="101" customFormat="1" ht="15">
      <c r="A416"/>
      <c r="B416"/>
      <c r="C416"/>
      <c r="D416"/>
      <c r="E416"/>
      <c r="F416"/>
      <c r="G416"/>
      <c r="H416"/>
      <c r="J416"/>
    </row>
    <row r="417" spans="1:10" s="101" customFormat="1" ht="15">
      <c r="A417"/>
      <c r="B417"/>
      <c r="C417"/>
      <c r="D417"/>
      <c r="E417"/>
      <c r="F417"/>
      <c r="G417"/>
      <c r="H417"/>
      <c r="J417"/>
    </row>
    <row r="418" spans="1:10" s="50" customFormat="1" ht="15">
      <c r="A418"/>
      <c r="B418"/>
      <c r="C418"/>
      <c r="D418"/>
      <c r="E418"/>
      <c r="F418"/>
      <c r="G418"/>
      <c r="H418"/>
      <c r="J418"/>
    </row>
    <row r="419" spans="1:10" ht="15">
      <c r="A419"/>
      <c r="B419"/>
      <c r="C419"/>
      <c r="D419"/>
      <c r="E419"/>
      <c r="F419"/>
      <c r="G419"/>
      <c r="H419"/>
      <c r="J419"/>
    </row>
    <row r="420" spans="1:10" ht="15">
      <c r="A420"/>
      <c r="B420"/>
      <c r="C420"/>
      <c r="D420"/>
      <c r="E420"/>
      <c r="F420"/>
      <c r="G420"/>
      <c r="H420"/>
      <c r="J420"/>
    </row>
    <row r="421" spans="1:10" ht="15">
      <c r="A421"/>
      <c r="B421"/>
      <c r="C421"/>
      <c r="D421"/>
      <c r="E421"/>
      <c r="F421"/>
      <c r="G421"/>
      <c r="H421"/>
      <c r="J421"/>
    </row>
    <row r="422" spans="1:10" ht="15">
      <c r="A422"/>
      <c r="B422"/>
      <c r="C422"/>
      <c r="D422"/>
      <c r="E422"/>
      <c r="F422"/>
      <c r="G422"/>
      <c r="H422"/>
      <c r="J422"/>
    </row>
    <row r="423" spans="1:10" s="30" customFormat="1" ht="15">
      <c r="A423"/>
      <c r="B423"/>
      <c r="C423"/>
      <c r="D423"/>
      <c r="E423"/>
      <c r="F423"/>
      <c r="G423"/>
      <c r="H423"/>
      <c r="J423"/>
    </row>
    <row r="424" spans="1:10" s="30" customFormat="1" ht="15">
      <c r="A424"/>
      <c r="B424"/>
      <c r="C424"/>
      <c r="D424"/>
      <c r="E424"/>
      <c r="F424"/>
      <c r="G424"/>
      <c r="H424"/>
      <c r="J424"/>
    </row>
    <row r="425" spans="1:10" s="30" customFormat="1" ht="15">
      <c r="A425"/>
      <c r="B425"/>
      <c r="C425"/>
      <c r="D425"/>
      <c r="E425"/>
      <c r="F425"/>
      <c r="G425"/>
      <c r="H425"/>
      <c r="J425"/>
    </row>
    <row r="426" spans="1:10" s="30" customFormat="1" ht="15">
      <c r="A426"/>
      <c r="B426"/>
      <c r="C426"/>
      <c r="D426"/>
      <c r="E426"/>
      <c r="F426"/>
      <c r="G426"/>
      <c r="H426"/>
      <c r="J426"/>
    </row>
    <row r="427" spans="1:10" s="30" customFormat="1" ht="15">
      <c r="A427"/>
      <c r="B427"/>
      <c r="C427"/>
      <c r="D427"/>
      <c r="E427"/>
      <c r="F427"/>
      <c r="G427"/>
      <c r="H427"/>
      <c r="J427"/>
    </row>
    <row r="428" spans="1:10" s="50" customFormat="1" ht="15">
      <c r="A428"/>
      <c r="B428"/>
      <c r="C428"/>
      <c r="D428"/>
      <c r="E428"/>
      <c r="F428"/>
      <c r="G428"/>
      <c r="H428"/>
      <c r="J428"/>
    </row>
    <row r="429" spans="1:10" s="50" customFormat="1" ht="15">
      <c r="A429"/>
      <c r="B429"/>
      <c r="C429"/>
      <c r="D429"/>
      <c r="E429"/>
      <c r="F429"/>
      <c r="G429"/>
      <c r="H429"/>
      <c r="J429"/>
    </row>
    <row r="430" spans="1:10" s="50" customFormat="1" ht="15">
      <c r="A430"/>
      <c r="B430"/>
      <c r="C430"/>
      <c r="D430"/>
      <c r="E430"/>
      <c r="F430"/>
      <c r="G430"/>
      <c r="H430"/>
      <c r="J430"/>
    </row>
    <row r="431" spans="1:10" s="50" customFormat="1" ht="15">
      <c r="A431"/>
      <c r="B431"/>
      <c r="C431"/>
      <c r="D431"/>
      <c r="E431"/>
      <c r="F431"/>
      <c r="G431"/>
      <c r="H431"/>
      <c r="J431"/>
    </row>
    <row r="432" spans="1:10" s="50" customFormat="1" ht="15">
      <c r="A432"/>
      <c r="B432"/>
      <c r="C432"/>
      <c r="D432"/>
      <c r="E432"/>
      <c r="F432"/>
      <c r="G432"/>
      <c r="H432"/>
      <c r="J432"/>
    </row>
    <row r="433" spans="1:10" s="50" customFormat="1" ht="15">
      <c r="A433"/>
      <c r="B433"/>
      <c r="C433"/>
      <c r="D433"/>
      <c r="E433"/>
      <c r="F433"/>
      <c r="G433"/>
      <c r="H433"/>
      <c r="J433"/>
    </row>
    <row r="434" spans="1:10" s="101" customFormat="1" ht="15">
      <c r="A434"/>
      <c r="B434"/>
      <c r="C434"/>
      <c r="D434"/>
      <c r="E434"/>
      <c r="F434"/>
      <c r="G434"/>
      <c r="H434"/>
      <c r="J434"/>
    </row>
    <row r="435" spans="1:10" s="101" customFormat="1" ht="15">
      <c r="A435"/>
      <c r="B435"/>
      <c r="C435"/>
      <c r="D435"/>
      <c r="E435"/>
      <c r="F435"/>
      <c r="G435"/>
      <c r="H435"/>
      <c r="J435"/>
    </row>
    <row r="436" spans="1:10" s="101" customFormat="1" ht="15">
      <c r="A436"/>
      <c r="B436"/>
      <c r="C436"/>
      <c r="D436"/>
      <c r="E436"/>
      <c r="F436"/>
      <c r="G436"/>
      <c r="H436"/>
      <c r="J436"/>
    </row>
    <row r="437" spans="1:10" s="101" customFormat="1" ht="15">
      <c r="A437"/>
      <c r="B437"/>
      <c r="C437"/>
      <c r="D437"/>
      <c r="E437"/>
      <c r="F437"/>
      <c r="G437"/>
      <c r="H437"/>
      <c r="J437"/>
    </row>
    <row r="438" spans="1:10" s="50" customFormat="1" ht="15">
      <c r="A438"/>
      <c r="B438"/>
      <c r="C438"/>
      <c r="D438"/>
      <c r="E438"/>
      <c r="F438"/>
      <c r="G438"/>
      <c r="H438"/>
      <c r="J438"/>
    </row>
    <row r="439" spans="1:10" s="101" customFormat="1" ht="15">
      <c r="A439"/>
      <c r="B439"/>
      <c r="C439"/>
      <c r="D439"/>
      <c r="E439"/>
      <c r="F439"/>
      <c r="G439"/>
      <c r="H439"/>
      <c r="J439"/>
    </row>
    <row r="440" spans="1:10" s="101" customFormat="1" ht="15">
      <c r="A440"/>
      <c r="B440"/>
      <c r="C440"/>
      <c r="D440"/>
      <c r="E440"/>
      <c r="F440"/>
      <c r="G440"/>
      <c r="H440"/>
      <c r="J440"/>
    </row>
    <row r="441" spans="1:10" s="101" customFormat="1" ht="15">
      <c r="A441"/>
      <c r="B441"/>
      <c r="C441"/>
      <c r="D441"/>
      <c r="E441"/>
      <c r="F441"/>
      <c r="G441"/>
      <c r="H441"/>
      <c r="J441"/>
    </row>
    <row r="442" spans="1:10" s="101" customFormat="1" ht="15">
      <c r="A442"/>
      <c r="B442"/>
      <c r="C442"/>
      <c r="D442"/>
      <c r="E442"/>
      <c r="F442"/>
      <c r="G442"/>
      <c r="H442"/>
      <c r="J442"/>
    </row>
    <row r="443" spans="1:10" s="50" customFormat="1" ht="15">
      <c r="A443"/>
      <c r="B443"/>
      <c r="C443"/>
      <c r="D443"/>
      <c r="E443"/>
      <c r="F443"/>
      <c r="G443"/>
      <c r="H443"/>
      <c r="J443"/>
    </row>
    <row r="444" spans="1:10" s="50" customFormat="1" ht="15">
      <c r="A444"/>
      <c r="B444"/>
      <c r="C444"/>
      <c r="D444"/>
      <c r="E444"/>
      <c r="F444"/>
      <c r="G444"/>
      <c r="H444"/>
      <c r="J444"/>
    </row>
    <row r="445" spans="1:10" s="50" customFormat="1" ht="15">
      <c r="A445"/>
      <c r="B445"/>
      <c r="C445"/>
      <c r="D445"/>
      <c r="E445"/>
      <c r="F445"/>
      <c r="G445"/>
      <c r="H445"/>
      <c r="J445"/>
    </row>
    <row r="446" spans="1:10" s="50" customFormat="1" ht="15">
      <c r="A446"/>
      <c r="B446"/>
      <c r="C446"/>
      <c r="D446"/>
      <c r="E446"/>
      <c r="F446"/>
      <c r="G446"/>
      <c r="H446"/>
      <c r="J446"/>
    </row>
    <row r="447" spans="1:10" s="50" customFormat="1" ht="15">
      <c r="A447"/>
      <c r="B447"/>
      <c r="C447"/>
      <c r="D447"/>
      <c r="E447"/>
      <c r="F447"/>
      <c r="G447"/>
      <c r="H447"/>
      <c r="J447"/>
    </row>
    <row r="448" spans="1:10" s="50" customFormat="1" ht="15">
      <c r="A448"/>
      <c r="B448"/>
      <c r="C448"/>
      <c r="D448"/>
      <c r="E448"/>
      <c r="F448"/>
      <c r="G448"/>
      <c r="H448"/>
      <c r="J448"/>
    </row>
    <row r="449" spans="1:10" s="50" customFormat="1" ht="15">
      <c r="A449"/>
      <c r="B449"/>
      <c r="C449"/>
      <c r="D449"/>
      <c r="E449"/>
      <c r="F449"/>
      <c r="G449"/>
      <c r="H449"/>
      <c r="J449"/>
    </row>
    <row r="450" spans="1:10" s="50" customFormat="1" ht="15">
      <c r="A450"/>
      <c r="B450"/>
      <c r="C450"/>
      <c r="D450"/>
      <c r="E450"/>
      <c r="F450"/>
      <c r="G450"/>
      <c r="H450"/>
      <c r="J450"/>
    </row>
    <row r="451" spans="1:10" s="50" customFormat="1" ht="15">
      <c r="A451"/>
      <c r="B451"/>
      <c r="C451"/>
      <c r="D451"/>
      <c r="E451"/>
      <c r="F451"/>
      <c r="G451"/>
      <c r="H451"/>
      <c r="J451"/>
    </row>
    <row r="452" spans="1:10" s="50" customFormat="1" ht="15">
      <c r="A452"/>
      <c r="B452"/>
      <c r="C452"/>
      <c r="D452"/>
      <c r="E452"/>
      <c r="F452"/>
      <c r="G452"/>
      <c r="H452"/>
      <c r="J452"/>
    </row>
    <row r="453" spans="1:10" s="50" customFormat="1" ht="15">
      <c r="A453"/>
      <c r="B453"/>
      <c r="C453"/>
      <c r="D453"/>
      <c r="E453"/>
      <c r="F453"/>
      <c r="G453"/>
      <c r="H453"/>
      <c r="J453"/>
    </row>
    <row r="454" spans="1:10" s="50" customFormat="1" ht="15">
      <c r="A454"/>
      <c r="B454"/>
      <c r="C454"/>
      <c r="D454"/>
      <c r="E454"/>
      <c r="F454"/>
      <c r="G454"/>
      <c r="H454"/>
      <c r="J454"/>
    </row>
    <row r="455" spans="1:10" s="50" customFormat="1" ht="15">
      <c r="A455"/>
      <c r="B455"/>
      <c r="C455"/>
      <c r="D455"/>
      <c r="E455"/>
      <c r="F455"/>
      <c r="G455"/>
      <c r="H455"/>
      <c r="J455"/>
    </row>
    <row r="456" spans="1:10" ht="15">
      <c r="A456"/>
      <c r="B456"/>
      <c r="C456"/>
      <c r="D456"/>
      <c r="E456"/>
      <c r="F456"/>
      <c r="G456"/>
      <c r="H456"/>
      <c r="J456"/>
    </row>
    <row r="457" spans="1:10" ht="15">
      <c r="A457"/>
      <c r="B457"/>
      <c r="C457"/>
      <c r="D457"/>
      <c r="E457"/>
      <c r="F457"/>
      <c r="G457"/>
      <c r="H457"/>
      <c r="J457"/>
    </row>
    <row r="458" spans="1:10" ht="15">
      <c r="A458"/>
      <c r="B458"/>
      <c r="C458"/>
      <c r="D458"/>
      <c r="E458"/>
      <c r="F458"/>
      <c r="G458"/>
      <c r="H458"/>
      <c r="J458"/>
    </row>
    <row r="459" spans="1:10" s="119" customFormat="1" ht="15">
      <c r="A459"/>
      <c r="B459"/>
      <c r="C459"/>
      <c r="D459"/>
      <c r="E459"/>
      <c r="F459"/>
      <c r="G459"/>
      <c r="H459"/>
      <c r="J459"/>
    </row>
    <row r="460" spans="1:10" s="119" customFormat="1" ht="15">
      <c r="A460"/>
      <c r="B460"/>
      <c r="C460"/>
      <c r="D460"/>
      <c r="E460"/>
      <c r="F460"/>
      <c r="G460"/>
      <c r="H460"/>
      <c r="J460"/>
    </row>
    <row r="461" spans="1:10" s="74" customFormat="1" ht="15">
      <c r="A461"/>
      <c r="B461"/>
      <c r="C461"/>
      <c r="D461"/>
      <c r="E461"/>
      <c r="F461"/>
      <c r="G461"/>
      <c r="H461"/>
      <c r="J461"/>
    </row>
    <row r="462" spans="1:10" s="74" customFormat="1" ht="15">
      <c r="A462"/>
      <c r="B462"/>
      <c r="C462"/>
      <c r="D462"/>
      <c r="E462"/>
      <c r="F462"/>
      <c r="G462"/>
      <c r="H462"/>
      <c r="J462"/>
    </row>
    <row r="463" spans="1:10" s="30" customFormat="1" ht="15">
      <c r="A463"/>
      <c r="B463"/>
      <c r="C463"/>
      <c r="D463"/>
      <c r="E463"/>
      <c r="F463"/>
      <c r="G463"/>
      <c r="H463"/>
      <c r="J463"/>
    </row>
    <row r="464" spans="1:10" ht="15">
      <c r="A464"/>
      <c r="B464"/>
      <c r="C464"/>
      <c r="D464"/>
      <c r="E464"/>
      <c r="F464"/>
      <c r="G464"/>
      <c r="H464"/>
      <c r="J464"/>
    </row>
    <row r="465" spans="1:10" s="120" customFormat="1" ht="15">
      <c r="A465"/>
      <c r="B465"/>
      <c r="C465"/>
      <c r="D465"/>
      <c r="E465"/>
      <c r="F465"/>
      <c r="G465"/>
      <c r="H465"/>
      <c r="J465"/>
    </row>
    <row r="466" spans="1:10" s="120" customFormat="1" ht="15">
      <c r="A466"/>
      <c r="B466"/>
      <c r="C466"/>
      <c r="D466"/>
      <c r="E466"/>
      <c r="F466"/>
      <c r="G466"/>
      <c r="H466"/>
      <c r="J466"/>
    </row>
    <row r="467" spans="1:10" s="120" customFormat="1" ht="15">
      <c r="A467"/>
      <c r="B467"/>
      <c r="C467"/>
      <c r="D467"/>
      <c r="E467"/>
      <c r="F467"/>
      <c r="G467"/>
      <c r="H467"/>
      <c r="J467"/>
    </row>
    <row r="468" spans="1:10" s="120" customFormat="1" ht="15">
      <c r="A468"/>
      <c r="B468"/>
      <c r="C468"/>
      <c r="D468"/>
      <c r="E468"/>
      <c r="F468"/>
      <c r="G468"/>
      <c r="H468"/>
      <c r="J468"/>
    </row>
    <row r="469" spans="1:10" s="120" customFormat="1" ht="15">
      <c r="A469"/>
      <c r="B469"/>
      <c r="C469"/>
      <c r="D469"/>
      <c r="E469"/>
      <c r="F469"/>
      <c r="G469"/>
      <c r="H469"/>
      <c r="J469"/>
    </row>
    <row r="470" spans="1:10" s="120" customFormat="1" ht="15">
      <c r="A470"/>
      <c r="B470"/>
      <c r="C470"/>
      <c r="D470"/>
      <c r="E470"/>
      <c r="F470"/>
      <c r="G470"/>
      <c r="H470"/>
      <c r="J470"/>
    </row>
    <row r="471" spans="1:10" ht="15">
      <c r="A471"/>
      <c r="B471"/>
      <c r="C471"/>
      <c r="D471"/>
      <c r="E471"/>
      <c r="F471"/>
      <c r="G471"/>
      <c r="H471"/>
      <c r="J471"/>
    </row>
    <row r="472" spans="1:10" ht="15">
      <c r="A472"/>
      <c r="B472"/>
      <c r="C472"/>
      <c r="D472"/>
      <c r="E472"/>
      <c r="F472"/>
      <c r="G472"/>
      <c r="H472"/>
      <c r="J472"/>
    </row>
    <row r="473" spans="1:10" ht="15">
      <c r="A473"/>
      <c r="B473"/>
      <c r="C473"/>
      <c r="D473"/>
      <c r="E473"/>
      <c r="F473"/>
      <c r="G473"/>
      <c r="H473"/>
      <c r="J473"/>
    </row>
    <row r="474" spans="1:10" ht="15">
      <c r="A474"/>
      <c r="B474"/>
      <c r="C474"/>
      <c r="D474"/>
      <c r="E474"/>
      <c r="F474"/>
      <c r="G474"/>
      <c r="H474"/>
      <c r="J474"/>
    </row>
    <row r="475" spans="1:10" ht="15">
      <c r="A475"/>
      <c r="B475"/>
      <c r="C475"/>
      <c r="D475"/>
      <c r="E475"/>
      <c r="F475"/>
      <c r="G475"/>
      <c r="H475"/>
      <c r="J475"/>
    </row>
    <row r="476" spans="1:10" ht="15">
      <c r="A476"/>
      <c r="B476"/>
      <c r="C476"/>
      <c r="D476"/>
      <c r="E476"/>
      <c r="F476"/>
      <c r="G476"/>
      <c r="H476"/>
      <c r="J476"/>
    </row>
    <row r="477" spans="1:10" ht="15">
      <c r="A477"/>
      <c r="B477"/>
      <c r="C477"/>
      <c r="D477"/>
      <c r="E477"/>
      <c r="F477"/>
      <c r="G477"/>
      <c r="H477"/>
      <c r="J477"/>
    </row>
    <row r="478" spans="1:10" ht="15">
      <c r="A478"/>
      <c r="B478"/>
      <c r="C478"/>
      <c r="D478"/>
      <c r="E478"/>
      <c r="F478"/>
      <c r="G478"/>
      <c r="H478"/>
      <c r="J478"/>
    </row>
    <row r="479" spans="1:10" s="119" customFormat="1" ht="15">
      <c r="A479"/>
      <c r="B479"/>
      <c r="C479"/>
      <c r="D479"/>
      <c r="E479"/>
      <c r="F479"/>
      <c r="G479"/>
      <c r="H479"/>
      <c r="J479"/>
    </row>
    <row r="480" spans="1:10" s="119" customFormat="1" ht="15">
      <c r="A480"/>
      <c r="B480"/>
      <c r="C480"/>
      <c r="D480"/>
      <c r="E480"/>
      <c r="F480"/>
      <c r="G480"/>
      <c r="H480"/>
      <c r="J480"/>
    </row>
    <row r="481" spans="1:10" s="119" customFormat="1" ht="15">
      <c r="A481"/>
      <c r="B481"/>
      <c r="C481"/>
      <c r="D481"/>
      <c r="E481"/>
      <c r="F481"/>
      <c r="G481"/>
      <c r="H481"/>
      <c r="J481"/>
    </row>
    <row r="482" spans="1:10" s="119" customFormat="1" ht="15">
      <c r="A482"/>
      <c r="B482"/>
      <c r="C482"/>
      <c r="D482"/>
      <c r="E482"/>
      <c r="F482"/>
      <c r="G482"/>
      <c r="H482"/>
      <c r="J482"/>
    </row>
    <row r="483" spans="1:10" ht="15">
      <c r="A483"/>
      <c r="B483"/>
      <c r="C483"/>
      <c r="D483"/>
      <c r="E483"/>
      <c r="F483"/>
      <c r="G483"/>
      <c r="H483"/>
      <c r="J483"/>
    </row>
    <row r="484" spans="1:10" s="119" customFormat="1" ht="15">
      <c r="A484"/>
      <c r="B484"/>
      <c r="C484"/>
      <c r="D484"/>
      <c r="E484"/>
      <c r="F484"/>
      <c r="G484"/>
      <c r="H484"/>
      <c r="J484"/>
    </row>
    <row r="485" spans="1:10" s="119" customFormat="1" ht="15">
      <c r="A485"/>
      <c r="B485"/>
      <c r="C485"/>
      <c r="D485"/>
      <c r="E485"/>
      <c r="F485"/>
      <c r="G485"/>
      <c r="H485"/>
      <c r="J485"/>
    </row>
    <row r="486" spans="1:10" s="119" customFormat="1" ht="15">
      <c r="A486"/>
      <c r="B486"/>
      <c r="C486"/>
      <c r="D486"/>
      <c r="E486"/>
      <c r="F486"/>
      <c r="G486"/>
      <c r="H486"/>
      <c r="J486"/>
    </row>
    <row r="487" spans="1:10" s="119" customFormat="1" ht="15">
      <c r="A487"/>
      <c r="B487"/>
      <c r="C487"/>
      <c r="D487"/>
      <c r="E487"/>
      <c r="F487"/>
      <c r="G487"/>
      <c r="H487"/>
      <c r="J487"/>
    </row>
    <row r="488" spans="1:10" ht="15">
      <c r="A488"/>
      <c r="B488"/>
      <c r="C488"/>
      <c r="D488"/>
      <c r="E488"/>
      <c r="F488"/>
      <c r="G488"/>
      <c r="H488"/>
      <c r="J488"/>
    </row>
    <row r="489" spans="1:10" ht="15">
      <c r="A489"/>
      <c r="B489"/>
      <c r="C489"/>
      <c r="D489"/>
      <c r="E489"/>
      <c r="F489"/>
      <c r="G489"/>
      <c r="H489"/>
      <c r="J489"/>
    </row>
    <row r="490" spans="1:10" ht="15">
      <c r="A490"/>
      <c r="B490"/>
      <c r="C490"/>
      <c r="D490"/>
      <c r="E490"/>
      <c r="F490"/>
      <c r="G490"/>
      <c r="H490"/>
      <c r="J490"/>
    </row>
    <row r="491" spans="1:10" ht="15">
      <c r="A491"/>
      <c r="B491"/>
      <c r="C491"/>
      <c r="D491"/>
      <c r="E491"/>
      <c r="F491"/>
      <c r="G491"/>
      <c r="H491"/>
      <c r="J491"/>
    </row>
    <row r="492" spans="1:10" ht="15">
      <c r="A492"/>
      <c r="B492"/>
      <c r="C492"/>
      <c r="D492"/>
      <c r="E492"/>
      <c r="F492"/>
      <c r="G492"/>
      <c r="H492"/>
      <c r="J492"/>
    </row>
    <row r="493" spans="1:10" ht="15">
      <c r="A493"/>
      <c r="B493"/>
      <c r="C493"/>
      <c r="D493"/>
      <c r="E493"/>
      <c r="F493"/>
      <c r="G493"/>
      <c r="H493"/>
      <c r="J493"/>
    </row>
    <row r="494" spans="1:10" ht="15">
      <c r="A494"/>
      <c r="B494"/>
      <c r="C494"/>
      <c r="D494"/>
      <c r="E494"/>
      <c r="F494"/>
      <c r="G494"/>
      <c r="H494"/>
      <c r="J494"/>
    </row>
    <row r="495" spans="1:10" ht="15">
      <c r="A495"/>
      <c r="B495"/>
      <c r="C495"/>
      <c r="D495"/>
      <c r="E495"/>
      <c r="F495"/>
      <c r="G495"/>
      <c r="H495"/>
      <c r="J495"/>
    </row>
    <row r="496" spans="1:10" ht="15">
      <c r="A496"/>
      <c r="B496"/>
      <c r="C496"/>
      <c r="D496"/>
      <c r="E496"/>
      <c r="F496"/>
      <c r="G496"/>
      <c r="H496"/>
      <c r="J496"/>
    </row>
    <row r="497" spans="1:10" ht="15">
      <c r="A497"/>
      <c r="B497"/>
      <c r="C497"/>
      <c r="D497"/>
      <c r="E497"/>
      <c r="F497"/>
      <c r="G497"/>
      <c r="H497"/>
      <c r="J497"/>
    </row>
    <row r="498" spans="1:10" ht="15">
      <c r="A498"/>
      <c r="B498"/>
      <c r="C498"/>
      <c r="D498"/>
      <c r="E498"/>
      <c r="F498"/>
      <c r="G498"/>
      <c r="H498"/>
      <c r="J498"/>
    </row>
    <row r="499" spans="1:10" ht="15">
      <c r="A499"/>
      <c r="B499"/>
      <c r="C499"/>
      <c r="D499"/>
      <c r="E499"/>
      <c r="F499"/>
      <c r="G499"/>
      <c r="H499"/>
      <c r="J499"/>
    </row>
    <row r="500" spans="1:10" ht="15">
      <c r="A500"/>
      <c r="B500"/>
      <c r="C500"/>
      <c r="D500"/>
      <c r="E500"/>
      <c r="F500"/>
      <c r="G500"/>
      <c r="H500"/>
      <c r="J500"/>
    </row>
    <row r="501" spans="1:10" ht="15">
      <c r="A501"/>
      <c r="B501"/>
      <c r="C501"/>
      <c r="D501"/>
      <c r="E501"/>
      <c r="F501"/>
      <c r="G501"/>
      <c r="H501"/>
      <c r="J501"/>
    </row>
    <row r="502" spans="1:10" ht="15">
      <c r="A502"/>
      <c r="B502"/>
      <c r="C502"/>
      <c r="D502"/>
      <c r="E502"/>
      <c r="F502"/>
      <c r="G502"/>
      <c r="H502"/>
      <c r="J502"/>
    </row>
    <row r="503" spans="1:10" ht="15">
      <c r="A503"/>
      <c r="B503"/>
      <c r="C503"/>
      <c r="D503"/>
      <c r="E503"/>
      <c r="F503"/>
      <c r="G503"/>
      <c r="H503"/>
      <c r="J503"/>
    </row>
    <row r="504" spans="1:10" s="119" customFormat="1" ht="15">
      <c r="A504"/>
      <c r="B504"/>
      <c r="C504"/>
      <c r="D504"/>
      <c r="E504"/>
      <c r="F504"/>
      <c r="G504"/>
      <c r="H504"/>
      <c r="J504"/>
    </row>
    <row r="505" spans="1:10" s="119" customFormat="1" ht="15">
      <c r="A505"/>
      <c r="B505"/>
      <c r="C505"/>
      <c r="D505"/>
      <c r="E505"/>
      <c r="F505"/>
      <c r="G505"/>
      <c r="H505"/>
      <c r="J505"/>
    </row>
    <row r="506" spans="1:10" s="119" customFormat="1" ht="15">
      <c r="A506"/>
      <c r="B506"/>
      <c r="C506"/>
      <c r="D506"/>
      <c r="E506"/>
      <c r="F506"/>
      <c r="G506"/>
      <c r="H506"/>
      <c r="J506"/>
    </row>
    <row r="507" spans="1:10" s="119" customFormat="1" ht="15">
      <c r="A507"/>
      <c r="B507"/>
      <c r="C507"/>
      <c r="D507"/>
      <c r="E507"/>
      <c r="F507"/>
      <c r="G507"/>
      <c r="H507"/>
      <c r="J507"/>
    </row>
    <row r="508" spans="1:10" ht="15">
      <c r="A508"/>
      <c r="B508"/>
      <c r="C508"/>
      <c r="D508"/>
      <c r="E508"/>
      <c r="F508"/>
      <c r="G508"/>
      <c r="H508"/>
      <c r="J508"/>
    </row>
    <row r="509" spans="1:10" s="119" customFormat="1" ht="15">
      <c r="A509"/>
      <c r="B509"/>
      <c r="C509"/>
      <c r="D509"/>
      <c r="E509"/>
      <c r="F509"/>
      <c r="G509"/>
      <c r="H509"/>
      <c r="J509"/>
    </row>
    <row r="510" spans="1:10" s="119" customFormat="1" ht="15">
      <c r="A510"/>
      <c r="B510"/>
      <c r="C510"/>
      <c r="D510"/>
      <c r="E510"/>
      <c r="F510"/>
      <c r="G510"/>
      <c r="H510"/>
      <c r="J510"/>
    </row>
    <row r="511" spans="1:10" s="119" customFormat="1" ht="15">
      <c r="A511"/>
      <c r="B511"/>
      <c r="C511"/>
      <c r="D511"/>
      <c r="E511"/>
      <c r="F511"/>
      <c r="G511"/>
      <c r="H511"/>
      <c r="J511"/>
    </row>
    <row r="512" spans="1:10" s="119" customFormat="1" ht="15">
      <c r="A512"/>
      <c r="B512"/>
      <c r="C512"/>
      <c r="D512"/>
      <c r="E512"/>
      <c r="F512"/>
      <c r="G512"/>
      <c r="H512"/>
      <c r="J512"/>
    </row>
    <row r="513" spans="1:10" ht="15">
      <c r="A513"/>
      <c r="B513"/>
      <c r="C513"/>
      <c r="D513"/>
      <c r="E513"/>
      <c r="F513"/>
      <c r="G513"/>
      <c r="H513"/>
      <c r="J513"/>
    </row>
    <row r="514" spans="1:10" ht="15">
      <c r="A514"/>
      <c r="B514"/>
      <c r="C514"/>
      <c r="D514"/>
      <c r="E514"/>
      <c r="F514"/>
      <c r="G514"/>
      <c r="H514"/>
      <c r="J514"/>
    </row>
    <row r="515" spans="1:10" ht="15">
      <c r="A515"/>
      <c r="B515"/>
      <c r="C515"/>
      <c r="D515"/>
      <c r="E515"/>
      <c r="F515"/>
      <c r="G515"/>
      <c r="H515"/>
      <c r="J515"/>
    </row>
    <row r="516" spans="1:10" ht="15">
      <c r="A516"/>
      <c r="B516"/>
      <c r="C516"/>
      <c r="D516"/>
      <c r="E516"/>
      <c r="F516"/>
      <c r="G516"/>
      <c r="H516"/>
      <c r="J516"/>
    </row>
    <row r="517" spans="1:10" ht="15">
      <c r="A517"/>
      <c r="B517"/>
      <c r="C517"/>
      <c r="D517"/>
      <c r="E517"/>
      <c r="F517"/>
      <c r="G517"/>
      <c r="H517"/>
      <c r="J517"/>
    </row>
    <row r="518" spans="1:10" ht="15">
      <c r="A518"/>
      <c r="B518"/>
      <c r="C518"/>
      <c r="D518"/>
      <c r="E518"/>
      <c r="F518"/>
      <c r="G518"/>
      <c r="H518"/>
      <c r="J518"/>
    </row>
    <row r="519" spans="1:250" s="119" customFormat="1" ht="15">
      <c r="A519"/>
      <c r="B519"/>
      <c r="C519"/>
      <c r="D519"/>
      <c r="E519"/>
      <c r="F519"/>
      <c r="G519"/>
      <c r="H519"/>
      <c r="J519" s="516"/>
      <c r="IO519" s="516"/>
      <c r="IP519" s="516"/>
    </row>
    <row r="520" spans="1:250" s="119" customFormat="1" ht="15">
      <c r="A520"/>
      <c r="B520"/>
      <c r="C520"/>
      <c r="D520"/>
      <c r="E520"/>
      <c r="F520"/>
      <c r="G520"/>
      <c r="H520"/>
      <c r="J520" s="516"/>
      <c r="IO520" s="516"/>
      <c r="IP520" s="516"/>
    </row>
    <row r="521" spans="1:250" s="119" customFormat="1" ht="15">
      <c r="A521"/>
      <c r="B521"/>
      <c r="C521"/>
      <c r="D521"/>
      <c r="E521"/>
      <c r="F521"/>
      <c r="G521"/>
      <c r="H521"/>
      <c r="J521" s="516"/>
      <c r="IO521" s="516"/>
      <c r="IP521" s="516"/>
    </row>
    <row r="522" spans="1:250" s="119" customFormat="1" ht="15">
      <c r="A522"/>
      <c r="B522"/>
      <c r="C522"/>
      <c r="D522"/>
      <c r="E522"/>
      <c r="F522"/>
      <c r="G522"/>
      <c r="H522"/>
      <c r="J522" s="516"/>
      <c r="IO522" s="516"/>
      <c r="IP522" s="516"/>
    </row>
    <row r="523" spans="1:10" ht="15">
      <c r="A523"/>
      <c r="B523"/>
      <c r="C523"/>
      <c r="D523"/>
      <c r="E523"/>
      <c r="F523"/>
      <c r="G523"/>
      <c r="H523"/>
      <c r="J523"/>
    </row>
    <row r="524" spans="1:10" ht="15">
      <c r="A524"/>
      <c r="B524"/>
      <c r="C524"/>
      <c r="D524"/>
      <c r="E524"/>
      <c r="F524"/>
      <c r="G524"/>
      <c r="H524"/>
      <c r="J524"/>
    </row>
    <row r="525" spans="1:10" ht="15">
      <c r="A525"/>
      <c r="B525"/>
      <c r="C525"/>
      <c r="D525"/>
      <c r="E525"/>
      <c r="F525"/>
      <c r="G525"/>
      <c r="H525"/>
      <c r="J525"/>
    </row>
    <row r="526" spans="1:10" ht="15">
      <c r="A526"/>
      <c r="B526"/>
      <c r="C526"/>
      <c r="D526"/>
      <c r="E526"/>
      <c r="F526"/>
      <c r="G526"/>
      <c r="H526"/>
      <c r="J526"/>
    </row>
    <row r="527" spans="1:10" ht="15">
      <c r="A527"/>
      <c r="B527"/>
      <c r="C527"/>
      <c r="D527"/>
      <c r="E527"/>
      <c r="F527"/>
      <c r="G527"/>
      <c r="H527"/>
      <c r="J527"/>
    </row>
    <row r="528" spans="1:10" ht="15">
      <c r="A528"/>
      <c r="B528"/>
      <c r="C528"/>
      <c r="D528"/>
      <c r="E528"/>
      <c r="F528"/>
      <c r="G528"/>
      <c r="H528"/>
      <c r="J528"/>
    </row>
    <row r="529" spans="1:10" s="119" customFormat="1" ht="15">
      <c r="A529"/>
      <c r="B529"/>
      <c r="C529"/>
      <c r="D529"/>
      <c r="E529"/>
      <c r="F529"/>
      <c r="G529"/>
      <c r="H529"/>
      <c r="J529"/>
    </row>
    <row r="530" spans="1:10" s="119" customFormat="1" ht="15">
      <c r="A530"/>
      <c r="B530"/>
      <c r="C530"/>
      <c r="D530"/>
      <c r="E530"/>
      <c r="F530"/>
      <c r="G530"/>
      <c r="H530"/>
      <c r="J530"/>
    </row>
    <row r="531" spans="1:10" s="119" customFormat="1" ht="15">
      <c r="A531"/>
      <c r="B531"/>
      <c r="C531"/>
      <c r="D531"/>
      <c r="E531"/>
      <c r="F531"/>
      <c r="G531"/>
      <c r="H531"/>
      <c r="J531"/>
    </row>
    <row r="532" spans="1:10" s="119" customFormat="1" ht="15">
      <c r="A532"/>
      <c r="B532"/>
      <c r="C532"/>
      <c r="D532"/>
      <c r="E532"/>
      <c r="F532"/>
      <c r="G532"/>
      <c r="H532"/>
      <c r="J532"/>
    </row>
    <row r="533" spans="1:10" ht="15">
      <c r="A533"/>
      <c r="B533"/>
      <c r="C533"/>
      <c r="D533"/>
      <c r="E533"/>
      <c r="F533"/>
      <c r="G533"/>
      <c r="H533"/>
      <c r="J533"/>
    </row>
    <row r="534" spans="1:10" ht="15">
      <c r="A534"/>
      <c r="B534"/>
      <c r="C534"/>
      <c r="D534"/>
      <c r="E534"/>
      <c r="F534"/>
      <c r="G534"/>
      <c r="H534"/>
      <c r="J534"/>
    </row>
    <row r="535" spans="1:10" ht="15">
      <c r="A535"/>
      <c r="B535"/>
      <c r="C535"/>
      <c r="D535"/>
      <c r="E535"/>
      <c r="F535"/>
      <c r="G535"/>
      <c r="H535"/>
      <c r="J535"/>
    </row>
    <row r="536" spans="1:10" ht="15">
      <c r="A536"/>
      <c r="B536"/>
      <c r="C536"/>
      <c r="D536"/>
      <c r="E536"/>
      <c r="F536"/>
      <c r="G536"/>
      <c r="H536"/>
      <c r="J536"/>
    </row>
    <row r="537" spans="1:10" ht="15">
      <c r="A537"/>
      <c r="B537"/>
      <c r="C537"/>
      <c r="D537"/>
      <c r="E537"/>
      <c r="F537"/>
      <c r="G537"/>
      <c r="H537"/>
      <c r="J537"/>
    </row>
    <row r="538" spans="1:10" ht="15">
      <c r="A538"/>
      <c r="B538"/>
      <c r="C538"/>
      <c r="D538"/>
      <c r="E538"/>
      <c r="F538"/>
      <c r="G538"/>
      <c r="H538"/>
      <c r="J538"/>
    </row>
    <row r="539" spans="1:10" ht="15">
      <c r="A539"/>
      <c r="B539"/>
      <c r="C539"/>
      <c r="D539"/>
      <c r="E539"/>
      <c r="F539"/>
      <c r="G539"/>
      <c r="H539"/>
      <c r="J539"/>
    </row>
    <row r="540" spans="1:10" ht="15">
      <c r="A540"/>
      <c r="B540"/>
      <c r="C540"/>
      <c r="D540"/>
      <c r="E540"/>
      <c r="F540"/>
      <c r="G540"/>
      <c r="H540"/>
      <c r="J540"/>
    </row>
    <row r="541" spans="1:10" ht="15">
      <c r="A541"/>
      <c r="B541"/>
      <c r="C541"/>
      <c r="D541"/>
      <c r="E541"/>
      <c r="F541"/>
      <c r="G541"/>
      <c r="H541"/>
      <c r="J541"/>
    </row>
    <row r="542" spans="1:10" ht="15">
      <c r="A542"/>
      <c r="B542"/>
      <c r="C542"/>
      <c r="D542"/>
      <c r="E542"/>
      <c r="F542"/>
      <c r="G542"/>
      <c r="H542"/>
      <c r="J542"/>
    </row>
    <row r="543" spans="1:10" ht="15">
      <c r="A543"/>
      <c r="B543"/>
      <c r="C543"/>
      <c r="D543"/>
      <c r="E543"/>
      <c r="F543"/>
      <c r="G543"/>
      <c r="H543"/>
      <c r="J543"/>
    </row>
    <row r="544" spans="1:10" ht="15">
      <c r="A544"/>
      <c r="B544"/>
      <c r="C544"/>
      <c r="D544"/>
      <c r="E544"/>
      <c r="F544"/>
      <c r="G544"/>
      <c r="H544"/>
      <c r="J544"/>
    </row>
    <row r="545" spans="1:10" ht="15">
      <c r="A545"/>
      <c r="B545"/>
      <c r="C545"/>
      <c r="D545"/>
      <c r="E545"/>
      <c r="F545"/>
      <c r="G545"/>
      <c r="H545"/>
      <c r="J545"/>
    </row>
    <row r="546" spans="1:10" ht="15">
      <c r="A546"/>
      <c r="B546"/>
      <c r="C546"/>
      <c r="D546"/>
      <c r="E546"/>
      <c r="F546"/>
      <c r="G546"/>
      <c r="H546"/>
      <c r="J546"/>
    </row>
    <row r="547" spans="1:10" ht="15">
      <c r="A547"/>
      <c r="B547"/>
      <c r="C547"/>
      <c r="D547"/>
      <c r="E547"/>
      <c r="F547"/>
      <c r="G547"/>
      <c r="H547"/>
      <c r="J547"/>
    </row>
    <row r="548" spans="1:10" ht="15">
      <c r="A548"/>
      <c r="B548"/>
      <c r="C548"/>
      <c r="D548"/>
      <c r="E548"/>
      <c r="F548"/>
      <c r="G548"/>
      <c r="H548"/>
      <c r="J548"/>
    </row>
    <row r="549" spans="1:10" s="119" customFormat="1" ht="15">
      <c r="A549"/>
      <c r="B549"/>
      <c r="C549"/>
      <c r="D549"/>
      <c r="E549"/>
      <c r="F549"/>
      <c r="G549"/>
      <c r="H549"/>
      <c r="J549"/>
    </row>
    <row r="550" spans="1:10" s="119" customFormat="1" ht="15">
      <c r="A550"/>
      <c r="B550"/>
      <c r="C550"/>
      <c r="D550"/>
      <c r="E550"/>
      <c r="F550"/>
      <c r="G550"/>
      <c r="H550"/>
      <c r="J550"/>
    </row>
    <row r="551" spans="1:10" s="119" customFormat="1" ht="15">
      <c r="A551"/>
      <c r="B551"/>
      <c r="C551"/>
      <c r="D551"/>
      <c r="E551"/>
      <c r="F551"/>
      <c r="G551"/>
      <c r="H551"/>
      <c r="J551"/>
    </row>
    <row r="552" spans="1:10" s="119" customFormat="1" ht="15">
      <c r="A552"/>
      <c r="B552"/>
      <c r="C552"/>
      <c r="D552"/>
      <c r="E552"/>
      <c r="F552"/>
      <c r="G552"/>
      <c r="H552"/>
      <c r="J552"/>
    </row>
    <row r="553" spans="1:10" ht="15">
      <c r="A553"/>
      <c r="B553"/>
      <c r="C553"/>
      <c r="D553"/>
      <c r="E553"/>
      <c r="F553"/>
      <c r="G553"/>
      <c r="H553"/>
      <c r="J553"/>
    </row>
    <row r="554" spans="1:10" s="124" customFormat="1" ht="15">
      <c r="A554"/>
      <c r="B554"/>
      <c r="C554"/>
      <c r="D554"/>
      <c r="E554"/>
      <c r="F554"/>
      <c r="G554"/>
      <c r="H554"/>
      <c r="J554"/>
    </row>
    <row r="555" spans="1:10" s="124" customFormat="1" ht="15">
      <c r="A555"/>
      <c r="B555"/>
      <c r="C555"/>
      <c r="D555"/>
      <c r="E555"/>
      <c r="F555"/>
      <c r="G555"/>
      <c r="H555"/>
      <c r="J555"/>
    </row>
    <row r="556" spans="1:10" s="124" customFormat="1" ht="15">
      <c r="A556"/>
      <c r="B556"/>
      <c r="C556"/>
      <c r="D556"/>
      <c r="E556"/>
      <c r="F556"/>
      <c r="G556"/>
      <c r="H556"/>
      <c r="J556"/>
    </row>
    <row r="557" spans="1:10" s="124" customFormat="1" ht="15">
      <c r="A557"/>
      <c r="B557"/>
      <c r="C557"/>
      <c r="D557"/>
      <c r="E557"/>
      <c r="F557"/>
      <c r="G557"/>
      <c r="H557"/>
      <c r="J557"/>
    </row>
    <row r="558" spans="1:10" s="120" customFormat="1" ht="15">
      <c r="A558"/>
      <c r="B558"/>
      <c r="C558"/>
      <c r="D558"/>
      <c r="E558"/>
      <c r="F558"/>
      <c r="G558"/>
      <c r="H558"/>
      <c r="J558"/>
    </row>
    <row r="559" spans="1:10" ht="15">
      <c r="A559"/>
      <c r="B559"/>
      <c r="C559"/>
      <c r="D559"/>
      <c r="E559"/>
      <c r="F559"/>
      <c r="G559"/>
      <c r="H559"/>
      <c r="J559"/>
    </row>
    <row r="560" spans="1:10" ht="15">
      <c r="A560"/>
      <c r="B560"/>
      <c r="C560"/>
      <c r="D560"/>
      <c r="E560"/>
      <c r="F560"/>
      <c r="G560"/>
      <c r="H560"/>
      <c r="J560"/>
    </row>
    <row r="561" spans="1:10" ht="15">
      <c r="A561"/>
      <c r="B561"/>
      <c r="C561"/>
      <c r="D561"/>
      <c r="E561"/>
      <c r="F561"/>
      <c r="G561"/>
      <c r="H561"/>
      <c r="J561"/>
    </row>
    <row r="562" spans="1:10" ht="15">
      <c r="A562"/>
      <c r="B562"/>
      <c r="C562"/>
      <c r="D562"/>
      <c r="E562"/>
      <c r="F562"/>
      <c r="G562"/>
      <c r="H562"/>
      <c r="J562"/>
    </row>
    <row r="563" spans="1:10" ht="15">
      <c r="A563"/>
      <c r="B563"/>
      <c r="C563"/>
      <c r="D563"/>
      <c r="E563"/>
      <c r="F563"/>
      <c r="G563"/>
      <c r="H563"/>
      <c r="J563"/>
    </row>
    <row r="564" spans="1:250" s="119" customFormat="1" ht="15">
      <c r="A564"/>
      <c r="B564"/>
      <c r="C564"/>
      <c r="D564"/>
      <c r="E564"/>
      <c r="F564"/>
      <c r="G564"/>
      <c r="H564"/>
      <c r="J564" s="516"/>
      <c r="IO564" s="516"/>
      <c r="IP564" s="516"/>
    </row>
    <row r="565" spans="1:250" s="119" customFormat="1" ht="15">
      <c r="A565"/>
      <c r="B565"/>
      <c r="C565"/>
      <c r="D565"/>
      <c r="E565"/>
      <c r="F565"/>
      <c r="G565"/>
      <c r="H565"/>
      <c r="J565" s="516"/>
      <c r="IO565" s="516"/>
      <c r="IP565" s="516"/>
    </row>
    <row r="566" spans="1:250" s="119" customFormat="1" ht="15">
      <c r="A566"/>
      <c r="B566"/>
      <c r="C566"/>
      <c r="D566"/>
      <c r="E566"/>
      <c r="F566"/>
      <c r="G566"/>
      <c r="H566"/>
      <c r="J566" s="516"/>
      <c r="IO566" s="516"/>
      <c r="IP566" s="516"/>
    </row>
    <row r="567" spans="1:250" s="119" customFormat="1" ht="15">
      <c r="A567"/>
      <c r="B567"/>
      <c r="C567"/>
      <c r="D567"/>
      <c r="E567"/>
      <c r="F567"/>
      <c r="G567"/>
      <c r="H567"/>
      <c r="J567" s="516"/>
      <c r="IO567" s="516"/>
      <c r="IP567" s="516"/>
    </row>
    <row r="568" spans="1:10" ht="15">
      <c r="A568"/>
      <c r="B568"/>
      <c r="C568"/>
      <c r="D568"/>
      <c r="E568"/>
      <c r="F568"/>
      <c r="G568"/>
      <c r="H568"/>
      <c r="J568"/>
    </row>
    <row r="569" spans="1:10" ht="15">
      <c r="A569"/>
      <c r="B569"/>
      <c r="C569"/>
      <c r="D569"/>
      <c r="E569"/>
      <c r="F569"/>
      <c r="G569"/>
      <c r="H569"/>
      <c r="J569"/>
    </row>
    <row r="570" spans="1:10" ht="15">
      <c r="A570"/>
      <c r="B570"/>
      <c r="C570"/>
      <c r="D570"/>
      <c r="E570"/>
      <c r="F570"/>
      <c r="G570"/>
      <c r="H570"/>
      <c r="J570"/>
    </row>
    <row r="571" spans="1:10" ht="15">
      <c r="A571"/>
      <c r="B571"/>
      <c r="C571"/>
      <c r="D571"/>
      <c r="E571"/>
      <c r="F571"/>
      <c r="G571"/>
      <c r="H571"/>
      <c r="J571"/>
    </row>
    <row r="572" spans="1:10" ht="15">
      <c r="A572"/>
      <c r="B572"/>
      <c r="C572"/>
      <c r="D572"/>
      <c r="E572"/>
      <c r="F572"/>
      <c r="G572"/>
      <c r="H572"/>
      <c r="J572"/>
    </row>
    <row r="573" spans="1:10" ht="15">
      <c r="A573"/>
      <c r="B573"/>
      <c r="C573"/>
      <c r="D573"/>
      <c r="E573"/>
      <c r="F573"/>
      <c r="G573"/>
      <c r="H573"/>
      <c r="J573"/>
    </row>
    <row r="574" spans="1:10" s="119" customFormat="1" ht="15">
      <c r="A574"/>
      <c r="B574"/>
      <c r="C574"/>
      <c r="D574"/>
      <c r="E574"/>
      <c r="F574"/>
      <c r="G574"/>
      <c r="H574"/>
      <c r="J574"/>
    </row>
    <row r="575" spans="1:10" s="119" customFormat="1" ht="15">
      <c r="A575"/>
      <c r="B575"/>
      <c r="C575"/>
      <c r="D575"/>
      <c r="E575"/>
      <c r="F575"/>
      <c r="G575"/>
      <c r="H575"/>
      <c r="J575"/>
    </row>
    <row r="576" spans="1:10" s="119" customFormat="1" ht="15">
      <c r="A576"/>
      <c r="B576"/>
      <c r="C576"/>
      <c r="D576"/>
      <c r="E576"/>
      <c r="F576"/>
      <c r="G576"/>
      <c r="H576"/>
      <c r="J576"/>
    </row>
    <row r="577" spans="1:10" s="119" customFormat="1" ht="15">
      <c r="A577"/>
      <c r="B577"/>
      <c r="C577"/>
      <c r="D577"/>
      <c r="E577"/>
      <c r="F577"/>
      <c r="G577"/>
      <c r="H577"/>
      <c r="J577"/>
    </row>
    <row r="578" spans="1:10" ht="15">
      <c r="A578"/>
      <c r="B578"/>
      <c r="C578"/>
      <c r="D578"/>
      <c r="E578"/>
      <c r="F578"/>
      <c r="G578"/>
      <c r="H578"/>
      <c r="J578"/>
    </row>
    <row r="579" spans="1:250" s="119" customFormat="1" ht="15">
      <c r="A579"/>
      <c r="B579"/>
      <c r="C579"/>
      <c r="D579"/>
      <c r="E579"/>
      <c r="F579"/>
      <c r="G579"/>
      <c r="H579"/>
      <c r="J579" s="516"/>
      <c r="IO579" s="516"/>
      <c r="IP579" s="516"/>
    </row>
    <row r="580" spans="1:250" s="119" customFormat="1" ht="15">
      <c r="A580"/>
      <c r="B580"/>
      <c r="C580"/>
      <c r="D580"/>
      <c r="E580"/>
      <c r="F580"/>
      <c r="G580"/>
      <c r="H580"/>
      <c r="J580" s="516"/>
      <c r="IO580" s="516"/>
      <c r="IP580" s="516"/>
    </row>
    <row r="581" spans="1:250" s="119" customFormat="1" ht="15">
      <c r="A581"/>
      <c r="B581"/>
      <c r="C581"/>
      <c r="D581"/>
      <c r="E581"/>
      <c r="F581"/>
      <c r="G581"/>
      <c r="H581"/>
      <c r="J581" s="516"/>
      <c r="IO581" s="516"/>
      <c r="IP581" s="516"/>
    </row>
    <row r="582" spans="1:250" s="119" customFormat="1" ht="15">
      <c r="A582"/>
      <c r="B582"/>
      <c r="C582"/>
      <c r="D582"/>
      <c r="E582"/>
      <c r="F582"/>
      <c r="G582"/>
      <c r="H582"/>
      <c r="J582" s="516"/>
      <c r="IO582" s="516"/>
      <c r="IP582" s="516"/>
    </row>
    <row r="583" spans="1:10" ht="15">
      <c r="A583"/>
      <c r="B583"/>
      <c r="C583"/>
      <c r="D583"/>
      <c r="E583"/>
      <c r="F583"/>
      <c r="G583"/>
      <c r="H583"/>
      <c r="J583"/>
    </row>
    <row r="584" spans="1:250" s="119" customFormat="1" ht="15">
      <c r="A584"/>
      <c r="B584"/>
      <c r="C584"/>
      <c r="D584"/>
      <c r="E584"/>
      <c r="F584"/>
      <c r="G584"/>
      <c r="H584"/>
      <c r="J584" s="516"/>
      <c r="IO584" s="516"/>
      <c r="IP584" s="516"/>
    </row>
    <row r="585" spans="1:250" s="119" customFormat="1" ht="15">
      <c r="A585"/>
      <c r="B585"/>
      <c r="C585"/>
      <c r="D585"/>
      <c r="E585"/>
      <c r="F585"/>
      <c r="G585"/>
      <c r="H585"/>
      <c r="J585" s="516"/>
      <c r="IO585" s="516"/>
      <c r="IP585" s="516"/>
    </row>
    <row r="586" spans="1:250" s="119" customFormat="1" ht="15">
      <c r="A586"/>
      <c r="B586"/>
      <c r="C586"/>
      <c r="D586"/>
      <c r="E586"/>
      <c r="F586"/>
      <c r="G586"/>
      <c r="H586"/>
      <c r="J586" s="516"/>
      <c r="IO586" s="516"/>
      <c r="IP586" s="516"/>
    </row>
    <row r="587" spans="1:250" s="119" customFormat="1" ht="15">
      <c r="A587"/>
      <c r="B587"/>
      <c r="C587"/>
      <c r="D587"/>
      <c r="E587"/>
      <c r="F587"/>
      <c r="G587"/>
      <c r="H587"/>
      <c r="J587" s="516"/>
      <c r="IO587" s="516"/>
      <c r="IP587" s="516"/>
    </row>
    <row r="588" spans="1:10" ht="15">
      <c r="A588"/>
      <c r="B588"/>
      <c r="C588"/>
      <c r="D588"/>
      <c r="E588"/>
      <c r="F588"/>
      <c r="G588"/>
      <c r="H588"/>
      <c r="J588"/>
    </row>
    <row r="589" spans="1:10" ht="15">
      <c r="A589"/>
      <c r="B589"/>
      <c r="C589"/>
      <c r="D589"/>
      <c r="E589"/>
      <c r="F589"/>
      <c r="G589"/>
      <c r="H589"/>
      <c r="J589"/>
    </row>
    <row r="590" spans="1:10" ht="15">
      <c r="A590"/>
      <c r="B590"/>
      <c r="C590"/>
      <c r="D590"/>
      <c r="E590"/>
      <c r="F590"/>
      <c r="G590"/>
      <c r="H590"/>
      <c r="J590"/>
    </row>
    <row r="591" spans="1:10" ht="15">
      <c r="A591"/>
      <c r="B591"/>
      <c r="C591"/>
      <c r="D591"/>
      <c r="E591"/>
      <c r="F591"/>
      <c r="G591"/>
      <c r="H591"/>
      <c r="J591"/>
    </row>
    <row r="592" spans="1:10" ht="15">
      <c r="A592"/>
      <c r="B592"/>
      <c r="C592"/>
      <c r="D592"/>
      <c r="E592"/>
      <c r="F592"/>
      <c r="G592"/>
      <c r="H592"/>
      <c r="J592"/>
    </row>
    <row r="593" spans="1:10" ht="15">
      <c r="A593"/>
      <c r="B593"/>
      <c r="C593"/>
      <c r="D593"/>
      <c r="E593"/>
      <c r="F593"/>
      <c r="G593"/>
      <c r="H593"/>
      <c r="J593"/>
    </row>
    <row r="594" spans="1:10" s="119" customFormat="1" ht="15">
      <c r="A594"/>
      <c r="B594"/>
      <c r="C594"/>
      <c r="D594"/>
      <c r="E594"/>
      <c r="F594"/>
      <c r="G594"/>
      <c r="H594"/>
      <c r="J594" s="516"/>
    </row>
    <row r="595" spans="1:10" s="119" customFormat="1" ht="15">
      <c r="A595"/>
      <c r="B595"/>
      <c r="C595"/>
      <c r="D595"/>
      <c r="E595"/>
      <c r="F595"/>
      <c r="G595"/>
      <c r="H595"/>
      <c r="J595" s="516"/>
    </row>
    <row r="596" spans="1:10" s="119" customFormat="1" ht="15">
      <c r="A596"/>
      <c r="B596"/>
      <c r="C596"/>
      <c r="D596"/>
      <c r="E596"/>
      <c r="F596"/>
      <c r="G596"/>
      <c r="H596"/>
      <c r="J596" s="516"/>
    </row>
    <row r="597" spans="1:10" s="119" customFormat="1" ht="15">
      <c r="A597"/>
      <c r="B597"/>
      <c r="C597"/>
      <c r="D597"/>
      <c r="E597"/>
      <c r="F597"/>
      <c r="G597"/>
      <c r="H597"/>
      <c r="J597" s="516"/>
    </row>
    <row r="598" spans="1:10" ht="15">
      <c r="A598"/>
      <c r="B598"/>
      <c r="C598"/>
      <c r="D598"/>
      <c r="E598"/>
      <c r="F598"/>
      <c r="G598"/>
      <c r="H598"/>
      <c r="J598"/>
    </row>
    <row r="599" spans="1:10" s="124" customFormat="1" ht="15">
      <c r="A599"/>
      <c r="B599"/>
      <c r="C599"/>
      <c r="D599"/>
      <c r="E599"/>
      <c r="F599"/>
      <c r="G599"/>
      <c r="H599"/>
      <c r="J599" s="516"/>
    </row>
    <row r="600" spans="1:10" s="124" customFormat="1" ht="15">
      <c r="A600"/>
      <c r="B600"/>
      <c r="C600"/>
      <c r="D600"/>
      <c r="E600"/>
      <c r="F600"/>
      <c r="G600"/>
      <c r="H600"/>
      <c r="J600" s="516"/>
    </row>
    <row r="601" spans="1:10" s="124" customFormat="1" ht="15">
      <c r="A601"/>
      <c r="B601"/>
      <c r="C601"/>
      <c r="D601"/>
      <c r="E601"/>
      <c r="F601"/>
      <c r="G601"/>
      <c r="H601"/>
      <c r="J601" s="516"/>
    </row>
    <row r="602" spans="1:10" s="124" customFormat="1" ht="15">
      <c r="A602"/>
      <c r="B602"/>
      <c r="C602"/>
      <c r="D602"/>
      <c r="E602"/>
      <c r="F602"/>
      <c r="G602"/>
      <c r="H602"/>
      <c r="J602" s="516"/>
    </row>
    <row r="603" spans="1:10" s="120" customFormat="1" ht="15">
      <c r="A603"/>
      <c r="B603"/>
      <c r="C603"/>
      <c r="D603"/>
      <c r="E603"/>
      <c r="F603"/>
      <c r="G603"/>
      <c r="H603"/>
      <c r="J603"/>
    </row>
    <row r="604" spans="1:10" ht="15">
      <c r="A604"/>
      <c r="B604"/>
      <c r="C604"/>
      <c r="D604"/>
      <c r="E604"/>
      <c r="F604"/>
      <c r="G604"/>
      <c r="H604"/>
      <c r="J604"/>
    </row>
    <row r="605" spans="1:10" ht="15">
      <c r="A605"/>
      <c r="B605"/>
      <c r="C605"/>
      <c r="D605"/>
      <c r="E605"/>
      <c r="F605"/>
      <c r="G605"/>
      <c r="H605"/>
      <c r="J605"/>
    </row>
    <row r="606" spans="1:10" ht="15">
      <c r="A606"/>
      <c r="B606"/>
      <c r="C606"/>
      <c r="D606"/>
      <c r="E606"/>
      <c r="F606"/>
      <c r="G606"/>
      <c r="H606"/>
      <c r="J606"/>
    </row>
    <row r="607" spans="1:10" ht="15">
      <c r="A607"/>
      <c r="B607"/>
      <c r="C607"/>
      <c r="D607"/>
      <c r="E607"/>
      <c r="F607"/>
      <c r="G607"/>
      <c r="H607"/>
      <c r="J607"/>
    </row>
    <row r="608" spans="1:10" ht="15">
      <c r="A608"/>
      <c r="B608"/>
      <c r="C608"/>
      <c r="D608"/>
      <c r="E608"/>
      <c r="F608"/>
      <c r="G608"/>
      <c r="H608"/>
      <c r="J608"/>
    </row>
    <row r="609" spans="1:10" ht="15">
      <c r="A609"/>
      <c r="B609"/>
      <c r="C609"/>
      <c r="D609"/>
      <c r="E609"/>
      <c r="F609"/>
      <c r="G609"/>
      <c r="H609"/>
      <c r="J609"/>
    </row>
    <row r="610" spans="1:10" ht="15">
      <c r="A610"/>
      <c r="B610"/>
      <c r="C610"/>
      <c r="D610"/>
      <c r="E610"/>
      <c r="F610"/>
      <c r="G610"/>
      <c r="H610"/>
      <c r="J610"/>
    </row>
    <row r="611" spans="1:10" ht="15">
      <c r="A611"/>
      <c r="B611"/>
      <c r="C611"/>
      <c r="D611"/>
      <c r="E611"/>
      <c r="F611"/>
      <c r="G611"/>
      <c r="H611"/>
      <c r="J611"/>
    </row>
    <row r="612" spans="1:10" ht="15">
      <c r="A612"/>
      <c r="B612"/>
      <c r="C612"/>
      <c r="D612"/>
      <c r="E612"/>
      <c r="F612"/>
      <c r="G612"/>
      <c r="H612"/>
      <c r="J612"/>
    </row>
    <row r="613" spans="1:10" ht="15">
      <c r="A613"/>
      <c r="B613"/>
      <c r="C613"/>
      <c r="D613"/>
      <c r="E613"/>
      <c r="F613"/>
      <c r="G613"/>
      <c r="H613"/>
      <c r="J613"/>
    </row>
    <row r="614" spans="1:10" s="119" customFormat="1" ht="15">
      <c r="A614"/>
      <c r="B614"/>
      <c r="C614"/>
      <c r="D614"/>
      <c r="E614"/>
      <c r="F614"/>
      <c r="G614"/>
      <c r="H614"/>
      <c r="J614" s="516"/>
    </row>
    <row r="615" spans="1:10" s="119" customFormat="1" ht="15">
      <c r="A615"/>
      <c r="B615"/>
      <c r="C615"/>
      <c r="D615"/>
      <c r="E615"/>
      <c r="F615"/>
      <c r="G615"/>
      <c r="H615"/>
      <c r="J615" s="516"/>
    </row>
    <row r="616" spans="1:10" s="119" customFormat="1" ht="15">
      <c r="A616"/>
      <c r="B616"/>
      <c r="C616"/>
      <c r="D616"/>
      <c r="E616"/>
      <c r="F616"/>
      <c r="G616"/>
      <c r="H616"/>
      <c r="J616" s="516"/>
    </row>
    <row r="617" spans="1:10" s="119" customFormat="1" ht="15">
      <c r="A617"/>
      <c r="B617"/>
      <c r="C617"/>
      <c r="D617"/>
      <c r="E617"/>
      <c r="F617"/>
      <c r="G617"/>
      <c r="H617"/>
      <c r="J617" s="516"/>
    </row>
    <row r="618" spans="1:10" ht="15">
      <c r="A618"/>
      <c r="B618"/>
      <c r="C618"/>
      <c r="D618"/>
      <c r="E618"/>
      <c r="F618"/>
      <c r="G618"/>
      <c r="H618"/>
      <c r="J618"/>
    </row>
    <row r="619" spans="1:10" ht="15">
      <c r="A619"/>
      <c r="B619"/>
      <c r="C619"/>
      <c r="D619"/>
      <c r="E619"/>
      <c r="F619"/>
      <c r="G619"/>
      <c r="H619"/>
      <c r="J619"/>
    </row>
    <row r="620" spans="1:10" ht="15">
      <c r="A620"/>
      <c r="B620"/>
      <c r="C620"/>
      <c r="D620"/>
      <c r="E620"/>
      <c r="F620"/>
      <c r="G620"/>
      <c r="H620"/>
      <c r="J620"/>
    </row>
    <row r="621" spans="1:10" ht="15">
      <c r="A621"/>
      <c r="B621"/>
      <c r="C621"/>
      <c r="D621"/>
      <c r="E621"/>
      <c r="F621"/>
      <c r="G621"/>
      <c r="H621"/>
      <c r="J621"/>
    </row>
    <row r="622" spans="1:10" ht="15">
      <c r="A622"/>
      <c r="B622"/>
      <c r="C622"/>
      <c r="D622"/>
      <c r="E622"/>
      <c r="F622"/>
      <c r="G622"/>
      <c r="H622"/>
      <c r="J622"/>
    </row>
    <row r="623" spans="1:10" ht="15">
      <c r="A623"/>
      <c r="B623"/>
      <c r="C623"/>
      <c r="D623"/>
      <c r="E623"/>
      <c r="F623"/>
      <c r="G623"/>
      <c r="H623"/>
      <c r="J623"/>
    </row>
    <row r="624" spans="1:10" ht="15">
      <c r="A624"/>
      <c r="B624"/>
      <c r="C624"/>
      <c r="D624"/>
      <c r="E624"/>
      <c r="F624"/>
      <c r="G624"/>
      <c r="H624"/>
      <c r="J624"/>
    </row>
    <row r="625" spans="1:10" ht="15">
      <c r="A625"/>
      <c r="B625"/>
      <c r="C625"/>
      <c r="D625"/>
      <c r="E625"/>
      <c r="F625"/>
      <c r="G625"/>
      <c r="H625"/>
      <c r="J625"/>
    </row>
    <row r="626" spans="1:10" ht="15">
      <c r="A626"/>
      <c r="B626"/>
      <c r="C626"/>
      <c r="D626"/>
      <c r="E626"/>
      <c r="F626"/>
      <c r="G626"/>
      <c r="H626"/>
      <c r="J626"/>
    </row>
    <row r="627" spans="1:10" ht="15">
      <c r="A627"/>
      <c r="B627"/>
      <c r="C627"/>
      <c r="D627"/>
      <c r="E627"/>
      <c r="F627"/>
      <c r="G627"/>
      <c r="H627"/>
      <c r="J627"/>
    </row>
    <row r="628" spans="1:10" ht="15">
      <c r="A628"/>
      <c r="B628"/>
      <c r="C628"/>
      <c r="D628"/>
      <c r="E628"/>
      <c r="F628"/>
      <c r="G628"/>
      <c r="H628"/>
      <c r="J628"/>
    </row>
    <row r="629" spans="1:250" s="119" customFormat="1" ht="15">
      <c r="A629"/>
      <c r="B629"/>
      <c r="C629"/>
      <c r="D629"/>
      <c r="E629"/>
      <c r="F629"/>
      <c r="G629"/>
      <c r="H629"/>
      <c r="J629" s="516"/>
      <c r="IO629" s="516"/>
      <c r="IP629" s="516"/>
    </row>
    <row r="630" spans="1:250" s="119" customFormat="1" ht="15">
      <c r="A630"/>
      <c r="B630"/>
      <c r="C630"/>
      <c r="D630"/>
      <c r="E630"/>
      <c r="F630"/>
      <c r="G630"/>
      <c r="H630"/>
      <c r="J630" s="516"/>
      <c r="IO630" s="516"/>
      <c r="IP630" s="516"/>
    </row>
    <row r="631" spans="1:250" s="119" customFormat="1" ht="15">
      <c r="A631"/>
      <c r="B631"/>
      <c r="C631"/>
      <c r="D631"/>
      <c r="E631"/>
      <c r="F631"/>
      <c r="G631"/>
      <c r="H631"/>
      <c r="J631" s="516"/>
      <c r="IO631" s="516"/>
      <c r="IP631" s="516"/>
    </row>
    <row r="632" spans="1:250" s="119" customFormat="1" ht="15">
      <c r="A632"/>
      <c r="B632"/>
      <c r="C632"/>
      <c r="D632"/>
      <c r="E632"/>
      <c r="F632"/>
      <c r="G632"/>
      <c r="H632"/>
      <c r="J632" s="516"/>
      <c r="IO632" s="516"/>
      <c r="IP632" s="516"/>
    </row>
    <row r="633" spans="1:10" ht="15">
      <c r="A633"/>
      <c r="B633"/>
      <c r="C633"/>
      <c r="D633"/>
      <c r="E633"/>
      <c r="F633"/>
      <c r="G633"/>
      <c r="H633"/>
      <c r="J633"/>
    </row>
    <row r="634" spans="1:10" s="119" customFormat="1" ht="15">
      <c r="A634"/>
      <c r="B634"/>
      <c r="C634"/>
      <c r="D634"/>
      <c r="E634"/>
      <c r="F634"/>
      <c r="G634"/>
      <c r="H634"/>
      <c r="J634"/>
    </row>
    <row r="635" spans="1:10" s="119" customFormat="1" ht="15">
      <c r="A635"/>
      <c r="B635"/>
      <c r="C635"/>
      <c r="D635"/>
      <c r="E635"/>
      <c r="F635"/>
      <c r="G635"/>
      <c r="H635"/>
      <c r="J635"/>
    </row>
    <row r="636" spans="1:10" s="119" customFormat="1" ht="15">
      <c r="A636"/>
      <c r="B636"/>
      <c r="C636"/>
      <c r="D636"/>
      <c r="E636"/>
      <c r="F636"/>
      <c r="G636"/>
      <c r="H636"/>
      <c r="J636"/>
    </row>
    <row r="637" spans="1:10" s="119" customFormat="1" ht="15">
      <c r="A637"/>
      <c r="B637"/>
      <c r="C637"/>
      <c r="D637"/>
      <c r="E637"/>
      <c r="F637"/>
      <c r="G637"/>
      <c r="H637"/>
      <c r="J637"/>
    </row>
    <row r="638" spans="1:10" ht="15">
      <c r="A638"/>
      <c r="B638"/>
      <c r="C638"/>
      <c r="D638"/>
      <c r="E638"/>
      <c r="F638"/>
      <c r="G638"/>
      <c r="H638"/>
      <c r="J638"/>
    </row>
    <row r="639" spans="1:250" s="119" customFormat="1" ht="15">
      <c r="A639"/>
      <c r="B639"/>
      <c r="C639"/>
      <c r="D639"/>
      <c r="E639"/>
      <c r="F639"/>
      <c r="G639"/>
      <c r="H639"/>
      <c r="J639" s="516"/>
      <c r="IO639" s="516"/>
      <c r="IP639" s="516"/>
    </row>
    <row r="640" spans="1:250" s="119" customFormat="1" ht="15">
      <c r="A640"/>
      <c r="B640"/>
      <c r="C640"/>
      <c r="D640"/>
      <c r="E640"/>
      <c r="F640"/>
      <c r="G640"/>
      <c r="H640"/>
      <c r="J640" s="516"/>
      <c r="IO640" s="516"/>
      <c r="IP640" s="516"/>
    </row>
    <row r="641" spans="1:250" s="119" customFormat="1" ht="15">
      <c r="A641"/>
      <c r="B641"/>
      <c r="C641"/>
      <c r="D641"/>
      <c r="E641"/>
      <c r="F641"/>
      <c r="G641"/>
      <c r="H641"/>
      <c r="J641" s="516"/>
      <c r="IO641" s="516"/>
      <c r="IP641" s="516"/>
    </row>
    <row r="642" spans="1:250" s="119" customFormat="1" ht="15">
      <c r="A642"/>
      <c r="B642"/>
      <c r="C642"/>
      <c r="D642"/>
      <c r="E642"/>
      <c r="F642"/>
      <c r="G642"/>
      <c r="H642"/>
      <c r="J642" s="516"/>
      <c r="IO642" s="516"/>
      <c r="IP642" s="516"/>
    </row>
    <row r="643" spans="1:10" ht="15">
      <c r="A643"/>
      <c r="B643"/>
      <c r="C643"/>
      <c r="D643"/>
      <c r="E643"/>
      <c r="F643"/>
      <c r="G643"/>
      <c r="H643"/>
      <c r="J643"/>
    </row>
    <row r="644" spans="1:10" ht="15">
      <c r="A644"/>
      <c r="B644"/>
      <c r="C644"/>
      <c r="D644"/>
      <c r="E644"/>
      <c r="F644"/>
      <c r="G644"/>
      <c r="H644"/>
      <c r="J644"/>
    </row>
    <row r="645" spans="1:10" ht="15">
      <c r="A645"/>
      <c r="B645"/>
      <c r="C645"/>
      <c r="D645"/>
      <c r="E645"/>
      <c r="F645"/>
      <c r="G645"/>
      <c r="H645"/>
      <c r="J645"/>
    </row>
    <row r="646" spans="1:10" ht="15">
      <c r="A646"/>
      <c r="B646"/>
      <c r="C646"/>
      <c r="D646"/>
      <c r="E646"/>
      <c r="F646"/>
      <c r="G646"/>
      <c r="H646"/>
      <c r="J646"/>
    </row>
    <row r="647" spans="1:10" ht="15">
      <c r="A647"/>
      <c r="B647"/>
      <c r="C647"/>
      <c r="D647"/>
      <c r="E647"/>
      <c r="F647"/>
      <c r="G647"/>
      <c r="H647"/>
      <c r="J647"/>
    </row>
    <row r="648" spans="1:10" ht="15">
      <c r="A648"/>
      <c r="B648"/>
      <c r="C648"/>
      <c r="D648"/>
      <c r="E648"/>
      <c r="F648"/>
      <c r="G648"/>
      <c r="H648"/>
      <c r="J648"/>
    </row>
    <row r="649" spans="1:10" ht="15">
      <c r="A649"/>
      <c r="B649"/>
      <c r="C649"/>
      <c r="D649"/>
      <c r="E649"/>
      <c r="F649"/>
      <c r="G649"/>
      <c r="H649"/>
      <c r="J649"/>
    </row>
    <row r="650" spans="1:10" ht="15">
      <c r="A650"/>
      <c r="B650"/>
      <c r="C650"/>
      <c r="D650"/>
      <c r="E650"/>
      <c r="F650"/>
      <c r="G650"/>
      <c r="H650"/>
      <c r="J650"/>
    </row>
    <row r="651" spans="1:10" ht="15">
      <c r="A651"/>
      <c r="B651"/>
      <c r="C651"/>
      <c r="D651"/>
      <c r="E651"/>
      <c r="F651"/>
      <c r="G651"/>
      <c r="H651"/>
      <c r="J651"/>
    </row>
    <row r="652" spans="1:10" ht="15">
      <c r="A652"/>
      <c r="B652"/>
      <c r="C652"/>
      <c r="D652"/>
      <c r="E652"/>
      <c r="F652"/>
      <c r="G652"/>
      <c r="H652"/>
      <c r="J652"/>
    </row>
    <row r="653" spans="1:10" ht="15">
      <c r="A653"/>
      <c r="B653"/>
      <c r="C653"/>
      <c r="D653"/>
      <c r="E653"/>
      <c r="F653"/>
      <c r="G653"/>
      <c r="H653"/>
      <c r="J653"/>
    </row>
    <row r="654" spans="1:10" s="119" customFormat="1" ht="15">
      <c r="A654"/>
      <c r="B654"/>
      <c r="C654"/>
      <c r="D654"/>
      <c r="E654"/>
      <c r="F654"/>
      <c r="G654"/>
      <c r="H654"/>
      <c r="J654"/>
    </row>
    <row r="655" spans="1:10" s="119" customFormat="1" ht="15">
      <c r="A655"/>
      <c r="B655"/>
      <c r="C655"/>
      <c r="D655"/>
      <c r="E655"/>
      <c r="F655"/>
      <c r="G655"/>
      <c r="H655"/>
      <c r="J655"/>
    </row>
    <row r="656" spans="1:10" s="119" customFormat="1" ht="15">
      <c r="A656"/>
      <c r="B656"/>
      <c r="C656"/>
      <c r="D656"/>
      <c r="E656"/>
      <c r="F656"/>
      <c r="G656"/>
      <c r="H656"/>
      <c r="J656"/>
    </row>
    <row r="657" spans="1:10" s="119" customFormat="1" ht="15">
      <c r="A657"/>
      <c r="B657"/>
      <c r="C657"/>
      <c r="D657"/>
      <c r="E657"/>
      <c r="F657"/>
      <c r="G657"/>
      <c r="H657"/>
      <c r="J657"/>
    </row>
    <row r="658" spans="1:10" ht="15">
      <c r="A658"/>
      <c r="B658"/>
      <c r="C658"/>
      <c r="D658"/>
      <c r="E658"/>
      <c r="F658"/>
      <c r="G658"/>
      <c r="H658"/>
      <c r="J658"/>
    </row>
    <row r="659" spans="1:10" ht="15">
      <c r="A659"/>
      <c r="B659"/>
      <c r="C659"/>
      <c r="D659"/>
      <c r="E659"/>
      <c r="F659"/>
      <c r="G659"/>
      <c r="H659"/>
      <c r="J659"/>
    </row>
    <row r="660" spans="1:10" ht="15">
      <c r="A660"/>
      <c r="B660"/>
      <c r="C660"/>
      <c r="D660"/>
      <c r="E660"/>
      <c r="F660"/>
      <c r="G660"/>
      <c r="H660"/>
      <c r="J660"/>
    </row>
    <row r="661" spans="1:10" ht="15">
      <c r="A661"/>
      <c r="B661"/>
      <c r="C661"/>
      <c r="D661"/>
      <c r="E661"/>
      <c r="F661"/>
      <c r="G661"/>
      <c r="H661"/>
      <c r="J661"/>
    </row>
    <row r="662" spans="1:10" ht="15">
      <c r="A662"/>
      <c r="B662"/>
      <c r="C662"/>
      <c r="D662"/>
      <c r="E662"/>
      <c r="F662"/>
      <c r="G662"/>
      <c r="H662"/>
      <c r="J662"/>
    </row>
    <row r="663" spans="1:10" ht="15">
      <c r="A663"/>
      <c r="B663"/>
      <c r="C663"/>
      <c r="D663"/>
      <c r="E663"/>
      <c r="F663"/>
      <c r="G663"/>
      <c r="H663"/>
      <c r="J663"/>
    </row>
    <row r="664" spans="1:10" ht="15">
      <c r="A664"/>
      <c r="B664"/>
      <c r="C664"/>
      <c r="D664"/>
      <c r="E664"/>
      <c r="F664"/>
      <c r="G664"/>
      <c r="H664"/>
      <c r="J664"/>
    </row>
    <row r="665" spans="1:10" ht="15">
      <c r="A665"/>
      <c r="B665"/>
      <c r="C665"/>
      <c r="D665"/>
      <c r="E665"/>
      <c r="F665"/>
      <c r="G665"/>
      <c r="H665"/>
      <c r="J665"/>
    </row>
    <row r="666" spans="1:10" ht="15">
      <c r="A666"/>
      <c r="B666"/>
      <c r="C666"/>
      <c r="D666"/>
      <c r="E666"/>
      <c r="F666"/>
      <c r="G666"/>
      <c r="H666"/>
      <c r="J666"/>
    </row>
    <row r="667" spans="1:10" ht="15">
      <c r="A667"/>
      <c r="B667"/>
      <c r="C667"/>
      <c r="D667"/>
      <c r="E667"/>
      <c r="F667"/>
      <c r="G667"/>
      <c r="H667"/>
      <c r="J667"/>
    </row>
    <row r="668" spans="1:10" ht="15">
      <c r="A668"/>
      <c r="B668"/>
      <c r="C668"/>
      <c r="D668"/>
      <c r="E668"/>
      <c r="F668"/>
      <c r="G668"/>
      <c r="H668"/>
      <c r="J668"/>
    </row>
    <row r="669" spans="1:250" s="119" customFormat="1" ht="15">
      <c r="A669"/>
      <c r="B669"/>
      <c r="C669"/>
      <c r="D669"/>
      <c r="E669"/>
      <c r="F669"/>
      <c r="G669"/>
      <c r="H669"/>
      <c r="J669" s="516"/>
      <c r="IO669" s="516"/>
      <c r="IP669" s="516"/>
    </row>
    <row r="670" spans="1:250" s="119" customFormat="1" ht="15">
      <c r="A670"/>
      <c r="B670"/>
      <c r="C670"/>
      <c r="D670"/>
      <c r="E670"/>
      <c r="F670"/>
      <c r="G670"/>
      <c r="H670"/>
      <c r="J670" s="516"/>
      <c r="IO670" s="516"/>
      <c r="IP670" s="516"/>
    </row>
    <row r="671" spans="1:250" s="119" customFormat="1" ht="15">
      <c r="A671"/>
      <c r="B671"/>
      <c r="C671"/>
      <c r="D671"/>
      <c r="E671"/>
      <c r="F671"/>
      <c r="G671"/>
      <c r="H671"/>
      <c r="J671" s="516"/>
      <c r="IO671" s="516"/>
      <c r="IP671" s="516"/>
    </row>
    <row r="672" spans="1:250" s="119" customFormat="1" ht="15">
      <c r="A672"/>
      <c r="B672"/>
      <c r="C672"/>
      <c r="D672"/>
      <c r="E672"/>
      <c r="F672"/>
      <c r="G672"/>
      <c r="H672"/>
      <c r="J672" s="516"/>
      <c r="IO672" s="516"/>
      <c r="IP672" s="516"/>
    </row>
    <row r="673" spans="1:10" ht="15">
      <c r="A673"/>
      <c r="B673"/>
      <c r="C673"/>
      <c r="D673"/>
      <c r="E673"/>
      <c r="F673"/>
      <c r="G673"/>
      <c r="H673"/>
      <c r="J673"/>
    </row>
    <row r="674" spans="1:10" s="119" customFormat="1" ht="15">
      <c r="A674"/>
      <c r="B674"/>
      <c r="C674"/>
      <c r="D674"/>
      <c r="E674"/>
      <c r="F674"/>
      <c r="G674"/>
      <c r="H674"/>
      <c r="J674"/>
    </row>
    <row r="675" spans="1:10" s="119" customFormat="1" ht="15">
      <c r="A675"/>
      <c r="B675"/>
      <c r="C675"/>
      <c r="D675"/>
      <c r="E675"/>
      <c r="F675"/>
      <c r="G675"/>
      <c r="H675"/>
      <c r="J675"/>
    </row>
    <row r="676" spans="1:10" s="119" customFormat="1" ht="15">
      <c r="A676"/>
      <c r="B676"/>
      <c r="C676"/>
      <c r="D676"/>
      <c r="E676"/>
      <c r="F676"/>
      <c r="G676"/>
      <c r="H676"/>
      <c r="J676"/>
    </row>
    <row r="677" spans="1:10" s="119" customFormat="1" ht="15">
      <c r="A677"/>
      <c r="B677"/>
      <c r="C677"/>
      <c r="D677"/>
      <c r="E677"/>
      <c r="F677"/>
      <c r="G677"/>
      <c r="H677"/>
      <c r="J677"/>
    </row>
    <row r="678" spans="1:10" ht="15">
      <c r="A678"/>
      <c r="B678"/>
      <c r="C678"/>
      <c r="D678"/>
      <c r="E678"/>
      <c r="F678"/>
      <c r="G678"/>
      <c r="H678"/>
      <c r="J678"/>
    </row>
    <row r="679" spans="1:10" ht="15">
      <c r="A679"/>
      <c r="B679"/>
      <c r="C679"/>
      <c r="D679"/>
      <c r="E679"/>
      <c r="F679"/>
      <c r="G679"/>
      <c r="H679"/>
      <c r="J679"/>
    </row>
    <row r="680" spans="1:10" ht="15">
      <c r="A680"/>
      <c r="B680"/>
      <c r="C680"/>
      <c r="D680"/>
      <c r="E680"/>
      <c r="F680"/>
      <c r="G680"/>
      <c r="H680"/>
      <c r="J680"/>
    </row>
    <row r="681" spans="1:10" ht="15">
      <c r="A681"/>
      <c r="B681"/>
      <c r="C681"/>
      <c r="D681"/>
      <c r="E681"/>
      <c r="F681"/>
      <c r="G681"/>
      <c r="H681"/>
      <c r="J681"/>
    </row>
    <row r="682" spans="1:10" ht="15">
      <c r="A682"/>
      <c r="B682"/>
      <c r="C682"/>
      <c r="D682"/>
      <c r="E682"/>
      <c r="F682"/>
      <c r="G682"/>
      <c r="H682"/>
      <c r="J682"/>
    </row>
    <row r="683" spans="1:10" ht="15">
      <c r="A683"/>
      <c r="B683"/>
      <c r="C683"/>
      <c r="D683"/>
      <c r="E683"/>
      <c r="F683"/>
      <c r="G683"/>
      <c r="H683"/>
      <c r="J683"/>
    </row>
    <row r="684" spans="1:10" ht="15">
      <c r="A684"/>
      <c r="B684"/>
      <c r="C684"/>
      <c r="D684"/>
      <c r="E684"/>
      <c r="F684"/>
      <c r="G684"/>
      <c r="H684"/>
      <c r="J684"/>
    </row>
    <row r="685" spans="1:10" ht="15">
      <c r="A685"/>
      <c r="B685"/>
      <c r="C685"/>
      <c r="D685"/>
      <c r="E685"/>
      <c r="F685"/>
      <c r="G685"/>
      <c r="H685"/>
      <c r="J685"/>
    </row>
    <row r="686" spans="1:10" ht="15">
      <c r="A686"/>
      <c r="B686"/>
      <c r="C686"/>
      <c r="D686"/>
      <c r="E686"/>
      <c r="F686"/>
      <c r="G686"/>
      <c r="H686"/>
      <c r="J686"/>
    </row>
    <row r="687" spans="1:10" s="120" customFormat="1" ht="15">
      <c r="A687"/>
      <c r="B687"/>
      <c r="C687"/>
      <c r="D687"/>
      <c r="E687"/>
      <c r="F687"/>
      <c r="G687"/>
      <c r="H687"/>
      <c r="J687"/>
    </row>
    <row r="688" spans="1:10" s="120" customFormat="1" ht="15">
      <c r="A688"/>
      <c r="B688"/>
      <c r="C688"/>
      <c r="D688"/>
      <c r="E688"/>
      <c r="F688"/>
      <c r="G688"/>
      <c r="H688"/>
      <c r="J688"/>
    </row>
    <row r="689" spans="1:10" s="120" customFormat="1" ht="15">
      <c r="A689"/>
      <c r="B689"/>
      <c r="C689"/>
      <c r="D689"/>
      <c r="E689"/>
      <c r="F689"/>
      <c r="G689"/>
      <c r="H689"/>
      <c r="J689"/>
    </row>
    <row r="690" spans="1:10" s="120" customFormat="1" ht="15">
      <c r="A690"/>
      <c r="B690"/>
      <c r="C690"/>
      <c r="D690"/>
      <c r="E690"/>
      <c r="F690"/>
      <c r="G690"/>
      <c r="H690"/>
      <c r="J690"/>
    </row>
    <row r="691" spans="1:10" s="120" customFormat="1" ht="15">
      <c r="A691"/>
      <c r="B691"/>
      <c r="C691"/>
      <c r="D691"/>
      <c r="E691"/>
      <c r="F691"/>
      <c r="G691"/>
      <c r="H691"/>
      <c r="J691"/>
    </row>
    <row r="692" spans="1:10" s="120" customFormat="1" ht="15">
      <c r="A692"/>
      <c r="B692"/>
      <c r="C692"/>
      <c r="D692"/>
      <c r="E692"/>
      <c r="F692"/>
      <c r="G692"/>
      <c r="H692"/>
      <c r="J692"/>
    </row>
    <row r="693" spans="1:10" ht="15">
      <c r="A693"/>
      <c r="B693"/>
      <c r="C693"/>
      <c r="D693"/>
      <c r="E693"/>
      <c r="F693"/>
      <c r="G693"/>
      <c r="H693"/>
      <c r="J693"/>
    </row>
    <row r="694" spans="1:10" s="119" customFormat="1" ht="15">
      <c r="A694"/>
      <c r="B694"/>
      <c r="C694"/>
      <c r="D694"/>
      <c r="E694"/>
      <c r="F694"/>
      <c r="G694"/>
      <c r="H694"/>
      <c r="J694"/>
    </row>
    <row r="695" spans="1:10" s="119" customFormat="1" ht="15">
      <c r="A695"/>
      <c r="B695"/>
      <c r="C695"/>
      <c r="D695"/>
      <c r="E695"/>
      <c r="F695"/>
      <c r="G695"/>
      <c r="H695"/>
      <c r="J695"/>
    </row>
    <row r="696" spans="1:10" s="119" customFormat="1" ht="15">
      <c r="A696"/>
      <c r="B696"/>
      <c r="C696"/>
      <c r="D696"/>
      <c r="E696"/>
      <c r="F696"/>
      <c r="G696"/>
      <c r="H696"/>
      <c r="J696"/>
    </row>
    <row r="697" spans="1:10" s="119" customFormat="1" ht="15">
      <c r="A697"/>
      <c r="B697"/>
      <c r="C697"/>
      <c r="D697"/>
      <c r="E697"/>
      <c r="F697"/>
      <c r="G697"/>
      <c r="H697"/>
      <c r="J697"/>
    </row>
    <row r="698" spans="1:10" ht="15">
      <c r="A698"/>
      <c r="B698"/>
      <c r="C698"/>
      <c r="D698"/>
      <c r="E698"/>
      <c r="F698"/>
      <c r="G698"/>
      <c r="H698"/>
      <c r="J698"/>
    </row>
    <row r="699" spans="1:10" ht="15">
      <c r="A699"/>
      <c r="B699"/>
      <c r="C699"/>
      <c r="D699"/>
      <c r="E699"/>
      <c r="F699"/>
      <c r="G699"/>
      <c r="H699"/>
      <c r="J699"/>
    </row>
    <row r="700" spans="1:10" ht="15">
      <c r="A700"/>
      <c r="B700"/>
      <c r="C700"/>
      <c r="D700"/>
      <c r="E700"/>
      <c r="F700"/>
      <c r="G700"/>
      <c r="H700"/>
      <c r="J700"/>
    </row>
    <row r="701" spans="1:10" ht="15">
      <c r="A701"/>
      <c r="B701"/>
      <c r="C701"/>
      <c r="D701"/>
      <c r="E701"/>
      <c r="F701"/>
      <c r="G701"/>
      <c r="H701"/>
      <c r="J701"/>
    </row>
    <row r="702" spans="1:10" ht="15">
      <c r="A702"/>
      <c r="B702"/>
      <c r="C702"/>
      <c r="D702"/>
      <c r="E702"/>
      <c r="F702"/>
      <c r="G702"/>
      <c r="H702"/>
      <c r="J702"/>
    </row>
    <row r="703" spans="1:10" ht="15">
      <c r="A703"/>
      <c r="B703"/>
      <c r="C703"/>
      <c r="D703"/>
      <c r="E703"/>
      <c r="F703"/>
      <c r="G703"/>
      <c r="H703"/>
      <c r="J703"/>
    </row>
    <row r="704" spans="1:250" s="119" customFormat="1" ht="15">
      <c r="A704"/>
      <c r="B704"/>
      <c r="C704"/>
      <c r="D704"/>
      <c r="E704"/>
      <c r="F704"/>
      <c r="G704"/>
      <c r="H704"/>
      <c r="J704" s="516"/>
      <c r="IO704" s="516"/>
      <c r="IP704" s="516"/>
    </row>
    <row r="705" spans="1:250" s="119" customFormat="1" ht="15">
      <c r="A705"/>
      <c r="B705"/>
      <c r="C705"/>
      <c r="D705"/>
      <c r="E705"/>
      <c r="F705"/>
      <c r="G705"/>
      <c r="H705"/>
      <c r="J705" s="516"/>
      <c r="IO705" s="516"/>
      <c r="IP705" s="516"/>
    </row>
    <row r="706" spans="1:250" s="119" customFormat="1" ht="15">
      <c r="A706"/>
      <c r="B706"/>
      <c r="C706"/>
      <c r="D706"/>
      <c r="E706"/>
      <c r="F706"/>
      <c r="G706"/>
      <c r="H706"/>
      <c r="J706" s="516"/>
      <c r="IO706" s="516"/>
      <c r="IP706" s="516"/>
    </row>
    <row r="707" spans="1:250" s="119" customFormat="1" ht="15">
      <c r="A707"/>
      <c r="B707"/>
      <c r="C707"/>
      <c r="D707"/>
      <c r="E707"/>
      <c r="F707"/>
      <c r="G707"/>
      <c r="H707"/>
      <c r="J707" s="516"/>
      <c r="IO707" s="516"/>
      <c r="IP707" s="516"/>
    </row>
    <row r="708" spans="1:10" ht="15">
      <c r="A708"/>
      <c r="B708"/>
      <c r="C708"/>
      <c r="D708"/>
      <c r="E708"/>
      <c r="F708"/>
      <c r="G708"/>
      <c r="H708"/>
      <c r="J708"/>
    </row>
    <row r="709" spans="1:10" ht="15">
      <c r="A709"/>
      <c r="B709"/>
      <c r="C709"/>
      <c r="D709"/>
      <c r="E709"/>
      <c r="F709"/>
      <c r="G709"/>
      <c r="H709"/>
      <c r="J709"/>
    </row>
    <row r="710" spans="1:10" ht="15">
      <c r="A710"/>
      <c r="B710"/>
      <c r="C710"/>
      <c r="D710"/>
      <c r="E710"/>
      <c r="F710"/>
      <c r="G710"/>
      <c r="H710"/>
      <c r="J710"/>
    </row>
    <row r="711" spans="1:10" ht="15">
      <c r="A711"/>
      <c r="B711"/>
      <c r="C711"/>
      <c r="D711"/>
      <c r="E711"/>
      <c r="F711"/>
      <c r="G711"/>
      <c r="H711"/>
      <c r="J711"/>
    </row>
    <row r="712" spans="1:10" ht="15">
      <c r="A712"/>
      <c r="B712"/>
      <c r="C712"/>
      <c r="D712"/>
      <c r="E712"/>
      <c r="F712"/>
      <c r="G712"/>
      <c r="H712"/>
      <c r="J712"/>
    </row>
    <row r="713" spans="1:10" ht="15">
      <c r="A713"/>
      <c r="B713"/>
      <c r="C713"/>
      <c r="D713"/>
      <c r="E713"/>
      <c r="F713"/>
      <c r="G713"/>
      <c r="H713"/>
      <c r="J713"/>
    </row>
    <row r="714" spans="1:10" s="119" customFormat="1" ht="15">
      <c r="A714"/>
      <c r="B714"/>
      <c r="C714"/>
      <c r="D714"/>
      <c r="E714"/>
      <c r="F714"/>
      <c r="G714"/>
      <c r="H714"/>
      <c r="J714"/>
    </row>
    <row r="715" spans="1:10" s="119" customFormat="1" ht="15">
      <c r="A715"/>
      <c r="B715"/>
      <c r="C715"/>
      <c r="D715"/>
      <c r="E715"/>
      <c r="F715"/>
      <c r="G715"/>
      <c r="H715"/>
      <c r="J715"/>
    </row>
    <row r="716" spans="1:10" s="119" customFormat="1" ht="15">
      <c r="A716"/>
      <c r="B716"/>
      <c r="C716"/>
      <c r="D716"/>
      <c r="E716"/>
      <c r="F716"/>
      <c r="G716"/>
      <c r="H716"/>
      <c r="J716"/>
    </row>
    <row r="717" spans="1:10" s="119" customFormat="1" ht="15">
      <c r="A717"/>
      <c r="B717"/>
      <c r="C717"/>
      <c r="D717"/>
      <c r="E717"/>
      <c r="F717"/>
      <c r="G717"/>
      <c r="H717"/>
      <c r="J717"/>
    </row>
    <row r="718" spans="1:10" s="50" customFormat="1" ht="15">
      <c r="A718"/>
      <c r="B718"/>
      <c r="C718"/>
      <c r="D718"/>
      <c r="E718"/>
      <c r="F718"/>
      <c r="G718"/>
      <c r="H718"/>
      <c r="J718"/>
    </row>
    <row r="719" spans="1:10" s="101" customFormat="1" ht="12.75" customHeight="1">
      <c r="A719"/>
      <c r="B719"/>
      <c r="C719"/>
      <c r="D719"/>
      <c r="E719"/>
      <c r="F719"/>
      <c r="G719"/>
      <c r="H719"/>
      <c r="J719"/>
    </row>
    <row r="720" spans="1:10" s="101" customFormat="1" ht="15">
      <c r="A720"/>
      <c r="B720"/>
      <c r="C720"/>
      <c r="D720"/>
      <c r="E720"/>
      <c r="F720"/>
      <c r="G720"/>
      <c r="H720"/>
      <c r="J720"/>
    </row>
    <row r="721" spans="1:10" s="101" customFormat="1" ht="15">
      <c r="A721"/>
      <c r="B721"/>
      <c r="C721"/>
      <c r="D721"/>
      <c r="E721"/>
      <c r="F721"/>
      <c r="G721"/>
      <c r="H721"/>
      <c r="J721"/>
    </row>
    <row r="722" spans="1:10" s="101" customFormat="1" ht="15">
      <c r="A722"/>
      <c r="B722"/>
      <c r="C722"/>
      <c r="D722"/>
      <c r="E722"/>
      <c r="F722"/>
      <c r="G722"/>
      <c r="H722"/>
      <c r="J722"/>
    </row>
    <row r="723" spans="1:10" s="50" customFormat="1" ht="15">
      <c r="A723"/>
      <c r="B723"/>
      <c r="C723"/>
      <c r="D723"/>
      <c r="E723"/>
      <c r="F723"/>
      <c r="G723"/>
      <c r="H723"/>
      <c r="J723"/>
    </row>
    <row r="724" spans="1:10" ht="15">
      <c r="A724"/>
      <c r="B724"/>
      <c r="C724"/>
      <c r="D724"/>
      <c r="E724"/>
      <c r="F724"/>
      <c r="G724"/>
      <c r="H724"/>
      <c r="J724"/>
    </row>
    <row r="725" spans="1:10" ht="15">
      <c r="A725"/>
      <c r="B725"/>
      <c r="C725"/>
      <c r="D725"/>
      <c r="E725"/>
      <c r="F725"/>
      <c r="G725"/>
      <c r="H725"/>
      <c r="J725"/>
    </row>
    <row r="726" spans="1:10" ht="15">
      <c r="A726"/>
      <c r="B726"/>
      <c r="C726"/>
      <c r="D726"/>
      <c r="E726"/>
      <c r="F726"/>
      <c r="G726"/>
      <c r="H726"/>
      <c r="J726"/>
    </row>
    <row r="727" spans="1:10" ht="15">
      <c r="A727"/>
      <c r="B727"/>
      <c r="C727"/>
      <c r="D727"/>
      <c r="E727"/>
      <c r="F727"/>
      <c r="G727"/>
      <c r="H727"/>
      <c r="J727"/>
    </row>
    <row r="728" spans="1:10" ht="15">
      <c r="A728"/>
      <c r="B728"/>
      <c r="C728"/>
      <c r="D728"/>
      <c r="E728"/>
      <c r="F728"/>
      <c r="G728"/>
      <c r="H728"/>
      <c r="J728"/>
    </row>
    <row r="729" spans="1:10" s="50" customFormat="1" ht="15">
      <c r="A729"/>
      <c r="B729"/>
      <c r="C729"/>
      <c r="D729"/>
      <c r="E729"/>
      <c r="F729"/>
      <c r="G729"/>
      <c r="H729"/>
      <c r="J729"/>
    </row>
    <row r="730" spans="1:10" s="50" customFormat="1" ht="15">
      <c r="A730"/>
      <c r="B730"/>
      <c r="C730"/>
      <c r="D730"/>
      <c r="E730"/>
      <c r="F730"/>
      <c r="G730"/>
      <c r="H730"/>
      <c r="J730"/>
    </row>
    <row r="731" spans="1:10" s="50" customFormat="1" ht="15">
      <c r="A731"/>
      <c r="B731"/>
      <c r="C731"/>
      <c r="D731"/>
      <c r="E731"/>
      <c r="F731"/>
      <c r="G731"/>
      <c r="H731"/>
      <c r="J731"/>
    </row>
    <row r="732" spans="1:10" s="50" customFormat="1" ht="15">
      <c r="A732"/>
      <c r="B732"/>
      <c r="C732"/>
      <c r="D732"/>
      <c r="E732"/>
      <c r="F732"/>
      <c r="G732"/>
      <c r="H732"/>
      <c r="J732"/>
    </row>
    <row r="733" spans="1:10" s="50" customFormat="1" ht="15">
      <c r="A733"/>
      <c r="B733"/>
      <c r="C733"/>
      <c r="D733"/>
      <c r="E733"/>
      <c r="F733"/>
      <c r="G733"/>
      <c r="H733"/>
      <c r="J733"/>
    </row>
    <row r="734" spans="1:10" s="50" customFormat="1" ht="15">
      <c r="A734"/>
      <c r="B734"/>
      <c r="C734"/>
      <c r="D734"/>
      <c r="E734"/>
      <c r="F734"/>
      <c r="G734"/>
      <c r="H734"/>
      <c r="J734"/>
    </row>
    <row r="735" spans="1:10" s="50" customFormat="1" ht="15">
      <c r="A735"/>
      <c r="B735"/>
      <c r="C735"/>
      <c r="D735"/>
      <c r="E735"/>
      <c r="F735"/>
      <c r="G735"/>
      <c r="H735"/>
      <c r="J735"/>
    </row>
    <row r="736" spans="1:10" s="50" customFormat="1" ht="15">
      <c r="A736"/>
      <c r="B736"/>
      <c r="C736"/>
      <c r="D736"/>
      <c r="E736"/>
      <c r="F736"/>
      <c r="G736"/>
      <c r="H736"/>
      <c r="J736"/>
    </row>
    <row r="737" spans="1:10" s="50" customFormat="1" ht="15">
      <c r="A737"/>
      <c r="B737"/>
      <c r="C737"/>
      <c r="D737"/>
      <c r="E737"/>
      <c r="F737"/>
      <c r="G737"/>
      <c r="H737"/>
      <c r="J737"/>
    </row>
    <row r="738" spans="1:10" s="50" customFormat="1" ht="15">
      <c r="A738"/>
      <c r="B738"/>
      <c r="C738"/>
      <c r="D738"/>
      <c r="E738"/>
      <c r="F738"/>
      <c r="G738"/>
      <c r="H738"/>
      <c r="J738"/>
    </row>
    <row r="739" spans="1:10" s="101" customFormat="1" ht="15">
      <c r="A739"/>
      <c r="B739"/>
      <c r="C739"/>
      <c r="D739"/>
      <c r="E739"/>
      <c r="F739"/>
      <c r="G739"/>
      <c r="H739"/>
      <c r="J739"/>
    </row>
    <row r="740" spans="1:10" s="101" customFormat="1" ht="15">
      <c r="A740"/>
      <c r="B740"/>
      <c r="C740"/>
      <c r="D740"/>
      <c r="E740"/>
      <c r="F740"/>
      <c r="G740"/>
      <c r="H740"/>
      <c r="J740"/>
    </row>
    <row r="741" spans="1:10" s="101" customFormat="1" ht="15">
      <c r="A741"/>
      <c r="B741"/>
      <c r="C741"/>
      <c r="D741"/>
      <c r="E741"/>
      <c r="F741"/>
      <c r="G741"/>
      <c r="H741"/>
      <c r="J741"/>
    </row>
    <row r="742" spans="1:10" s="101" customFormat="1" ht="15">
      <c r="A742"/>
      <c r="B742"/>
      <c r="C742"/>
      <c r="D742"/>
      <c r="E742"/>
      <c r="F742"/>
      <c r="G742"/>
      <c r="H742"/>
      <c r="J742"/>
    </row>
    <row r="743" spans="1:10" s="50" customFormat="1" ht="15">
      <c r="A743"/>
      <c r="B743"/>
      <c r="C743"/>
      <c r="D743"/>
      <c r="E743"/>
      <c r="F743"/>
      <c r="G743"/>
      <c r="H743"/>
      <c r="J743"/>
    </row>
    <row r="744" spans="1:250" s="119" customFormat="1" ht="15">
      <c r="A744"/>
      <c r="B744"/>
      <c r="C744"/>
      <c r="D744"/>
      <c r="E744"/>
      <c r="F744"/>
      <c r="G744"/>
      <c r="H744"/>
      <c r="J744" s="516"/>
      <c r="IO744" s="516"/>
      <c r="IP744" s="516"/>
    </row>
    <row r="745" spans="1:250" s="119" customFormat="1" ht="15">
      <c r="A745"/>
      <c r="B745"/>
      <c r="C745"/>
      <c r="D745"/>
      <c r="E745"/>
      <c r="F745"/>
      <c r="G745"/>
      <c r="H745"/>
      <c r="J745" s="516"/>
      <c r="IO745" s="516"/>
      <c r="IP745" s="516"/>
    </row>
    <row r="746" spans="1:250" s="119" customFormat="1" ht="15">
      <c r="A746"/>
      <c r="B746"/>
      <c r="C746"/>
      <c r="D746"/>
      <c r="E746"/>
      <c r="F746"/>
      <c r="G746"/>
      <c r="H746"/>
      <c r="J746" s="516"/>
      <c r="IO746" s="516"/>
      <c r="IP746" s="516"/>
    </row>
    <row r="747" spans="1:250" s="119" customFormat="1" ht="15">
      <c r="A747"/>
      <c r="B747"/>
      <c r="C747"/>
      <c r="D747"/>
      <c r="E747"/>
      <c r="F747"/>
      <c r="G747"/>
      <c r="H747"/>
      <c r="J747" s="516"/>
      <c r="IO747" s="516"/>
      <c r="IP747" s="516"/>
    </row>
    <row r="748" spans="1:10" ht="15">
      <c r="A748"/>
      <c r="B748"/>
      <c r="C748"/>
      <c r="D748"/>
      <c r="E748"/>
      <c r="F748"/>
      <c r="G748"/>
      <c r="H748"/>
      <c r="J748"/>
    </row>
    <row r="749" spans="1:10" s="101" customFormat="1" ht="15">
      <c r="A749"/>
      <c r="B749"/>
      <c r="C749"/>
      <c r="D749"/>
      <c r="E749"/>
      <c r="F749"/>
      <c r="G749"/>
      <c r="H749"/>
      <c r="J749" s="516"/>
    </row>
    <row r="750" spans="1:10" s="101" customFormat="1" ht="15">
      <c r="A750"/>
      <c r="B750"/>
      <c r="C750"/>
      <c r="D750"/>
      <c r="E750"/>
      <c r="F750"/>
      <c r="G750"/>
      <c r="H750"/>
      <c r="J750" s="516"/>
    </row>
    <row r="751" spans="1:10" s="101" customFormat="1" ht="15">
      <c r="A751"/>
      <c r="B751"/>
      <c r="C751"/>
      <c r="D751"/>
      <c r="E751"/>
      <c r="F751"/>
      <c r="G751"/>
      <c r="H751"/>
      <c r="J751" s="516"/>
    </row>
    <row r="752" spans="1:10" s="101" customFormat="1" ht="15">
      <c r="A752"/>
      <c r="B752"/>
      <c r="C752"/>
      <c r="D752"/>
      <c r="E752"/>
      <c r="F752"/>
      <c r="G752"/>
      <c r="H752"/>
      <c r="J752" s="516"/>
    </row>
    <row r="753" spans="1:10" s="50" customFormat="1" ht="15">
      <c r="A753"/>
      <c r="B753"/>
      <c r="C753"/>
      <c r="D753"/>
      <c r="E753"/>
      <c r="F753"/>
      <c r="G753"/>
      <c r="H753"/>
      <c r="J753"/>
    </row>
    <row r="754" spans="1:10" s="50" customFormat="1" ht="15">
      <c r="A754"/>
      <c r="B754"/>
      <c r="C754"/>
      <c r="D754"/>
      <c r="E754"/>
      <c r="F754"/>
      <c r="G754"/>
      <c r="H754"/>
      <c r="J754"/>
    </row>
    <row r="755" spans="1:10" s="50" customFormat="1" ht="15">
      <c r="A755"/>
      <c r="B755"/>
      <c r="C755"/>
      <c r="D755"/>
      <c r="E755"/>
      <c r="F755"/>
      <c r="G755"/>
      <c r="H755"/>
      <c r="J755"/>
    </row>
    <row r="756" spans="1:10" s="50" customFormat="1" ht="15">
      <c r="A756"/>
      <c r="B756"/>
      <c r="C756"/>
      <c r="D756"/>
      <c r="E756"/>
      <c r="F756"/>
      <c r="G756"/>
      <c r="H756"/>
      <c r="J756"/>
    </row>
    <row r="757" spans="1:10" s="50" customFormat="1" ht="15">
      <c r="A757"/>
      <c r="B757"/>
      <c r="C757"/>
      <c r="D757"/>
      <c r="E757"/>
      <c r="F757"/>
      <c r="G757"/>
      <c r="H757"/>
      <c r="J757"/>
    </row>
    <row r="758" spans="1:10" s="50" customFormat="1" ht="15">
      <c r="A758"/>
      <c r="B758"/>
      <c r="C758"/>
      <c r="D758"/>
      <c r="E758"/>
      <c r="F758"/>
      <c r="G758"/>
      <c r="H758"/>
      <c r="J758"/>
    </row>
    <row r="759" spans="1:10" s="101" customFormat="1" ht="15">
      <c r="A759"/>
      <c r="B759"/>
      <c r="C759"/>
      <c r="D759"/>
      <c r="E759"/>
      <c r="F759"/>
      <c r="G759"/>
      <c r="H759"/>
      <c r="J759"/>
    </row>
    <row r="760" spans="1:10" s="101" customFormat="1" ht="15">
      <c r="A760"/>
      <c r="B760"/>
      <c r="C760"/>
      <c r="D760"/>
      <c r="E760"/>
      <c r="F760"/>
      <c r="G760"/>
      <c r="H760"/>
      <c r="J760"/>
    </row>
    <row r="761" spans="1:10" s="101" customFormat="1" ht="15">
      <c r="A761"/>
      <c r="B761"/>
      <c r="C761"/>
      <c r="D761"/>
      <c r="E761"/>
      <c r="F761"/>
      <c r="G761"/>
      <c r="H761"/>
      <c r="J761"/>
    </row>
    <row r="762" spans="1:10" s="101" customFormat="1" ht="15">
      <c r="A762"/>
      <c r="B762"/>
      <c r="C762"/>
      <c r="D762"/>
      <c r="E762"/>
      <c r="F762"/>
      <c r="G762"/>
      <c r="H762"/>
      <c r="J762"/>
    </row>
    <row r="763" spans="1:10" s="50" customFormat="1" ht="15">
      <c r="A763"/>
      <c r="B763"/>
      <c r="C763"/>
      <c r="D763"/>
      <c r="E763"/>
      <c r="F763"/>
      <c r="G763"/>
      <c r="H763"/>
      <c r="J763"/>
    </row>
    <row r="764" spans="1:10" ht="15">
      <c r="A764"/>
      <c r="B764"/>
      <c r="C764"/>
      <c r="D764"/>
      <c r="E764"/>
      <c r="F764"/>
      <c r="G764"/>
      <c r="H764"/>
      <c r="J764"/>
    </row>
    <row r="765" spans="1:10" ht="15">
      <c r="A765"/>
      <c r="B765"/>
      <c r="C765"/>
      <c r="D765"/>
      <c r="E765"/>
      <c r="F765"/>
      <c r="G765"/>
      <c r="H765"/>
      <c r="J765"/>
    </row>
    <row r="766" spans="1:10" ht="15">
      <c r="A766"/>
      <c r="B766"/>
      <c r="C766"/>
      <c r="D766"/>
      <c r="E766"/>
      <c r="F766"/>
      <c r="G766"/>
      <c r="H766"/>
      <c r="J766"/>
    </row>
    <row r="767" spans="1:10" ht="15">
      <c r="A767"/>
      <c r="B767"/>
      <c r="C767"/>
      <c r="D767"/>
      <c r="E767"/>
      <c r="F767"/>
      <c r="G767"/>
      <c r="H767"/>
      <c r="J767"/>
    </row>
    <row r="768" spans="1:10" ht="15">
      <c r="A768"/>
      <c r="B768"/>
      <c r="C768"/>
      <c r="D768"/>
      <c r="E768"/>
      <c r="F768"/>
      <c r="G768"/>
      <c r="H768"/>
      <c r="J768"/>
    </row>
    <row r="769" spans="1:10" s="101" customFormat="1" ht="15">
      <c r="A769"/>
      <c r="B769"/>
      <c r="C769"/>
      <c r="D769"/>
      <c r="E769"/>
      <c r="F769"/>
      <c r="G769"/>
      <c r="H769"/>
      <c r="J769" s="516"/>
    </row>
    <row r="770" spans="1:10" s="101" customFormat="1" ht="15">
      <c r="A770"/>
      <c r="B770"/>
      <c r="C770"/>
      <c r="D770"/>
      <c r="E770"/>
      <c r="F770"/>
      <c r="G770"/>
      <c r="H770"/>
      <c r="J770" s="516"/>
    </row>
    <row r="771" spans="1:10" s="101" customFormat="1" ht="15">
      <c r="A771"/>
      <c r="B771"/>
      <c r="C771"/>
      <c r="D771"/>
      <c r="E771"/>
      <c r="F771"/>
      <c r="G771"/>
      <c r="H771"/>
      <c r="J771" s="516"/>
    </row>
    <row r="772" spans="1:10" s="101" customFormat="1" ht="15">
      <c r="A772"/>
      <c r="B772"/>
      <c r="C772"/>
      <c r="D772"/>
      <c r="E772"/>
      <c r="F772"/>
      <c r="G772"/>
      <c r="H772"/>
      <c r="J772" s="516"/>
    </row>
    <row r="773" spans="1:10" s="50" customFormat="1" ht="15">
      <c r="A773"/>
      <c r="B773"/>
      <c r="C773"/>
      <c r="D773"/>
      <c r="E773"/>
      <c r="F773"/>
      <c r="G773"/>
      <c r="H773"/>
      <c r="J773"/>
    </row>
    <row r="774" spans="1:10" s="50" customFormat="1" ht="15">
      <c r="A774"/>
      <c r="B774"/>
      <c r="C774"/>
      <c r="D774"/>
      <c r="E774"/>
      <c r="F774"/>
      <c r="G774"/>
      <c r="H774"/>
      <c r="J774"/>
    </row>
    <row r="775" spans="1:10" s="50" customFormat="1" ht="15">
      <c r="A775"/>
      <c r="B775"/>
      <c r="C775"/>
      <c r="D775"/>
      <c r="E775"/>
      <c r="F775"/>
      <c r="G775"/>
      <c r="H775"/>
      <c r="J775"/>
    </row>
    <row r="776" spans="1:10" s="50" customFormat="1" ht="15">
      <c r="A776"/>
      <c r="B776"/>
      <c r="C776"/>
      <c r="D776"/>
      <c r="E776"/>
      <c r="F776"/>
      <c r="G776"/>
      <c r="H776"/>
      <c r="J776"/>
    </row>
    <row r="777" spans="1:10" s="50" customFormat="1" ht="15">
      <c r="A777"/>
      <c r="B777"/>
      <c r="C777"/>
      <c r="D777"/>
      <c r="E777"/>
      <c r="F777"/>
      <c r="G777"/>
      <c r="H777"/>
      <c r="J777"/>
    </row>
    <row r="778" spans="1:10" s="50" customFormat="1" ht="15">
      <c r="A778"/>
      <c r="B778"/>
      <c r="C778"/>
      <c r="D778"/>
      <c r="E778"/>
      <c r="F778"/>
      <c r="G778"/>
      <c r="H778"/>
      <c r="J778"/>
    </row>
    <row r="779" spans="1:10" s="101" customFormat="1" ht="15">
      <c r="A779"/>
      <c r="B779"/>
      <c r="C779"/>
      <c r="D779"/>
      <c r="E779"/>
      <c r="F779"/>
      <c r="G779"/>
      <c r="H779"/>
      <c r="J779" s="516"/>
    </row>
    <row r="780" spans="1:10" s="101" customFormat="1" ht="15">
      <c r="A780"/>
      <c r="B780"/>
      <c r="C780"/>
      <c r="D780"/>
      <c r="E780"/>
      <c r="F780"/>
      <c r="G780"/>
      <c r="H780"/>
      <c r="J780" s="516"/>
    </row>
    <row r="781" spans="1:10" s="101" customFormat="1" ht="15">
      <c r="A781"/>
      <c r="B781"/>
      <c r="C781"/>
      <c r="D781"/>
      <c r="E781"/>
      <c r="F781"/>
      <c r="G781"/>
      <c r="H781"/>
      <c r="J781" s="516"/>
    </row>
    <row r="782" spans="1:10" s="101" customFormat="1" ht="15">
      <c r="A782"/>
      <c r="B782"/>
      <c r="C782"/>
      <c r="D782"/>
      <c r="E782"/>
      <c r="F782"/>
      <c r="G782"/>
      <c r="H782"/>
      <c r="J782" s="516"/>
    </row>
    <row r="783" spans="1:10" s="50" customFormat="1" ht="15">
      <c r="A783"/>
      <c r="B783"/>
      <c r="C783"/>
      <c r="D783"/>
      <c r="E783"/>
      <c r="F783"/>
      <c r="G783"/>
      <c r="H783"/>
      <c r="J783"/>
    </row>
    <row r="784" spans="1:10" ht="15">
      <c r="A784"/>
      <c r="B784"/>
      <c r="C784"/>
      <c r="D784"/>
      <c r="E784"/>
      <c r="F784"/>
      <c r="G784"/>
      <c r="H784"/>
      <c r="J784"/>
    </row>
    <row r="785" spans="1:10" ht="15">
      <c r="A785"/>
      <c r="B785"/>
      <c r="C785"/>
      <c r="D785"/>
      <c r="E785"/>
      <c r="F785"/>
      <c r="G785"/>
      <c r="H785"/>
      <c r="J785"/>
    </row>
    <row r="786" spans="1:10" ht="15">
      <c r="A786"/>
      <c r="B786"/>
      <c r="C786"/>
      <c r="D786"/>
      <c r="E786"/>
      <c r="F786"/>
      <c r="G786"/>
      <c r="H786"/>
      <c r="J786"/>
    </row>
    <row r="787" spans="1:10" ht="15">
      <c r="A787"/>
      <c r="B787"/>
      <c r="C787"/>
      <c r="D787"/>
      <c r="E787"/>
      <c r="F787"/>
      <c r="G787"/>
      <c r="H787"/>
      <c r="J787"/>
    </row>
    <row r="788" spans="1:10" ht="15">
      <c r="A788"/>
      <c r="B788"/>
      <c r="C788"/>
      <c r="D788"/>
      <c r="E788"/>
      <c r="F788"/>
      <c r="G788"/>
      <c r="H788"/>
      <c r="J788"/>
    </row>
    <row r="789" spans="1:10" s="50" customFormat="1" ht="15">
      <c r="A789"/>
      <c r="B789"/>
      <c r="C789"/>
      <c r="D789"/>
      <c r="E789"/>
      <c r="F789"/>
      <c r="G789"/>
      <c r="H789"/>
      <c r="J789"/>
    </row>
    <row r="790" spans="1:10" s="50" customFormat="1" ht="15">
      <c r="A790"/>
      <c r="B790"/>
      <c r="C790"/>
      <c r="D790"/>
      <c r="E790"/>
      <c r="F790"/>
      <c r="G790"/>
      <c r="H790"/>
      <c r="J790"/>
    </row>
    <row r="791" spans="1:10" s="50" customFormat="1" ht="15">
      <c r="A791"/>
      <c r="B791"/>
      <c r="C791"/>
      <c r="D791"/>
      <c r="E791"/>
      <c r="F791"/>
      <c r="G791"/>
      <c r="H791"/>
      <c r="J791"/>
    </row>
    <row r="792" spans="1:10" s="50" customFormat="1" ht="15">
      <c r="A792"/>
      <c r="B792"/>
      <c r="C792"/>
      <c r="D792"/>
      <c r="E792"/>
      <c r="F792"/>
      <c r="G792"/>
      <c r="H792"/>
      <c r="J792"/>
    </row>
    <row r="793" spans="1:10" s="50" customFormat="1" ht="15">
      <c r="A793"/>
      <c r="B793"/>
      <c r="C793"/>
      <c r="D793"/>
      <c r="E793"/>
      <c r="F793"/>
      <c r="G793"/>
      <c r="H793"/>
      <c r="J793"/>
    </row>
    <row r="794" spans="1:10" s="101" customFormat="1" ht="15">
      <c r="A794"/>
      <c r="B794"/>
      <c r="C794"/>
      <c r="D794"/>
      <c r="E794"/>
      <c r="F794"/>
      <c r="G794"/>
      <c r="H794"/>
      <c r="J794" s="516"/>
    </row>
    <row r="795" spans="1:250" s="119" customFormat="1" ht="15">
      <c r="A795"/>
      <c r="B795"/>
      <c r="C795"/>
      <c r="D795"/>
      <c r="E795"/>
      <c r="F795"/>
      <c r="G795"/>
      <c r="H795"/>
      <c r="J795" s="516"/>
      <c r="IO795" s="516"/>
      <c r="IP795" s="516"/>
    </row>
    <row r="796" spans="1:250" s="119" customFormat="1" ht="15">
      <c r="A796"/>
      <c r="B796"/>
      <c r="C796"/>
      <c r="D796"/>
      <c r="E796"/>
      <c r="F796"/>
      <c r="G796"/>
      <c r="H796"/>
      <c r="J796" s="516"/>
      <c r="IO796" s="516"/>
      <c r="IP796" s="516"/>
    </row>
    <row r="797" spans="1:250" s="119" customFormat="1" ht="15">
      <c r="A797"/>
      <c r="B797"/>
      <c r="C797"/>
      <c r="D797"/>
      <c r="E797"/>
      <c r="F797"/>
      <c r="G797"/>
      <c r="H797"/>
      <c r="J797" s="516"/>
      <c r="IO797" s="516"/>
      <c r="IP797" s="516"/>
    </row>
    <row r="798" spans="1:10" ht="15">
      <c r="A798"/>
      <c r="B798"/>
      <c r="C798"/>
      <c r="D798"/>
      <c r="E798"/>
      <c r="F798"/>
      <c r="G798"/>
      <c r="H798"/>
      <c r="J798"/>
    </row>
    <row r="799" spans="1:10" s="119" customFormat="1" ht="15">
      <c r="A799"/>
      <c r="B799"/>
      <c r="C799"/>
      <c r="D799"/>
      <c r="E799"/>
      <c r="F799"/>
      <c r="G799"/>
      <c r="H799"/>
      <c r="J799" s="516"/>
    </row>
    <row r="800" spans="1:10" s="119" customFormat="1" ht="15">
      <c r="A800"/>
      <c r="B800"/>
      <c r="C800"/>
      <c r="D800"/>
      <c r="E800"/>
      <c r="F800"/>
      <c r="G800"/>
      <c r="H800"/>
      <c r="J800" s="516"/>
    </row>
    <row r="801" spans="1:10" s="119" customFormat="1" ht="15">
      <c r="A801"/>
      <c r="B801"/>
      <c r="C801"/>
      <c r="D801"/>
      <c r="E801"/>
      <c r="F801"/>
      <c r="G801"/>
      <c r="H801"/>
      <c r="J801" s="516"/>
    </row>
    <row r="802" spans="1:10" s="119" customFormat="1" ht="15">
      <c r="A802"/>
      <c r="B802"/>
      <c r="C802"/>
      <c r="D802"/>
      <c r="E802"/>
      <c r="F802"/>
      <c r="G802"/>
      <c r="H802"/>
      <c r="J802" s="516"/>
    </row>
    <row r="803" spans="1:10" ht="15">
      <c r="A803"/>
      <c r="B803"/>
      <c r="C803"/>
      <c r="D803"/>
      <c r="E803"/>
      <c r="F803"/>
      <c r="G803"/>
      <c r="H803"/>
      <c r="J803"/>
    </row>
    <row r="804" spans="1:10" ht="15">
      <c r="A804"/>
      <c r="B804"/>
      <c r="C804"/>
      <c r="D804"/>
      <c r="E804"/>
      <c r="F804"/>
      <c r="G804"/>
      <c r="H804"/>
      <c r="J804"/>
    </row>
    <row r="805" spans="1:10" ht="15">
      <c r="A805"/>
      <c r="B805"/>
      <c r="C805"/>
      <c r="D805"/>
      <c r="E805"/>
      <c r="F805"/>
      <c r="G805"/>
      <c r="H805"/>
      <c r="J805"/>
    </row>
    <row r="806" spans="1:10" ht="15">
      <c r="A806"/>
      <c r="B806"/>
      <c r="C806"/>
      <c r="D806"/>
      <c r="E806"/>
      <c r="F806"/>
      <c r="G806"/>
      <c r="H806"/>
      <c r="J806"/>
    </row>
    <row r="807" spans="1:10" ht="15">
      <c r="A807"/>
      <c r="B807"/>
      <c r="C807"/>
      <c r="D807"/>
      <c r="E807"/>
      <c r="F807"/>
      <c r="G807"/>
      <c r="H807"/>
      <c r="J807"/>
    </row>
    <row r="808" spans="1:10" ht="15">
      <c r="A808"/>
      <c r="B808"/>
      <c r="C808"/>
      <c r="D808"/>
      <c r="E808"/>
      <c r="F808"/>
      <c r="G808"/>
      <c r="H808"/>
      <c r="J808"/>
    </row>
    <row r="809" spans="1:250" s="119" customFormat="1" ht="15">
      <c r="A809"/>
      <c r="B809"/>
      <c r="C809"/>
      <c r="D809"/>
      <c r="E809"/>
      <c r="F809"/>
      <c r="G809"/>
      <c r="H809"/>
      <c r="J809" s="516"/>
      <c r="IO809" s="516"/>
      <c r="IP809" s="516"/>
    </row>
    <row r="810" spans="1:250" s="119" customFormat="1" ht="15">
      <c r="A810"/>
      <c r="B810"/>
      <c r="C810"/>
      <c r="D810"/>
      <c r="E810"/>
      <c r="F810"/>
      <c r="G810"/>
      <c r="H810"/>
      <c r="J810" s="516"/>
      <c r="IO810" s="516"/>
      <c r="IP810" s="516"/>
    </row>
    <row r="811" spans="1:250" s="119" customFormat="1" ht="15">
      <c r="A811"/>
      <c r="B811"/>
      <c r="C811"/>
      <c r="D811"/>
      <c r="E811"/>
      <c r="F811"/>
      <c r="G811"/>
      <c r="H811"/>
      <c r="J811" s="516"/>
      <c r="IO811" s="516"/>
      <c r="IP811" s="516"/>
    </row>
    <row r="812" spans="1:250" s="119" customFormat="1" ht="15">
      <c r="A812"/>
      <c r="B812"/>
      <c r="C812"/>
      <c r="D812"/>
      <c r="E812"/>
      <c r="F812"/>
      <c r="G812"/>
      <c r="H812"/>
      <c r="J812" s="516"/>
      <c r="IO812" s="516"/>
      <c r="IP812" s="516"/>
    </row>
    <row r="813" spans="1:10" ht="15">
      <c r="A813"/>
      <c r="B813"/>
      <c r="C813"/>
      <c r="D813"/>
      <c r="E813"/>
      <c r="F813"/>
      <c r="G813"/>
      <c r="H813"/>
      <c r="J813"/>
    </row>
    <row r="814" spans="1:10" ht="15">
      <c r="A814"/>
      <c r="B814"/>
      <c r="C814"/>
      <c r="D814"/>
      <c r="E814"/>
      <c r="F814"/>
      <c r="G814"/>
      <c r="H814"/>
      <c r="J814"/>
    </row>
    <row r="815" spans="1:10" ht="15">
      <c r="A815"/>
      <c r="B815"/>
      <c r="C815"/>
      <c r="D815"/>
      <c r="E815"/>
      <c r="F815"/>
      <c r="G815"/>
      <c r="H815"/>
      <c r="J815"/>
    </row>
    <row r="816" spans="1:10" ht="15">
      <c r="A816"/>
      <c r="B816"/>
      <c r="C816"/>
      <c r="D816"/>
      <c r="E816"/>
      <c r="F816"/>
      <c r="G816"/>
      <c r="H816"/>
      <c r="J816"/>
    </row>
    <row r="817" spans="1:10" ht="15">
      <c r="A817"/>
      <c r="B817"/>
      <c r="C817"/>
      <c r="D817"/>
      <c r="E817"/>
      <c r="F817"/>
      <c r="G817"/>
      <c r="H817"/>
      <c r="J817"/>
    </row>
    <row r="818" spans="1:10" ht="15">
      <c r="A818"/>
      <c r="B818"/>
      <c r="C818"/>
      <c r="D818"/>
      <c r="E818"/>
      <c r="F818"/>
      <c r="G818"/>
      <c r="H818"/>
      <c r="J818"/>
    </row>
    <row r="819" spans="1:10" s="119" customFormat="1" ht="15">
      <c r="A819"/>
      <c r="B819"/>
      <c r="C819"/>
      <c r="D819"/>
      <c r="E819"/>
      <c r="F819"/>
      <c r="G819"/>
      <c r="H819"/>
      <c r="J819"/>
    </row>
    <row r="820" spans="1:10" s="119" customFormat="1" ht="15">
      <c r="A820"/>
      <c r="B820"/>
      <c r="C820"/>
      <c r="D820"/>
      <c r="E820"/>
      <c r="F820"/>
      <c r="G820"/>
      <c r="H820"/>
      <c r="J820"/>
    </row>
    <row r="821" spans="1:10" s="119" customFormat="1" ht="15">
      <c r="A821"/>
      <c r="B821"/>
      <c r="C821"/>
      <c r="D821"/>
      <c r="E821"/>
      <c r="F821"/>
      <c r="G821"/>
      <c r="H821"/>
      <c r="J821"/>
    </row>
    <row r="822" spans="1:10" s="119" customFormat="1" ht="15">
      <c r="A822"/>
      <c r="B822"/>
      <c r="C822"/>
      <c r="D822"/>
      <c r="E822"/>
      <c r="F822"/>
      <c r="G822"/>
      <c r="H822"/>
      <c r="J822"/>
    </row>
    <row r="823" spans="1:10" ht="15">
      <c r="A823"/>
      <c r="B823"/>
      <c r="C823"/>
      <c r="D823"/>
      <c r="E823"/>
      <c r="F823"/>
      <c r="G823"/>
      <c r="H823"/>
      <c r="J823"/>
    </row>
    <row r="824" spans="1:10" s="119" customFormat="1" ht="15">
      <c r="A824"/>
      <c r="B824"/>
      <c r="C824"/>
      <c r="D824"/>
      <c r="E824"/>
      <c r="F824"/>
      <c r="G824"/>
      <c r="H824"/>
      <c r="J824" s="516"/>
    </row>
    <row r="825" spans="1:10" s="119" customFormat="1" ht="15">
      <c r="A825"/>
      <c r="B825"/>
      <c r="C825"/>
      <c r="D825"/>
      <c r="E825"/>
      <c r="F825"/>
      <c r="G825"/>
      <c r="H825"/>
      <c r="J825" s="516"/>
    </row>
    <row r="826" spans="1:10" s="119" customFormat="1" ht="15">
      <c r="A826"/>
      <c r="B826"/>
      <c r="C826"/>
      <c r="D826"/>
      <c r="E826"/>
      <c r="F826"/>
      <c r="G826"/>
      <c r="H826"/>
      <c r="J826" s="516"/>
    </row>
    <row r="827" spans="1:10" s="119" customFormat="1" ht="15">
      <c r="A827"/>
      <c r="B827"/>
      <c r="C827"/>
      <c r="D827"/>
      <c r="E827"/>
      <c r="F827"/>
      <c r="G827"/>
      <c r="H827"/>
      <c r="J827" s="516"/>
    </row>
    <row r="828" spans="1:10" ht="15">
      <c r="A828"/>
      <c r="B828"/>
      <c r="C828"/>
      <c r="D828"/>
      <c r="E828"/>
      <c r="F828"/>
      <c r="G828"/>
      <c r="H828"/>
      <c r="J828"/>
    </row>
    <row r="829" spans="1:10" ht="15">
      <c r="A829"/>
      <c r="B829"/>
      <c r="C829"/>
      <c r="D829"/>
      <c r="E829"/>
      <c r="F829"/>
      <c r="G829"/>
      <c r="H829"/>
      <c r="J829"/>
    </row>
    <row r="830" spans="1:10" s="120" customFormat="1" ht="15">
      <c r="A830"/>
      <c r="B830"/>
      <c r="C830"/>
      <c r="D830"/>
      <c r="E830"/>
      <c r="F830"/>
      <c r="G830"/>
      <c r="H830"/>
      <c r="J830"/>
    </row>
    <row r="831" spans="1:10" s="120" customFormat="1" ht="15">
      <c r="A831"/>
      <c r="B831"/>
      <c r="C831"/>
      <c r="D831"/>
      <c r="E831"/>
      <c r="F831"/>
      <c r="G831"/>
      <c r="H831"/>
      <c r="J831"/>
    </row>
    <row r="832" spans="1:10" s="120" customFormat="1" ht="15">
      <c r="A832"/>
      <c r="B832"/>
      <c r="C832"/>
      <c r="D832"/>
      <c r="E832"/>
      <c r="F832"/>
      <c r="G832"/>
      <c r="H832"/>
      <c r="J832"/>
    </row>
    <row r="833" spans="1:10" s="120" customFormat="1" ht="15">
      <c r="A833"/>
      <c r="B833"/>
      <c r="C833"/>
      <c r="D833"/>
      <c r="E833"/>
      <c r="F833"/>
      <c r="G833"/>
      <c r="H833"/>
      <c r="J833"/>
    </row>
    <row r="834" spans="1:10" s="519" customFormat="1" ht="15">
      <c r="A834"/>
      <c r="B834"/>
      <c r="C834"/>
      <c r="D834"/>
      <c r="E834"/>
      <c r="F834"/>
      <c r="G834"/>
      <c r="H834"/>
      <c r="J834" s="516"/>
    </row>
    <row r="1434" ht="33" customHeight="1"/>
    <row r="1482" ht="12.75" customHeight="1"/>
    <row r="1484" ht="12.75" customHeight="1"/>
    <row r="2679" ht="12.75" customHeight="1"/>
  </sheetData>
  <sheetProtection/>
  <mergeCells count="25">
    <mergeCell ref="J7:J10"/>
    <mergeCell ref="K7:K10"/>
    <mergeCell ref="Q7:Q10"/>
    <mergeCell ref="R7:R10"/>
    <mergeCell ref="L7:L10"/>
    <mergeCell ref="M7:M10"/>
    <mergeCell ref="N7:N10"/>
    <mergeCell ref="O7:O10"/>
    <mergeCell ref="P7:P10"/>
    <mergeCell ref="D7:D10"/>
    <mergeCell ref="E7:E10"/>
    <mergeCell ref="F7:F10"/>
    <mergeCell ref="G7:G10"/>
    <mergeCell ref="H7:H10"/>
    <mergeCell ref="I7:I10"/>
    <mergeCell ref="A7:A10"/>
    <mergeCell ref="A2:R2"/>
    <mergeCell ref="A3:R3"/>
    <mergeCell ref="A4:R4"/>
    <mergeCell ref="I6:L6"/>
    <mergeCell ref="M6:P6"/>
    <mergeCell ref="Q6:R6"/>
    <mergeCell ref="E6:H6"/>
    <mergeCell ref="B7:B10"/>
    <mergeCell ref="C7:C1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1"/>
  <sheetViews>
    <sheetView zoomScalePageLayoutView="0" workbookViewId="0" topLeftCell="A1">
      <selection activeCell="A3" sqref="A3"/>
    </sheetView>
  </sheetViews>
  <sheetFormatPr defaultColWidth="9.140625" defaultRowHeight="15"/>
  <cols>
    <col min="1" max="2" width="17.28125" style="0" customWidth="1"/>
    <col min="3" max="3" width="103.140625" style="0" customWidth="1"/>
  </cols>
  <sheetData>
    <row r="1" spans="1:3" ht="15">
      <c r="A1" s="504" t="s">
        <v>1475</v>
      </c>
      <c r="B1" s="504" t="s">
        <v>1476</v>
      </c>
      <c r="C1" s="504" t="s">
        <v>1477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45"/>
  <sheetViews>
    <sheetView zoomScale="80" zoomScaleNormal="80" zoomScalePageLayoutView="0" workbookViewId="0" topLeftCell="A116">
      <selection activeCell="D15" sqref="D15"/>
    </sheetView>
  </sheetViews>
  <sheetFormatPr defaultColWidth="9.140625" defaultRowHeight="15"/>
  <cols>
    <col min="1" max="1" width="10.8515625" style="314" customWidth="1"/>
    <col min="2" max="2" width="65.57421875" style="314" customWidth="1"/>
    <col min="3" max="10" width="23.00390625" style="315" customWidth="1"/>
    <col min="11" max="29" width="9.140625" style="222" customWidth="1"/>
    <col min="30" max="30" width="8.8515625" style="222" customWidth="1"/>
    <col min="31" max="16384" width="9.140625" style="222" customWidth="1"/>
  </cols>
  <sheetData>
    <row r="1" spans="1:11" s="313" customFormat="1" ht="21" customHeight="1" hidden="1">
      <c r="A1" s="316" t="s">
        <v>0</v>
      </c>
      <c r="B1" s="316"/>
      <c r="C1" s="22" t="s">
        <v>1</v>
      </c>
      <c r="D1" s="22" t="s">
        <v>3</v>
      </c>
      <c r="E1" s="22" t="s">
        <v>4</v>
      </c>
      <c r="F1" s="22" t="s">
        <v>5</v>
      </c>
      <c r="G1" s="22" t="s">
        <v>6</v>
      </c>
      <c r="H1" s="22" t="s">
        <v>207</v>
      </c>
      <c r="I1" s="22" t="s">
        <v>208</v>
      </c>
      <c r="J1" s="22" t="s">
        <v>209</v>
      </c>
      <c r="K1" s="22"/>
    </row>
    <row r="3" spans="1:10" ht="35.25" customHeight="1">
      <c r="A3" s="627" t="s">
        <v>1921</v>
      </c>
      <c r="B3" s="627"/>
      <c r="C3" s="627"/>
      <c r="D3" s="627"/>
      <c r="E3" s="627"/>
      <c r="F3" s="627"/>
      <c r="G3" s="627"/>
      <c r="H3" s="627"/>
      <c r="I3" s="627"/>
      <c r="J3" s="627"/>
    </row>
    <row r="4" spans="1:2" ht="21" customHeight="1">
      <c r="A4" s="627"/>
      <c r="B4" s="627"/>
    </row>
    <row r="5" ht="15">
      <c r="B5" s="317"/>
    </row>
    <row r="6" spans="1:10" ht="101.25" customHeight="1">
      <c r="A6" s="628" t="s">
        <v>26</v>
      </c>
      <c r="B6" s="628" t="s">
        <v>27</v>
      </c>
      <c r="C6" s="629" t="s">
        <v>1922</v>
      </c>
      <c r="D6" s="629" t="s">
        <v>1923</v>
      </c>
      <c r="E6" s="630" t="s">
        <v>1924</v>
      </c>
      <c r="F6" s="629" t="s">
        <v>1573</v>
      </c>
      <c r="G6" s="629"/>
      <c r="H6" s="629"/>
      <c r="I6" s="629"/>
      <c r="J6" s="629" t="s">
        <v>1925</v>
      </c>
    </row>
    <row r="7" spans="1:10" ht="70.5" customHeight="1">
      <c r="A7" s="628"/>
      <c r="B7" s="628"/>
      <c r="C7" s="629"/>
      <c r="D7" s="629"/>
      <c r="E7" s="630"/>
      <c r="F7" s="318" t="s">
        <v>1926</v>
      </c>
      <c r="G7" s="319" t="s">
        <v>1927</v>
      </c>
      <c r="H7" s="320" t="s">
        <v>210</v>
      </c>
      <c r="I7" s="321" t="s">
        <v>211</v>
      </c>
      <c r="J7" s="629"/>
    </row>
    <row r="8" spans="1:10" ht="24" customHeight="1">
      <c r="A8" s="628"/>
      <c r="B8" s="628"/>
      <c r="C8" s="322" t="s">
        <v>212</v>
      </c>
      <c r="D8" s="323" t="s">
        <v>213</v>
      </c>
      <c r="E8" s="324" t="s">
        <v>214</v>
      </c>
      <c r="F8" s="325" t="s">
        <v>215</v>
      </c>
      <c r="G8" s="326" t="s">
        <v>216</v>
      </c>
      <c r="H8" s="327" t="s">
        <v>217</v>
      </c>
      <c r="I8" s="328" t="s">
        <v>218</v>
      </c>
      <c r="J8" s="322" t="s">
        <v>219</v>
      </c>
    </row>
    <row r="9" spans="1:10" ht="15">
      <c r="A9" s="329"/>
      <c r="B9" s="330" t="s">
        <v>220</v>
      </c>
      <c r="C9" s="331"/>
      <c r="D9" s="331"/>
      <c r="E9" s="331"/>
      <c r="F9" s="331"/>
      <c r="G9" s="332"/>
      <c r="H9" s="332"/>
      <c r="I9" s="333"/>
      <c r="J9" s="334"/>
    </row>
    <row r="10" spans="1:10" ht="15">
      <c r="A10" s="335" t="s">
        <v>1496</v>
      </c>
      <c r="B10" s="336" t="s">
        <v>32</v>
      </c>
      <c r="C10" s="337">
        <v>0</v>
      </c>
      <c r="D10" s="337">
        <v>0</v>
      </c>
      <c r="E10" s="337">
        <v>0</v>
      </c>
      <c r="F10" s="337">
        <v>0</v>
      </c>
      <c r="G10" s="255">
        <v>0</v>
      </c>
      <c r="H10" s="255">
        <v>0</v>
      </c>
      <c r="I10" s="255">
        <v>0</v>
      </c>
      <c r="J10" s="338">
        <v>0</v>
      </c>
    </row>
    <row r="11" spans="1:10" ht="15">
      <c r="A11" s="335" t="s">
        <v>1497</v>
      </c>
      <c r="B11" s="339" t="s">
        <v>221</v>
      </c>
      <c r="C11" s="337">
        <v>0</v>
      </c>
      <c r="D11" s="337">
        <v>0</v>
      </c>
      <c r="E11" s="337">
        <v>0</v>
      </c>
      <c r="F11" s="337">
        <v>0</v>
      </c>
      <c r="G11" s="255">
        <v>0</v>
      </c>
      <c r="H11" s="255">
        <v>0</v>
      </c>
      <c r="I11" s="255">
        <v>0</v>
      </c>
      <c r="J11" s="338">
        <v>0</v>
      </c>
    </row>
    <row r="12" spans="1:10" ht="15">
      <c r="A12" s="335" t="s">
        <v>1498</v>
      </c>
      <c r="B12" s="339" t="s">
        <v>222</v>
      </c>
      <c r="C12" s="337">
        <v>0</v>
      </c>
      <c r="D12" s="337">
        <v>0</v>
      </c>
      <c r="E12" s="337">
        <v>0</v>
      </c>
      <c r="F12" s="337">
        <v>0</v>
      </c>
      <c r="G12" s="255">
        <v>0</v>
      </c>
      <c r="H12" s="255">
        <v>0</v>
      </c>
      <c r="I12" s="255">
        <v>0</v>
      </c>
      <c r="J12" s="338">
        <v>0</v>
      </c>
    </row>
    <row r="13" spans="1:10" ht="15">
      <c r="A13" s="335" t="s">
        <v>1499</v>
      </c>
      <c r="B13" s="339" t="s">
        <v>48</v>
      </c>
      <c r="C13" s="337">
        <v>0</v>
      </c>
      <c r="D13" s="337">
        <v>0</v>
      </c>
      <c r="E13" s="337">
        <v>0</v>
      </c>
      <c r="F13" s="337">
        <v>0</v>
      </c>
      <c r="G13" s="255">
        <v>0</v>
      </c>
      <c r="H13" s="255">
        <v>0</v>
      </c>
      <c r="I13" s="255">
        <v>0</v>
      </c>
      <c r="J13" s="338">
        <v>0</v>
      </c>
    </row>
    <row r="14" spans="1:10" ht="15">
      <c r="A14" s="335" t="s">
        <v>1500</v>
      </c>
      <c r="B14" s="339" t="s">
        <v>50</v>
      </c>
      <c r="C14" s="337">
        <v>0</v>
      </c>
      <c r="D14" s="337">
        <v>0</v>
      </c>
      <c r="E14" s="337">
        <v>0</v>
      </c>
      <c r="F14" s="337">
        <v>0</v>
      </c>
      <c r="G14" s="255">
        <v>0</v>
      </c>
      <c r="H14" s="255">
        <v>0</v>
      </c>
      <c r="I14" s="255">
        <v>0</v>
      </c>
      <c r="J14" s="338">
        <v>0</v>
      </c>
    </row>
    <row r="15" spans="1:10" ht="15">
      <c r="A15" s="335" t="s">
        <v>1501</v>
      </c>
      <c r="B15" s="339" t="s">
        <v>52</v>
      </c>
      <c r="C15" s="337">
        <v>0</v>
      </c>
      <c r="D15" s="337">
        <v>0</v>
      </c>
      <c r="E15" s="337">
        <v>0</v>
      </c>
      <c r="F15" s="337">
        <v>0</v>
      </c>
      <c r="G15" s="255">
        <v>0</v>
      </c>
      <c r="H15" s="255">
        <v>0</v>
      </c>
      <c r="I15" s="255">
        <v>0</v>
      </c>
      <c r="J15" s="338">
        <v>0</v>
      </c>
    </row>
    <row r="16" spans="1:10" ht="15">
      <c r="A16" s="335" t="s">
        <v>1502</v>
      </c>
      <c r="B16" s="339" t="s">
        <v>223</v>
      </c>
      <c r="C16" s="337">
        <v>0</v>
      </c>
      <c r="D16" s="337">
        <v>0</v>
      </c>
      <c r="E16" s="337">
        <v>0</v>
      </c>
      <c r="F16" s="337">
        <v>0</v>
      </c>
      <c r="G16" s="255">
        <v>0</v>
      </c>
      <c r="H16" s="255">
        <v>0</v>
      </c>
      <c r="I16" s="255">
        <v>0</v>
      </c>
      <c r="J16" s="338">
        <v>0</v>
      </c>
    </row>
    <row r="17" spans="1:10" ht="15">
      <c r="A17" s="335" t="s">
        <v>1503</v>
      </c>
      <c r="B17" s="339" t="s">
        <v>56</v>
      </c>
      <c r="C17" s="337">
        <v>0</v>
      </c>
      <c r="D17" s="337">
        <v>0</v>
      </c>
      <c r="E17" s="337">
        <v>0</v>
      </c>
      <c r="F17" s="337">
        <v>0</v>
      </c>
      <c r="G17" s="255">
        <v>0</v>
      </c>
      <c r="H17" s="255">
        <v>0</v>
      </c>
      <c r="I17" s="255">
        <v>0</v>
      </c>
      <c r="J17" s="338">
        <v>0</v>
      </c>
    </row>
    <row r="18" spans="1:10" ht="15">
      <c r="A18" s="335" t="s">
        <v>1504</v>
      </c>
      <c r="B18" s="339" t="s">
        <v>58</v>
      </c>
      <c r="C18" s="337">
        <v>0</v>
      </c>
      <c r="D18" s="337">
        <v>0</v>
      </c>
      <c r="E18" s="337">
        <v>0</v>
      </c>
      <c r="F18" s="337">
        <v>0</v>
      </c>
      <c r="G18" s="255">
        <v>0</v>
      </c>
      <c r="H18" s="255">
        <v>0</v>
      </c>
      <c r="I18" s="255">
        <v>0</v>
      </c>
      <c r="J18" s="338">
        <v>0</v>
      </c>
    </row>
    <row r="19" spans="1:10" ht="15">
      <c r="A19" s="335" t="s">
        <v>1505</v>
      </c>
      <c r="B19" s="339" t="s">
        <v>60</v>
      </c>
      <c r="C19" s="337">
        <v>0</v>
      </c>
      <c r="D19" s="337">
        <v>0</v>
      </c>
      <c r="E19" s="337">
        <v>0</v>
      </c>
      <c r="F19" s="337">
        <v>0</v>
      </c>
      <c r="G19" s="255">
        <v>0</v>
      </c>
      <c r="H19" s="255">
        <v>0</v>
      </c>
      <c r="I19" s="255">
        <v>0</v>
      </c>
      <c r="J19" s="338">
        <v>0</v>
      </c>
    </row>
    <row r="20" spans="1:10" ht="15">
      <c r="A20" s="335" t="s">
        <v>1506</v>
      </c>
      <c r="B20" s="339" t="s">
        <v>62</v>
      </c>
      <c r="C20" s="337">
        <v>0</v>
      </c>
      <c r="D20" s="337">
        <v>0</v>
      </c>
      <c r="E20" s="337">
        <v>0</v>
      </c>
      <c r="F20" s="337">
        <v>0</v>
      </c>
      <c r="G20" s="255">
        <v>0</v>
      </c>
      <c r="H20" s="255">
        <v>0</v>
      </c>
      <c r="I20" s="255">
        <v>0</v>
      </c>
      <c r="J20" s="338">
        <v>0</v>
      </c>
    </row>
    <row r="21" spans="1:10" s="345" customFormat="1" ht="15">
      <c r="A21" s="520" t="s">
        <v>29</v>
      </c>
      <c r="B21" s="341" t="s">
        <v>224</v>
      </c>
      <c r="C21" s="342">
        <f aca="true" t="shared" si="0" ref="C21:J21">SUM(C10:C20)</f>
        <v>0</v>
      </c>
      <c r="D21" s="342">
        <f t="shared" si="0"/>
        <v>0</v>
      </c>
      <c r="E21" s="342">
        <f t="shared" si="0"/>
        <v>0</v>
      </c>
      <c r="F21" s="342">
        <f t="shared" si="0"/>
        <v>0</v>
      </c>
      <c r="G21" s="343">
        <f t="shared" si="0"/>
        <v>0</v>
      </c>
      <c r="H21" s="343">
        <f t="shared" si="0"/>
        <v>0</v>
      </c>
      <c r="I21" s="343">
        <f t="shared" si="0"/>
        <v>0</v>
      </c>
      <c r="J21" s="344">
        <f t="shared" si="0"/>
        <v>0</v>
      </c>
    </row>
    <row r="22" spans="1:10" ht="15">
      <c r="A22" s="346"/>
      <c r="B22" s="347"/>
      <c r="C22" s="337"/>
      <c r="D22" s="337"/>
      <c r="E22" s="337"/>
      <c r="F22" s="337"/>
      <c r="G22" s="255"/>
      <c r="H22" s="255"/>
      <c r="I22" s="220"/>
      <c r="J22" s="338"/>
    </row>
    <row r="23" spans="1:10" ht="15">
      <c r="A23" s="329"/>
      <c r="B23" s="347" t="s">
        <v>225</v>
      </c>
      <c r="C23" s="337"/>
      <c r="D23" s="337"/>
      <c r="E23" s="337"/>
      <c r="F23" s="337"/>
      <c r="G23" s="255"/>
      <c r="H23" s="255"/>
      <c r="I23" s="220"/>
      <c r="J23" s="338"/>
    </row>
    <row r="24" spans="1:10" ht="15">
      <c r="A24" s="335" t="s">
        <v>1507</v>
      </c>
      <c r="B24" s="348" t="s">
        <v>65</v>
      </c>
      <c r="C24" s="337">
        <v>0</v>
      </c>
      <c r="D24" s="337">
        <v>0</v>
      </c>
      <c r="E24" s="337">
        <v>0</v>
      </c>
      <c r="F24" s="337">
        <v>0</v>
      </c>
      <c r="G24" s="255">
        <v>0</v>
      </c>
      <c r="H24" s="255">
        <v>0</v>
      </c>
      <c r="I24" s="255">
        <v>0</v>
      </c>
      <c r="J24" s="338">
        <v>0</v>
      </c>
    </row>
    <row r="25" spans="1:10" ht="15">
      <c r="A25" s="335" t="s">
        <v>1508</v>
      </c>
      <c r="B25" s="348" t="s">
        <v>66</v>
      </c>
      <c r="C25" s="337">
        <v>0</v>
      </c>
      <c r="D25" s="337">
        <v>0</v>
      </c>
      <c r="E25" s="337">
        <v>0</v>
      </c>
      <c r="F25" s="337">
        <v>0</v>
      </c>
      <c r="G25" s="255">
        <v>0</v>
      </c>
      <c r="H25" s="255">
        <v>0</v>
      </c>
      <c r="I25" s="255">
        <v>0</v>
      </c>
      <c r="J25" s="338">
        <v>0</v>
      </c>
    </row>
    <row r="26" spans="1:10" s="345" customFormat="1" ht="15">
      <c r="A26" s="520" t="s">
        <v>40</v>
      </c>
      <c r="B26" s="349" t="s">
        <v>226</v>
      </c>
      <c r="C26" s="342">
        <f aca="true" t="shared" si="1" ref="C26:I26">C24+C25</f>
        <v>0</v>
      </c>
      <c r="D26" s="342">
        <f t="shared" si="1"/>
        <v>0</v>
      </c>
      <c r="E26" s="342">
        <f t="shared" si="1"/>
        <v>0</v>
      </c>
      <c r="F26" s="342">
        <f t="shared" si="1"/>
        <v>0</v>
      </c>
      <c r="G26" s="343">
        <f t="shared" si="1"/>
        <v>0</v>
      </c>
      <c r="H26" s="343">
        <f t="shared" si="1"/>
        <v>0</v>
      </c>
      <c r="I26" s="343">
        <f t="shared" si="1"/>
        <v>0</v>
      </c>
      <c r="J26" s="344">
        <f>SUM(J24:J25)</f>
        <v>0</v>
      </c>
    </row>
    <row r="27" spans="1:10" ht="15">
      <c r="A27" s="346"/>
      <c r="B27" s="350"/>
      <c r="C27" s="337"/>
      <c r="D27" s="337"/>
      <c r="E27" s="337"/>
      <c r="F27" s="337"/>
      <c r="G27" s="255"/>
      <c r="H27" s="255"/>
      <c r="I27" s="220"/>
      <c r="J27" s="338"/>
    </row>
    <row r="28" spans="1:10" ht="15">
      <c r="A28" s="329"/>
      <c r="B28" s="347" t="s">
        <v>227</v>
      </c>
      <c r="C28" s="337"/>
      <c r="D28" s="337"/>
      <c r="E28" s="337"/>
      <c r="F28" s="337"/>
      <c r="G28" s="255"/>
      <c r="H28" s="255"/>
      <c r="I28" s="220"/>
      <c r="J28" s="338"/>
    </row>
    <row r="29" spans="1:10" ht="15">
      <c r="A29" s="335" t="s">
        <v>1509</v>
      </c>
      <c r="B29" s="336" t="s">
        <v>69</v>
      </c>
      <c r="C29" s="337">
        <v>0</v>
      </c>
      <c r="D29" s="337">
        <v>0</v>
      </c>
      <c r="E29" s="337">
        <v>0</v>
      </c>
      <c r="F29" s="337">
        <v>0</v>
      </c>
      <c r="G29" s="255">
        <v>0</v>
      </c>
      <c r="H29" s="255">
        <v>0</v>
      </c>
      <c r="I29" s="255">
        <v>0</v>
      </c>
      <c r="J29" s="338">
        <v>0</v>
      </c>
    </row>
    <row r="30" spans="1:10" ht="15">
      <c r="A30" s="335" t="s">
        <v>1510</v>
      </c>
      <c r="B30" s="339" t="s">
        <v>71</v>
      </c>
      <c r="C30" s="337">
        <v>0</v>
      </c>
      <c r="D30" s="337">
        <v>0</v>
      </c>
      <c r="E30" s="337">
        <v>0</v>
      </c>
      <c r="F30" s="337">
        <v>0</v>
      </c>
      <c r="G30" s="255">
        <v>0</v>
      </c>
      <c r="H30" s="255">
        <v>0</v>
      </c>
      <c r="I30" s="255">
        <v>0</v>
      </c>
      <c r="J30" s="338">
        <v>0</v>
      </c>
    </row>
    <row r="31" spans="1:10" s="345" customFormat="1" ht="15">
      <c r="A31" s="520" t="s">
        <v>42</v>
      </c>
      <c r="B31" s="349" t="s">
        <v>228</v>
      </c>
      <c r="C31" s="342">
        <f aca="true" t="shared" si="2" ref="C31:I31">C29+C30</f>
        <v>0</v>
      </c>
      <c r="D31" s="342">
        <f t="shared" si="2"/>
        <v>0</v>
      </c>
      <c r="E31" s="342">
        <f t="shared" si="2"/>
        <v>0</v>
      </c>
      <c r="F31" s="342">
        <f t="shared" si="2"/>
        <v>0</v>
      </c>
      <c r="G31" s="343">
        <f t="shared" si="2"/>
        <v>0</v>
      </c>
      <c r="H31" s="343">
        <f t="shared" si="2"/>
        <v>0</v>
      </c>
      <c r="I31" s="343">
        <f t="shared" si="2"/>
        <v>0</v>
      </c>
      <c r="J31" s="344">
        <f>SUM(J29:J30)</f>
        <v>0</v>
      </c>
    </row>
    <row r="32" spans="1:10" ht="15">
      <c r="A32" s="346"/>
      <c r="B32" s="350"/>
      <c r="C32" s="337"/>
      <c r="D32" s="337"/>
      <c r="E32" s="337"/>
      <c r="F32" s="337"/>
      <c r="G32" s="255"/>
      <c r="H32" s="255"/>
      <c r="I32" s="220"/>
      <c r="J32" s="338"/>
    </row>
    <row r="33" spans="1:10" ht="15">
      <c r="A33" s="329"/>
      <c r="B33" s="347" t="s">
        <v>229</v>
      </c>
      <c r="C33" s="337"/>
      <c r="D33" s="337"/>
      <c r="E33" s="337"/>
      <c r="F33" s="337"/>
      <c r="G33" s="255"/>
      <c r="H33" s="255"/>
      <c r="I33" s="220"/>
      <c r="J33" s="338"/>
    </row>
    <row r="34" spans="1:10" ht="15">
      <c r="A34" s="335" t="s">
        <v>1511</v>
      </c>
      <c r="B34" s="351" t="s">
        <v>74</v>
      </c>
      <c r="C34" s="337">
        <v>0</v>
      </c>
      <c r="D34" s="337">
        <v>0</v>
      </c>
      <c r="E34" s="337">
        <v>0</v>
      </c>
      <c r="F34" s="337">
        <v>0</v>
      </c>
      <c r="G34" s="255">
        <v>0</v>
      </c>
      <c r="H34" s="255">
        <v>0</v>
      </c>
      <c r="I34" s="255">
        <v>0</v>
      </c>
      <c r="J34" s="338">
        <v>0</v>
      </c>
    </row>
    <row r="35" spans="1:10" ht="15">
      <c r="A35" s="335" t="s">
        <v>1512</v>
      </c>
      <c r="B35" s="339" t="s">
        <v>75</v>
      </c>
      <c r="C35" s="337">
        <v>0</v>
      </c>
      <c r="D35" s="337">
        <v>0</v>
      </c>
      <c r="E35" s="337">
        <v>0</v>
      </c>
      <c r="F35" s="337">
        <v>0</v>
      </c>
      <c r="G35" s="255">
        <v>0</v>
      </c>
      <c r="H35" s="255">
        <v>0</v>
      </c>
      <c r="I35" s="255">
        <v>0</v>
      </c>
      <c r="J35" s="338">
        <v>0</v>
      </c>
    </row>
    <row r="36" spans="1:10" ht="15">
      <c r="A36" s="335" t="s">
        <v>1513</v>
      </c>
      <c r="B36" s="339" t="s">
        <v>76</v>
      </c>
      <c r="C36" s="337">
        <v>0</v>
      </c>
      <c r="D36" s="337">
        <v>0</v>
      </c>
      <c r="E36" s="337">
        <v>0</v>
      </c>
      <c r="F36" s="337">
        <v>0</v>
      </c>
      <c r="G36" s="255">
        <v>0</v>
      </c>
      <c r="H36" s="255">
        <v>0</v>
      </c>
      <c r="I36" s="255">
        <v>0</v>
      </c>
      <c r="J36" s="338">
        <v>0</v>
      </c>
    </row>
    <row r="37" spans="1:10" ht="15">
      <c r="A37" s="335" t="s">
        <v>1514</v>
      </c>
      <c r="B37" s="339" t="s">
        <v>78</v>
      </c>
      <c r="C37" s="337">
        <v>0</v>
      </c>
      <c r="D37" s="337">
        <v>0</v>
      </c>
      <c r="E37" s="337">
        <v>0</v>
      </c>
      <c r="F37" s="337">
        <v>0</v>
      </c>
      <c r="G37" s="255">
        <v>0</v>
      </c>
      <c r="H37" s="255">
        <v>0</v>
      </c>
      <c r="I37" s="255">
        <v>0</v>
      </c>
      <c r="J37" s="338">
        <v>0</v>
      </c>
    </row>
    <row r="38" spans="1:10" ht="15">
      <c r="A38" s="335" t="s">
        <v>1515</v>
      </c>
      <c r="B38" s="339" t="s">
        <v>80</v>
      </c>
      <c r="C38" s="337">
        <v>0</v>
      </c>
      <c r="D38" s="337">
        <v>0</v>
      </c>
      <c r="E38" s="337">
        <v>0</v>
      </c>
      <c r="F38" s="337">
        <v>0</v>
      </c>
      <c r="G38" s="255">
        <v>0</v>
      </c>
      <c r="H38" s="255">
        <v>0</v>
      </c>
      <c r="I38" s="255">
        <v>0</v>
      </c>
      <c r="J38" s="338">
        <v>0</v>
      </c>
    </row>
    <row r="39" spans="1:10" ht="15">
      <c r="A39" s="335" t="s">
        <v>1516</v>
      </c>
      <c r="B39" s="339" t="s">
        <v>82</v>
      </c>
      <c r="C39" s="337">
        <v>0</v>
      </c>
      <c r="D39" s="337">
        <v>0</v>
      </c>
      <c r="E39" s="337">
        <v>0</v>
      </c>
      <c r="F39" s="337">
        <v>0</v>
      </c>
      <c r="G39" s="255">
        <v>0</v>
      </c>
      <c r="H39" s="255">
        <v>0</v>
      </c>
      <c r="I39" s="255">
        <v>0</v>
      </c>
      <c r="J39" s="338">
        <v>0</v>
      </c>
    </row>
    <row r="40" spans="1:10" s="345" customFormat="1" ht="15">
      <c r="A40" s="520" t="s">
        <v>47</v>
      </c>
      <c r="B40" s="349" t="s">
        <v>230</v>
      </c>
      <c r="C40" s="342">
        <f aca="true" t="shared" si="3" ref="C40:J40">SUM(C34:C39)</f>
        <v>0</v>
      </c>
      <c r="D40" s="342">
        <f t="shared" si="3"/>
        <v>0</v>
      </c>
      <c r="E40" s="342">
        <f t="shared" si="3"/>
        <v>0</v>
      </c>
      <c r="F40" s="342">
        <f t="shared" si="3"/>
        <v>0</v>
      </c>
      <c r="G40" s="343">
        <f t="shared" si="3"/>
        <v>0</v>
      </c>
      <c r="H40" s="343">
        <f t="shared" si="3"/>
        <v>0</v>
      </c>
      <c r="I40" s="343">
        <f t="shared" si="3"/>
        <v>0</v>
      </c>
      <c r="J40" s="344">
        <f t="shared" si="3"/>
        <v>0</v>
      </c>
    </row>
    <row r="41" spans="1:10" ht="15">
      <c r="A41" s="346"/>
      <c r="B41" s="347"/>
      <c r="C41" s="337"/>
      <c r="D41" s="337"/>
      <c r="E41" s="337"/>
      <c r="F41" s="337"/>
      <c r="G41" s="255"/>
      <c r="H41" s="255"/>
      <c r="I41" s="220"/>
      <c r="J41" s="338"/>
    </row>
    <row r="42" spans="1:10" ht="15">
      <c r="A42" s="329"/>
      <c r="B42" s="352" t="s">
        <v>231</v>
      </c>
      <c r="C42" s="337"/>
      <c r="D42" s="337"/>
      <c r="E42" s="337"/>
      <c r="F42" s="337"/>
      <c r="G42" s="255"/>
      <c r="H42" s="255"/>
      <c r="I42" s="220"/>
      <c r="J42" s="338"/>
    </row>
    <row r="43" spans="1:10" ht="15">
      <c r="A43" s="335" t="s">
        <v>1517</v>
      </c>
      <c r="B43" s="336" t="s">
        <v>232</v>
      </c>
      <c r="C43" s="337">
        <v>0</v>
      </c>
      <c r="D43" s="337">
        <v>0</v>
      </c>
      <c r="E43" s="337">
        <v>0</v>
      </c>
      <c r="F43" s="337">
        <v>0</v>
      </c>
      <c r="G43" s="255">
        <v>0</v>
      </c>
      <c r="H43" s="255">
        <v>0</v>
      </c>
      <c r="I43" s="255">
        <v>0</v>
      </c>
      <c r="J43" s="338">
        <v>0</v>
      </c>
    </row>
    <row r="44" spans="1:10" ht="15">
      <c r="A44" s="335" t="s">
        <v>1518</v>
      </c>
      <c r="B44" s="339" t="s">
        <v>86</v>
      </c>
      <c r="C44" s="337">
        <v>0</v>
      </c>
      <c r="D44" s="337">
        <v>0</v>
      </c>
      <c r="E44" s="337">
        <v>0</v>
      </c>
      <c r="F44" s="337">
        <v>0</v>
      </c>
      <c r="G44" s="255">
        <v>0</v>
      </c>
      <c r="H44" s="255">
        <v>0</v>
      </c>
      <c r="I44" s="255">
        <v>0</v>
      </c>
      <c r="J44" s="338">
        <v>0</v>
      </c>
    </row>
    <row r="45" spans="1:10" s="345" customFormat="1" ht="15">
      <c r="A45" s="520" t="s">
        <v>49</v>
      </c>
      <c r="B45" s="341" t="s">
        <v>233</v>
      </c>
      <c r="C45" s="342">
        <f aca="true" t="shared" si="4" ref="C45:I45">C43+C44</f>
        <v>0</v>
      </c>
      <c r="D45" s="342">
        <f t="shared" si="4"/>
        <v>0</v>
      </c>
      <c r="E45" s="342">
        <f t="shared" si="4"/>
        <v>0</v>
      </c>
      <c r="F45" s="342">
        <f t="shared" si="4"/>
        <v>0</v>
      </c>
      <c r="G45" s="343">
        <f t="shared" si="4"/>
        <v>0</v>
      </c>
      <c r="H45" s="343">
        <f t="shared" si="4"/>
        <v>0</v>
      </c>
      <c r="I45" s="343">
        <f t="shared" si="4"/>
        <v>0</v>
      </c>
      <c r="J45" s="344">
        <f>SUM(J43:J44)</f>
        <v>0</v>
      </c>
    </row>
    <row r="46" spans="1:10" ht="15">
      <c r="A46" s="346"/>
      <c r="B46" s="350"/>
      <c r="C46" s="337"/>
      <c r="D46" s="337"/>
      <c r="E46" s="337"/>
      <c r="F46" s="337"/>
      <c r="G46" s="255"/>
      <c r="H46" s="255"/>
      <c r="I46" s="220"/>
      <c r="J46" s="338"/>
    </row>
    <row r="47" spans="1:10" ht="15">
      <c r="A47" s="329"/>
      <c r="B47" s="347" t="s">
        <v>234</v>
      </c>
      <c r="C47" s="337"/>
      <c r="D47" s="337"/>
      <c r="E47" s="337"/>
      <c r="F47" s="337"/>
      <c r="G47" s="255"/>
      <c r="H47" s="255"/>
      <c r="I47" s="220"/>
      <c r="J47" s="338"/>
    </row>
    <row r="48" spans="1:10" ht="15">
      <c r="A48" s="335" t="s">
        <v>1519</v>
      </c>
      <c r="B48" s="339" t="s">
        <v>90</v>
      </c>
      <c r="C48" s="337">
        <v>0</v>
      </c>
      <c r="D48" s="337">
        <v>0</v>
      </c>
      <c r="E48" s="337">
        <v>0</v>
      </c>
      <c r="F48" s="337">
        <v>0</v>
      </c>
      <c r="G48" s="255">
        <v>0</v>
      </c>
      <c r="H48" s="255">
        <v>0</v>
      </c>
      <c r="I48" s="255">
        <v>0</v>
      </c>
      <c r="J48" s="338">
        <v>0</v>
      </c>
    </row>
    <row r="49" spans="1:10" ht="15">
      <c r="A49" s="335" t="s">
        <v>1520</v>
      </c>
      <c r="B49" s="339" t="s">
        <v>91</v>
      </c>
      <c r="C49" s="337">
        <v>0</v>
      </c>
      <c r="D49" s="337">
        <v>0</v>
      </c>
      <c r="E49" s="337">
        <v>0</v>
      </c>
      <c r="F49" s="337">
        <v>0</v>
      </c>
      <c r="G49" s="255">
        <v>0</v>
      </c>
      <c r="H49" s="255">
        <v>0</v>
      </c>
      <c r="I49" s="255">
        <v>0</v>
      </c>
      <c r="J49" s="338">
        <v>0</v>
      </c>
    </row>
    <row r="50" spans="1:10" s="345" customFormat="1" ht="15">
      <c r="A50" s="520" t="s">
        <v>51</v>
      </c>
      <c r="B50" s="349" t="s">
        <v>235</v>
      </c>
      <c r="C50" s="342">
        <f aca="true" t="shared" si="5" ref="C50:I50">C48+C49</f>
        <v>0</v>
      </c>
      <c r="D50" s="342">
        <f t="shared" si="5"/>
        <v>0</v>
      </c>
      <c r="E50" s="342">
        <f t="shared" si="5"/>
        <v>0</v>
      </c>
      <c r="F50" s="342">
        <f t="shared" si="5"/>
        <v>0</v>
      </c>
      <c r="G50" s="343">
        <f t="shared" si="5"/>
        <v>0</v>
      </c>
      <c r="H50" s="343">
        <f t="shared" si="5"/>
        <v>0</v>
      </c>
      <c r="I50" s="343">
        <f t="shared" si="5"/>
        <v>0</v>
      </c>
      <c r="J50" s="344">
        <f>SUM(J48:J49)</f>
        <v>0</v>
      </c>
    </row>
    <row r="51" spans="1:10" ht="15">
      <c r="A51" s="346"/>
      <c r="B51" s="350"/>
      <c r="C51" s="337"/>
      <c r="D51" s="337"/>
      <c r="E51" s="337"/>
      <c r="F51" s="337"/>
      <c r="G51" s="255"/>
      <c r="H51" s="255"/>
      <c r="I51" s="220"/>
      <c r="J51" s="338"/>
    </row>
    <row r="52" spans="1:10" ht="15">
      <c r="A52" s="329"/>
      <c r="B52" s="347" t="s">
        <v>236</v>
      </c>
      <c r="C52" s="337"/>
      <c r="D52" s="337"/>
      <c r="E52" s="337"/>
      <c r="F52" s="337"/>
      <c r="G52" s="255"/>
      <c r="H52" s="255"/>
      <c r="I52" s="255"/>
      <c r="J52" s="338"/>
    </row>
    <row r="53" spans="1:10" ht="15">
      <c r="A53" s="335" t="s">
        <v>1521</v>
      </c>
      <c r="B53" s="339" t="s">
        <v>94</v>
      </c>
      <c r="C53" s="337">
        <v>0</v>
      </c>
      <c r="D53" s="337">
        <v>0</v>
      </c>
      <c r="E53" s="337">
        <v>0</v>
      </c>
      <c r="F53" s="337">
        <v>0</v>
      </c>
      <c r="G53" s="255">
        <v>0</v>
      </c>
      <c r="H53" s="255">
        <v>0</v>
      </c>
      <c r="I53" s="255">
        <v>0</v>
      </c>
      <c r="J53" s="338">
        <v>0</v>
      </c>
    </row>
    <row r="54" spans="1:10" s="345" customFormat="1" ht="15">
      <c r="A54" s="520" t="s">
        <v>53</v>
      </c>
      <c r="B54" s="349" t="s">
        <v>237</v>
      </c>
      <c r="C54" s="342">
        <f aca="true" t="shared" si="6" ref="C54:I54">C53</f>
        <v>0</v>
      </c>
      <c r="D54" s="342">
        <f t="shared" si="6"/>
        <v>0</v>
      </c>
      <c r="E54" s="342">
        <f t="shared" si="6"/>
        <v>0</v>
      </c>
      <c r="F54" s="342">
        <f t="shared" si="6"/>
        <v>0</v>
      </c>
      <c r="G54" s="343">
        <f t="shared" si="6"/>
        <v>0</v>
      </c>
      <c r="H54" s="343">
        <f t="shared" si="6"/>
        <v>0</v>
      </c>
      <c r="I54" s="343">
        <f t="shared" si="6"/>
        <v>0</v>
      </c>
      <c r="J54" s="344">
        <f>J53</f>
        <v>0</v>
      </c>
    </row>
    <row r="55" spans="1:10" ht="15">
      <c r="A55" s="346"/>
      <c r="B55" s="350"/>
      <c r="C55" s="337"/>
      <c r="D55" s="337"/>
      <c r="E55" s="337"/>
      <c r="F55" s="337"/>
      <c r="G55" s="255"/>
      <c r="H55" s="255"/>
      <c r="I55" s="220"/>
      <c r="J55" s="338"/>
    </row>
    <row r="56" spans="1:10" ht="15">
      <c r="A56" s="329"/>
      <c r="B56" s="347" t="s">
        <v>238</v>
      </c>
      <c r="C56" s="337"/>
      <c r="D56" s="337"/>
      <c r="E56" s="337"/>
      <c r="F56" s="337"/>
      <c r="G56" s="255"/>
      <c r="H56" s="255"/>
      <c r="I56" s="220"/>
      <c r="J56" s="338"/>
    </row>
    <row r="57" spans="1:10" ht="15">
      <c r="A57" s="335" t="s">
        <v>1522</v>
      </c>
      <c r="B57" s="339" t="s">
        <v>239</v>
      </c>
      <c r="C57" s="337">
        <v>0</v>
      </c>
      <c r="D57" s="337">
        <v>0</v>
      </c>
      <c r="E57" s="337">
        <v>0</v>
      </c>
      <c r="F57" s="337">
        <v>0</v>
      </c>
      <c r="G57" s="255">
        <v>0</v>
      </c>
      <c r="H57" s="255">
        <v>0</v>
      </c>
      <c r="I57" s="255">
        <v>0</v>
      </c>
      <c r="J57" s="338">
        <v>0</v>
      </c>
    </row>
    <row r="58" spans="1:10" ht="30.75" thickBot="1">
      <c r="A58" s="521" t="s">
        <v>1523</v>
      </c>
      <c r="B58" s="339" t="s">
        <v>99</v>
      </c>
      <c r="C58" s="337">
        <v>0</v>
      </c>
      <c r="D58" s="337">
        <v>0</v>
      </c>
      <c r="E58" s="337">
        <v>0</v>
      </c>
      <c r="F58" s="337">
        <v>0</v>
      </c>
      <c r="G58" s="255">
        <v>0</v>
      </c>
      <c r="H58" s="255">
        <v>0</v>
      </c>
      <c r="I58" s="255">
        <v>0</v>
      </c>
      <c r="J58" s="338">
        <v>0</v>
      </c>
    </row>
    <row r="59" spans="1:10" s="345" customFormat="1" ht="16.5" thickBot="1" thickTop="1">
      <c r="A59" s="520" t="s">
        <v>55</v>
      </c>
      <c r="B59" s="349" t="s">
        <v>240</v>
      </c>
      <c r="C59" s="342">
        <f aca="true" t="shared" si="7" ref="C59:I59">C57+C58</f>
        <v>0</v>
      </c>
      <c r="D59" s="342">
        <f t="shared" si="7"/>
        <v>0</v>
      </c>
      <c r="E59" s="342">
        <f t="shared" si="7"/>
        <v>0</v>
      </c>
      <c r="F59" s="342">
        <f t="shared" si="7"/>
        <v>0</v>
      </c>
      <c r="G59" s="343">
        <f t="shared" si="7"/>
        <v>0</v>
      </c>
      <c r="H59" s="343">
        <f t="shared" si="7"/>
        <v>0</v>
      </c>
      <c r="I59" s="343">
        <f t="shared" si="7"/>
        <v>0</v>
      </c>
      <c r="J59" s="344">
        <f>SUM(J57:J58)</f>
        <v>0</v>
      </c>
    </row>
    <row r="60" spans="1:10" ht="15">
      <c r="A60" s="346"/>
      <c r="B60" s="350"/>
      <c r="C60" s="337"/>
      <c r="D60" s="337"/>
      <c r="E60" s="337"/>
      <c r="F60" s="337"/>
      <c r="G60" s="255"/>
      <c r="H60" s="255"/>
      <c r="I60" s="220"/>
      <c r="J60" s="338"/>
    </row>
    <row r="61" spans="1:10" ht="15">
      <c r="A61" s="329"/>
      <c r="B61" s="352" t="s">
        <v>241</v>
      </c>
      <c r="C61" s="337"/>
      <c r="D61" s="337"/>
      <c r="E61" s="337"/>
      <c r="F61" s="337"/>
      <c r="G61" s="255"/>
      <c r="H61" s="255"/>
      <c r="I61" s="220"/>
      <c r="J61" s="338"/>
    </row>
    <row r="62" spans="1:10" ht="15">
      <c r="A62" s="335" t="s">
        <v>1524</v>
      </c>
      <c r="B62" s="339" t="s">
        <v>102</v>
      </c>
      <c r="C62" s="337">
        <v>0</v>
      </c>
      <c r="D62" s="337">
        <v>0</v>
      </c>
      <c r="E62" s="337">
        <v>0</v>
      </c>
      <c r="F62" s="337">
        <v>0</v>
      </c>
      <c r="G62" s="255">
        <v>0</v>
      </c>
      <c r="H62" s="255">
        <v>0</v>
      </c>
      <c r="I62" s="255">
        <v>0</v>
      </c>
      <c r="J62" s="338">
        <v>0</v>
      </c>
    </row>
    <row r="63" spans="1:10" ht="15">
      <c r="A63" s="335" t="s">
        <v>1525</v>
      </c>
      <c r="B63" s="339" t="s">
        <v>103</v>
      </c>
      <c r="C63" s="337">
        <v>0</v>
      </c>
      <c r="D63" s="337">
        <v>0</v>
      </c>
      <c r="E63" s="337">
        <v>0</v>
      </c>
      <c r="F63" s="337">
        <v>0</v>
      </c>
      <c r="G63" s="255">
        <v>0</v>
      </c>
      <c r="H63" s="255">
        <v>0</v>
      </c>
      <c r="I63" s="255">
        <v>0</v>
      </c>
      <c r="J63" s="338">
        <v>0</v>
      </c>
    </row>
    <row r="64" spans="1:10" ht="15">
      <c r="A64" s="335" t="s">
        <v>1526</v>
      </c>
      <c r="B64" s="339" t="s">
        <v>105</v>
      </c>
      <c r="C64" s="337">
        <v>0</v>
      </c>
      <c r="D64" s="337">
        <v>0</v>
      </c>
      <c r="E64" s="337">
        <v>0</v>
      </c>
      <c r="F64" s="337">
        <v>0</v>
      </c>
      <c r="G64" s="255">
        <v>0</v>
      </c>
      <c r="H64" s="255">
        <v>0</v>
      </c>
      <c r="I64" s="255">
        <v>0</v>
      </c>
      <c r="J64" s="338">
        <v>0</v>
      </c>
    </row>
    <row r="65" spans="1:10" ht="15">
      <c r="A65" s="335" t="s">
        <v>1527</v>
      </c>
      <c r="B65" s="339" t="s">
        <v>106</v>
      </c>
      <c r="C65" s="337">
        <v>0</v>
      </c>
      <c r="D65" s="337">
        <v>0</v>
      </c>
      <c r="E65" s="337">
        <v>0</v>
      </c>
      <c r="F65" s="337">
        <v>0</v>
      </c>
      <c r="G65" s="255">
        <v>0</v>
      </c>
      <c r="H65" s="255">
        <v>0</v>
      </c>
      <c r="I65" s="255">
        <v>0</v>
      </c>
      <c r="J65" s="338">
        <v>0</v>
      </c>
    </row>
    <row r="66" spans="1:10" ht="15">
      <c r="A66" s="335" t="s">
        <v>1528</v>
      </c>
      <c r="B66" s="351" t="s">
        <v>107</v>
      </c>
      <c r="C66" s="337">
        <v>0</v>
      </c>
      <c r="D66" s="337">
        <v>0</v>
      </c>
      <c r="E66" s="337">
        <v>0</v>
      </c>
      <c r="F66" s="337">
        <v>0</v>
      </c>
      <c r="G66" s="255">
        <v>0</v>
      </c>
      <c r="H66" s="255">
        <v>0</v>
      </c>
      <c r="I66" s="255">
        <v>0</v>
      </c>
      <c r="J66" s="338">
        <v>0</v>
      </c>
    </row>
    <row r="67" spans="1:10" ht="15">
      <c r="A67" s="335" t="s">
        <v>1529</v>
      </c>
      <c r="B67" s="339" t="s">
        <v>108</v>
      </c>
      <c r="C67" s="337">
        <v>0</v>
      </c>
      <c r="D67" s="337">
        <v>0</v>
      </c>
      <c r="E67" s="337">
        <v>0</v>
      </c>
      <c r="F67" s="337">
        <v>0</v>
      </c>
      <c r="G67" s="255">
        <v>0</v>
      </c>
      <c r="H67" s="255">
        <v>0</v>
      </c>
      <c r="I67" s="255">
        <v>0</v>
      </c>
      <c r="J67" s="338">
        <v>0</v>
      </c>
    </row>
    <row r="68" spans="1:10" ht="15">
      <c r="A68" s="335" t="s">
        <v>1530</v>
      </c>
      <c r="B68" s="339" t="s">
        <v>109</v>
      </c>
      <c r="C68" s="337">
        <v>0</v>
      </c>
      <c r="D68" s="337">
        <v>0</v>
      </c>
      <c r="E68" s="337">
        <v>0</v>
      </c>
      <c r="F68" s="337">
        <v>0</v>
      </c>
      <c r="G68" s="255">
        <v>0</v>
      </c>
      <c r="H68" s="255">
        <v>0</v>
      </c>
      <c r="I68" s="255">
        <v>0</v>
      </c>
      <c r="J68" s="338">
        <v>0</v>
      </c>
    </row>
    <row r="69" spans="1:10" ht="15">
      <c r="A69" s="335" t="s">
        <v>1531</v>
      </c>
      <c r="B69" s="339" t="s">
        <v>110</v>
      </c>
      <c r="C69" s="337">
        <v>0</v>
      </c>
      <c r="D69" s="337">
        <v>0</v>
      </c>
      <c r="E69" s="337">
        <v>0</v>
      </c>
      <c r="F69" s="337">
        <v>0</v>
      </c>
      <c r="G69" s="255">
        <v>0</v>
      </c>
      <c r="H69" s="255">
        <v>0</v>
      </c>
      <c r="I69" s="255">
        <v>0</v>
      </c>
      <c r="J69" s="338">
        <v>0</v>
      </c>
    </row>
    <row r="70" spans="1:10" s="345" customFormat="1" ht="30">
      <c r="A70" s="520" t="s">
        <v>57</v>
      </c>
      <c r="B70" s="349" t="s">
        <v>242</v>
      </c>
      <c r="C70" s="342">
        <f aca="true" t="shared" si="8" ref="C70:J70">SUM(C62:C69)</f>
        <v>0</v>
      </c>
      <c r="D70" s="342">
        <f t="shared" si="8"/>
        <v>0</v>
      </c>
      <c r="E70" s="342">
        <f t="shared" si="8"/>
        <v>0</v>
      </c>
      <c r="F70" s="342">
        <f t="shared" si="8"/>
        <v>0</v>
      </c>
      <c r="G70" s="343">
        <f t="shared" si="8"/>
        <v>0</v>
      </c>
      <c r="H70" s="343">
        <f t="shared" si="8"/>
        <v>0</v>
      </c>
      <c r="I70" s="343">
        <f t="shared" si="8"/>
        <v>0</v>
      </c>
      <c r="J70" s="344">
        <f t="shared" si="8"/>
        <v>0</v>
      </c>
    </row>
    <row r="71" spans="1:10" ht="15">
      <c r="A71" s="346"/>
      <c r="B71" s="350"/>
      <c r="C71" s="337"/>
      <c r="D71" s="337"/>
      <c r="E71" s="337"/>
      <c r="F71" s="337"/>
      <c r="G71" s="255"/>
      <c r="H71" s="255"/>
      <c r="I71" s="220"/>
      <c r="J71" s="338"/>
    </row>
    <row r="72" spans="1:10" ht="15">
      <c r="A72" s="329"/>
      <c r="B72" s="347" t="s">
        <v>243</v>
      </c>
      <c r="C72" s="337"/>
      <c r="D72" s="337"/>
      <c r="E72" s="337"/>
      <c r="F72" s="337"/>
      <c r="G72" s="255"/>
      <c r="H72" s="255"/>
      <c r="I72" s="220"/>
      <c r="J72" s="338"/>
    </row>
    <row r="73" spans="1:10" ht="15">
      <c r="A73" s="335" t="s">
        <v>1532</v>
      </c>
      <c r="B73" s="351" t="s">
        <v>114</v>
      </c>
      <c r="C73" s="337">
        <v>0</v>
      </c>
      <c r="D73" s="337">
        <v>0</v>
      </c>
      <c r="E73" s="337">
        <v>0</v>
      </c>
      <c r="F73" s="337">
        <v>0</v>
      </c>
      <c r="G73" s="255">
        <v>0</v>
      </c>
      <c r="H73" s="255">
        <v>0</v>
      </c>
      <c r="I73" s="255">
        <v>0</v>
      </c>
      <c r="J73" s="338">
        <v>0</v>
      </c>
    </row>
    <row r="74" spans="1:10" ht="15">
      <c r="A74" s="335" t="s">
        <v>1533</v>
      </c>
      <c r="B74" s="339" t="s">
        <v>115</v>
      </c>
      <c r="C74" s="337">
        <v>0</v>
      </c>
      <c r="D74" s="337">
        <v>0</v>
      </c>
      <c r="E74" s="337">
        <v>0</v>
      </c>
      <c r="F74" s="337">
        <v>0</v>
      </c>
      <c r="G74" s="255">
        <v>0</v>
      </c>
      <c r="H74" s="255">
        <v>0</v>
      </c>
      <c r="I74" s="255">
        <v>0</v>
      </c>
      <c r="J74" s="338">
        <v>0</v>
      </c>
    </row>
    <row r="75" spans="1:10" ht="15">
      <c r="A75" s="335" t="s">
        <v>1534</v>
      </c>
      <c r="B75" s="339" t="s">
        <v>116</v>
      </c>
      <c r="C75" s="337">
        <v>0</v>
      </c>
      <c r="D75" s="337">
        <v>0</v>
      </c>
      <c r="E75" s="337">
        <v>0</v>
      </c>
      <c r="F75" s="337">
        <v>0</v>
      </c>
      <c r="G75" s="255">
        <v>0</v>
      </c>
      <c r="H75" s="255">
        <v>0</v>
      </c>
      <c r="I75" s="255">
        <v>0</v>
      </c>
      <c r="J75" s="338">
        <v>0</v>
      </c>
    </row>
    <row r="76" spans="1:10" ht="15">
      <c r="A76" s="335" t="s">
        <v>1535</v>
      </c>
      <c r="B76" s="339" t="s">
        <v>244</v>
      </c>
      <c r="C76" s="337">
        <v>0</v>
      </c>
      <c r="D76" s="337">
        <v>0</v>
      </c>
      <c r="E76" s="337">
        <v>0</v>
      </c>
      <c r="F76" s="337">
        <v>0</v>
      </c>
      <c r="G76" s="255">
        <v>0</v>
      </c>
      <c r="H76" s="255">
        <v>0</v>
      </c>
      <c r="I76" s="255">
        <v>0</v>
      </c>
      <c r="J76" s="338">
        <v>0</v>
      </c>
    </row>
    <row r="77" spans="1:10" ht="15">
      <c r="A77" s="335" t="s">
        <v>1536</v>
      </c>
      <c r="B77" s="339" t="s">
        <v>119</v>
      </c>
      <c r="C77" s="337">
        <v>0</v>
      </c>
      <c r="D77" s="337">
        <v>0</v>
      </c>
      <c r="E77" s="337">
        <v>0</v>
      </c>
      <c r="F77" s="337">
        <v>0</v>
      </c>
      <c r="G77" s="255">
        <v>0</v>
      </c>
      <c r="H77" s="255">
        <v>0</v>
      </c>
      <c r="I77" s="255">
        <v>0</v>
      </c>
      <c r="J77" s="338">
        <v>0</v>
      </c>
    </row>
    <row r="78" spans="1:10" s="345" customFormat="1" ht="15">
      <c r="A78" s="520" t="s">
        <v>59</v>
      </c>
      <c r="B78" s="349" t="s">
        <v>245</v>
      </c>
      <c r="C78" s="342">
        <f aca="true" t="shared" si="9" ref="C78:J78">SUM(C73:C77)</f>
        <v>0</v>
      </c>
      <c r="D78" s="342">
        <f t="shared" si="9"/>
        <v>0</v>
      </c>
      <c r="E78" s="342">
        <f t="shared" si="9"/>
        <v>0</v>
      </c>
      <c r="F78" s="342">
        <f t="shared" si="9"/>
        <v>0</v>
      </c>
      <c r="G78" s="343">
        <f t="shared" si="9"/>
        <v>0</v>
      </c>
      <c r="H78" s="343">
        <f t="shared" si="9"/>
        <v>0</v>
      </c>
      <c r="I78" s="343">
        <f t="shared" si="9"/>
        <v>0</v>
      </c>
      <c r="J78" s="344">
        <f t="shared" si="9"/>
        <v>0</v>
      </c>
    </row>
    <row r="79" spans="1:10" ht="15">
      <c r="A79" s="346"/>
      <c r="B79" s="350"/>
      <c r="C79" s="337"/>
      <c r="D79" s="337"/>
      <c r="E79" s="337"/>
      <c r="F79" s="337"/>
      <c r="G79" s="255"/>
      <c r="H79" s="255"/>
      <c r="I79" s="220"/>
      <c r="J79" s="338"/>
    </row>
    <row r="80" spans="1:10" ht="15">
      <c r="A80" s="329"/>
      <c r="B80" s="347" t="s">
        <v>246</v>
      </c>
      <c r="C80" s="337"/>
      <c r="D80" s="337"/>
      <c r="E80" s="337"/>
      <c r="F80" s="337"/>
      <c r="G80" s="255"/>
      <c r="H80" s="255"/>
      <c r="I80" s="220"/>
      <c r="J80" s="338"/>
    </row>
    <row r="81" spans="1:10" ht="15">
      <c r="A81" s="335" t="s">
        <v>1537</v>
      </c>
      <c r="B81" s="339" t="s">
        <v>122</v>
      </c>
      <c r="C81" s="337">
        <v>0</v>
      </c>
      <c r="D81" s="337">
        <v>0</v>
      </c>
      <c r="E81" s="337">
        <v>0</v>
      </c>
      <c r="F81" s="337">
        <v>0</v>
      </c>
      <c r="G81" s="255">
        <v>0</v>
      </c>
      <c r="H81" s="255">
        <v>0</v>
      </c>
      <c r="I81" s="255">
        <v>0</v>
      </c>
      <c r="J81" s="338">
        <v>0</v>
      </c>
    </row>
    <row r="82" spans="1:10" ht="15">
      <c r="A82" s="335" t="s">
        <v>1538</v>
      </c>
      <c r="B82" s="339" t="s">
        <v>123</v>
      </c>
      <c r="C82" s="337">
        <v>0</v>
      </c>
      <c r="D82" s="337">
        <v>0</v>
      </c>
      <c r="E82" s="337">
        <v>0</v>
      </c>
      <c r="F82" s="337">
        <v>0</v>
      </c>
      <c r="G82" s="255">
        <v>0</v>
      </c>
      <c r="H82" s="255">
        <v>0</v>
      </c>
      <c r="I82" s="255">
        <v>0</v>
      </c>
      <c r="J82" s="338">
        <v>0</v>
      </c>
    </row>
    <row r="83" spans="1:10" s="345" customFormat="1" ht="15">
      <c r="A83" s="520" t="s">
        <v>61</v>
      </c>
      <c r="B83" s="349" t="s">
        <v>247</v>
      </c>
      <c r="C83" s="342">
        <f aca="true" t="shared" si="10" ref="C83:I83">C81+C82</f>
        <v>0</v>
      </c>
      <c r="D83" s="342">
        <f t="shared" si="10"/>
        <v>0</v>
      </c>
      <c r="E83" s="342">
        <f t="shared" si="10"/>
        <v>0</v>
      </c>
      <c r="F83" s="342">
        <f t="shared" si="10"/>
        <v>0</v>
      </c>
      <c r="G83" s="343">
        <f t="shared" si="10"/>
        <v>0</v>
      </c>
      <c r="H83" s="343">
        <f t="shared" si="10"/>
        <v>0</v>
      </c>
      <c r="I83" s="343">
        <f t="shared" si="10"/>
        <v>0</v>
      </c>
      <c r="J83" s="344">
        <f>SUM(J81:J82)</f>
        <v>0</v>
      </c>
    </row>
    <row r="84" spans="1:10" ht="15">
      <c r="A84" s="346"/>
      <c r="B84" s="350"/>
      <c r="C84" s="337"/>
      <c r="D84" s="337"/>
      <c r="E84" s="337"/>
      <c r="F84" s="337"/>
      <c r="G84" s="255"/>
      <c r="H84" s="255"/>
      <c r="I84" s="220"/>
      <c r="J84" s="338"/>
    </row>
    <row r="85" spans="1:10" ht="15">
      <c r="A85" s="329"/>
      <c r="B85" s="347" t="s">
        <v>248</v>
      </c>
      <c r="C85" s="337"/>
      <c r="D85" s="337"/>
      <c r="E85" s="337"/>
      <c r="F85" s="337"/>
      <c r="G85" s="255"/>
      <c r="H85" s="255"/>
      <c r="I85" s="220"/>
      <c r="J85" s="338"/>
    </row>
    <row r="86" spans="1:10" ht="15">
      <c r="A86" s="335" t="s">
        <v>1539</v>
      </c>
      <c r="B86" s="339" t="s">
        <v>127</v>
      </c>
      <c r="C86" s="337">
        <v>0</v>
      </c>
      <c r="D86" s="337">
        <v>0</v>
      </c>
      <c r="E86" s="337">
        <v>0</v>
      </c>
      <c r="F86" s="337">
        <v>0</v>
      </c>
      <c r="G86" s="255">
        <v>0</v>
      </c>
      <c r="H86" s="255">
        <v>0</v>
      </c>
      <c r="I86" s="255">
        <v>0</v>
      </c>
      <c r="J86" s="338">
        <v>0</v>
      </c>
    </row>
    <row r="87" spans="1:10" ht="15">
      <c r="A87" s="335" t="s">
        <v>1540</v>
      </c>
      <c r="B87" s="339" t="s">
        <v>128</v>
      </c>
      <c r="C87" s="337">
        <v>0</v>
      </c>
      <c r="D87" s="337">
        <v>0</v>
      </c>
      <c r="E87" s="337">
        <v>0</v>
      </c>
      <c r="F87" s="337">
        <v>0</v>
      </c>
      <c r="G87" s="255">
        <v>0</v>
      </c>
      <c r="H87" s="255">
        <v>0</v>
      </c>
      <c r="I87" s="255">
        <v>0</v>
      </c>
      <c r="J87" s="338">
        <v>0</v>
      </c>
    </row>
    <row r="88" spans="1:10" ht="15">
      <c r="A88" s="335" t="s">
        <v>1541</v>
      </c>
      <c r="B88" s="339" t="s">
        <v>129</v>
      </c>
      <c r="C88" s="337">
        <v>0</v>
      </c>
      <c r="D88" s="337">
        <v>0</v>
      </c>
      <c r="E88" s="337">
        <v>0</v>
      </c>
      <c r="F88" s="337">
        <v>0</v>
      </c>
      <c r="G88" s="255">
        <v>0</v>
      </c>
      <c r="H88" s="255">
        <v>0</v>
      </c>
      <c r="I88" s="255">
        <v>0</v>
      </c>
      <c r="J88" s="338">
        <v>0</v>
      </c>
    </row>
    <row r="89" spans="1:10" ht="15">
      <c r="A89" s="335" t="s">
        <v>1542</v>
      </c>
      <c r="B89" s="339" t="s">
        <v>130</v>
      </c>
      <c r="C89" s="337">
        <v>0</v>
      </c>
      <c r="D89" s="337">
        <v>0</v>
      </c>
      <c r="E89" s="337">
        <v>0</v>
      </c>
      <c r="F89" s="337">
        <v>0</v>
      </c>
      <c r="G89" s="255">
        <v>0</v>
      </c>
      <c r="H89" s="255">
        <v>0</v>
      </c>
      <c r="I89" s="255">
        <v>0</v>
      </c>
      <c r="J89" s="338">
        <v>0</v>
      </c>
    </row>
    <row r="90" spans="1:10" ht="15">
      <c r="A90" s="335" t="s">
        <v>1543</v>
      </c>
      <c r="B90" s="339" t="s">
        <v>131</v>
      </c>
      <c r="C90" s="337">
        <v>0</v>
      </c>
      <c r="D90" s="337">
        <v>0</v>
      </c>
      <c r="E90" s="337">
        <v>0</v>
      </c>
      <c r="F90" s="337">
        <v>0</v>
      </c>
      <c r="G90" s="255">
        <v>0</v>
      </c>
      <c r="H90" s="255">
        <v>0</v>
      </c>
      <c r="I90" s="255">
        <v>0</v>
      </c>
      <c r="J90" s="338">
        <v>0</v>
      </c>
    </row>
    <row r="91" spans="1:10" ht="15">
      <c r="A91" s="335" t="s">
        <v>1544</v>
      </c>
      <c r="B91" s="339" t="s">
        <v>132</v>
      </c>
      <c r="C91" s="337">
        <v>0</v>
      </c>
      <c r="D91" s="337">
        <v>0</v>
      </c>
      <c r="E91" s="337">
        <v>0</v>
      </c>
      <c r="F91" s="337">
        <v>0</v>
      </c>
      <c r="G91" s="255">
        <v>0</v>
      </c>
      <c r="H91" s="255">
        <v>0</v>
      </c>
      <c r="I91" s="255">
        <v>0</v>
      </c>
      <c r="J91" s="338">
        <v>0</v>
      </c>
    </row>
    <row r="92" spans="1:10" ht="15">
      <c r="A92" s="335" t="s">
        <v>1545</v>
      </c>
      <c r="B92" s="351" t="s">
        <v>249</v>
      </c>
      <c r="C92" s="337">
        <v>0</v>
      </c>
      <c r="D92" s="337">
        <v>0</v>
      </c>
      <c r="E92" s="337">
        <v>0</v>
      </c>
      <c r="F92" s="337">
        <v>0</v>
      </c>
      <c r="G92" s="255">
        <v>0</v>
      </c>
      <c r="H92" s="255">
        <v>0</v>
      </c>
      <c r="I92" s="255">
        <v>0</v>
      </c>
      <c r="J92" s="338">
        <v>0</v>
      </c>
    </row>
    <row r="93" spans="1:10" ht="15">
      <c r="A93" s="335" t="s">
        <v>1546</v>
      </c>
      <c r="B93" s="339" t="s">
        <v>135</v>
      </c>
      <c r="C93" s="337">
        <v>0</v>
      </c>
      <c r="D93" s="337">
        <v>0</v>
      </c>
      <c r="E93" s="337">
        <v>0</v>
      </c>
      <c r="F93" s="337">
        <v>0</v>
      </c>
      <c r="G93" s="255">
        <v>0</v>
      </c>
      <c r="H93" s="255">
        <v>0</v>
      </c>
      <c r="I93" s="255">
        <v>0</v>
      </c>
      <c r="J93" s="338">
        <v>0</v>
      </c>
    </row>
    <row r="94" spans="1:10" ht="15">
      <c r="A94" s="335" t="s">
        <v>1547</v>
      </c>
      <c r="B94" s="339" t="s">
        <v>137</v>
      </c>
      <c r="C94" s="337">
        <v>0</v>
      </c>
      <c r="D94" s="337">
        <v>0</v>
      </c>
      <c r="E94" s="337">
        <v>0</v>
      </c>
      <c r="F94" s="337">
        <v>0</v>
      </c>
      <c r="G94" s="255">
        <v>0</v>
      </c>
      <c r="H94" s="255">
        <v>0</v>
      </c>
      <c r="I94" s="255">
        <v>0</v>
      </c>
      <c r="J94" s="338">
        <v>0</v>
      </c>
    </row>
    <row r="95" spans="1:10" s="345" customFormat="1" ht="15">
      <c r="A95" s="520" t="s">
        <v>125</v>
      </c>
      <c r="B95" s="349" t="s">
        <v>250</v>
      </c>
      <c r="C95" s="342">
        <f aca="true" t="shared" si="11" ref="C95:J95">SUM(C86:C94)</f>
        <v>0</v>
      </c>
      <c r="D95" s="342">
        <f t="shared" si="11"/>
        <v>0</v>
      </c>
      <c r="E95" s="342">
        <f t="shared" si="11"/>
        <v>0</v>
      </c>
      <c r="F95" s="342">
        <f t="shared" si="11"/>
        <v>0</v>
      </c>
      <c r="G95" s="343">
        <f t="shared" si="11"/>
        <v>0</v>
      </c>
      <c r="H95" s="343">
        <f t="shared" si="11"/>
        <v>0</v>
      </c>
      <c r="I95" s="343">
        <f t="shared" si="11"/>
        <v>0</v>
      </c>
      <c r="J95" s="344">
        <f t="shared" si="11"/>
        <v>0</v>
      </c>
    </row>
    <row r="96" spans="1:10" ht="15">
      <c r="A96" s="346"/>
      <c r="B96" s="350"/>
      <c r="C96" s="337"/>
      <c r="D96" s="337"/>
      <c r="E96" s="337"/>
      <c r="F96" s="337"/>
      <c r="G96" s="255"/>
      <c r="H96" s="255"/>
      <c r="I96" s="220"/>
      <c r="J96" s="338"/>
    </row>
    <row r="97" spans="1:10" ht="15">
      <c r="A97" s="329"/>
      <c r="B97" s="347" t="s">
        <v>251</v>
      </c>
      <c r="C97" s="337"/>
      <c r="D97" s="337"/>
      <c r="E97" s="337"/>
      <c r="F97" s="337"/>
      <c r="G97" s="255"/>
      <c r="H97" s="255"/>
      <c r="I97" s="220"/>
      <c r="J97" s="338"/>
    </row>
    <row r="98" spans="1:10" ht="30">
      <c r="A98" s="335" t="s">
        <v>1551</v>
      </c>
      <c r="B98" s="339" t="s">
        <v>1548</v>
      </c>
      <c r="C98" s="337">
        <v>0</v>
      </c>
      <c r="D98" s="337">
        <v>0</v>
      </c>
      <c r="E98" s="337">
        <v>0</v>
      </c>
      <c r="F98" s="337">
        <v>0</v>
      </c>
      <c r="G98" s="255">
        <v>0</v>
      </c>
      <c r="H98" s="255">
        <v>0</v>
      </c>
      <c r="I98" s="255">
        <v>0</v>
      </c>
      <c r="J98" s="338">
        <v>0</v>
      </c>
    </row>
    <row r="99" spans="1:10" ht="30.75" customHeight="1">
      <c r="A99" s="335" t="s">
        <v>1552</v>
      </c>
      <c r="B99" s="339" t="s">
        <v>1549</v>
      </c>
      <c r="C99" s="337">
        <v>0</v>
      </c>
      <c r="D99" s="337">
        <v>0</v>
      </c>
      <c r="E99" s="337">
        <v>0</v>
      </c>
      <c r="F99" s="337">
        <v>0</v>
      </c>
      <c r="G99" s="255">
        <v>0</v>
      </c>
      <c r="H99" s="255">
        <v>0</v>
      </c>
      <c r="I99" s="255">
        <v>0</v>
      </c>
      <c r="J99" s="338">
        <v>0</v>
      </c>
    </row>
    <row r="100" spans="1:10" ht="30" customHeight="1">
      <c r="A100" s="335" t="s">
        <v>1553</v>
      </c>
      <c r="B100" s="339" t="s">
        <v>1550</v>
      </c>
      <c r="C100" s="337">
        <v>0</v>
      </c>
      <c r="D100" s="337">
        <v>0</v>
      </c>
      <c r="E100" s="337">
        <v>0</v>
      </c>
      <c r="F100" s="337">
        <v>0</v>
      </c>
      <c r="G100" s="255">
        <v>0</v>
      </c>
      <c r="H100" s="255">
        <v>0</v>
      </c>
      <c r="I100" s="255">
        <v>0</v>
      </c>
      <c r="J100" s="338">
        <v>0</v>
      </c>
    </row>
    <row r="101" spans="1:10" ht="30" customHeight="1">
      <c r="A101" s="335" t="s">
        <v>1554</v>
      </c>
      <c r="B101" s="339" t="s">
        <v>1555</v>
      </c>
      <c r="C101" s="337">
        <v>0</v>
      </c>
      <c r="D101" s="337">
        <v>0</v>
      </c>
      <c r="E101" s="337">
        <v>0</v>
      </c>
      <c r="F101" s="337">
        <v>0</v>
      </c>
      <c r="G101" s="255">
        <v>0</v>
      </c>
      <c r="H101" s="255">
        <v>0</v>
      </c>
      <c r="I101" s="255">
        <v>0</v>
      </c>
      <c r="J101" s="338">
        <v>0</v>
      </c>
    </row>
    <row r="102" spans="1:10" ht="15">
      <c r="A102" s="335" t="s">
        <v>1556</v>
      </c>
      <c r="B102" s="339" t="s">
        <v>1557</v>
      </c>
      <c r="C102" s="337">
        <v>0</v>
      </c>
      <c r="D102" s="337">
        <v>0</v>
      </c>
      <c r="E102" s="337">
        <v>0</v>
      </c>
      <c r="F102" s="337">
        <v>0</v>
      </c>
      <c r="G102" s="255">
        <v>0</v>
      </c>
      <c r="H102" s="255">
        <v>0</v>
      </c>
      <c r="I102" s="255">
        <v>0</v>
      </c>
      <c r="J102" s="338">
        <v>0</v>
      </c>
    </row>
    <row r="103" spans="1:10" ht="15">
      <c r="A103" s="335" t="s">
        <v>1558</v>
      </c>
      <c r="B103" s="339" t="s">
        <v>1559</v>
      </c>
      <c r="C103" s="337">
        <v>0</v>
      </c>
      <c r="D103" s="337">
        <v>0</v>
      </c>
      <c r="E103" s="337">
        <v>0</v>
      </c>
      <c r="F103" s="337">
        <v>0</v>
      </c>
      <c r="G103" s="255">
        <v>0</v>
      </c>
      <c r="H103" s="255">
        <v>0</v>
      </c>
      <c r="I103" s="255">
        <v>0</v>
      </c>
      <c r="J103" s="338">
        <v>0</v>
      </c>
    </row>
    <row r="104" spans="1:10" ht="15.75" thickBot="1">
      <c r="A104" s="335" t="s">
        <v>1560</v>
      </c>
      <c r="B104" s="339" t="s">
        <v>141</v>
      </c>
      <c r="C104" s="337">
        <v>0</v>
      </c>
      <c r="D104" s="337">
        <v>0</v>
      </c>
      <c r="E104" s="337">
        <v>0</v>
      </c>
      <c r="F104" s="337">
        <v>0</v>
      </c>
      <c r="G104" s="255">
        <v>0</v>
      </c>
      <c r="H104" s="255">
        <v>0</v>
      </c>
      <c r="I104" s="255">
        <v>0</v>
      </c>
      <c r="J104" s="338">
        <v>0</v>
      </c>
    </row>
    <row r="105" spans="1:10" s="345" customFormat="1" ht="16.5" thickBot="1" thickTop="1">
      <c r="A105" s="522" t="s">
        <v>139</v>
      </c>
      <c r="B105" s="353" t="s">
        <v>252</v>
      </c>
      <c r="C105" s="342">
        <f aca="true" t="shared" si="12" ref="C105:J105">SUM(C98:C104)</f>
        <v>0</v>
      </c>
      <c r="D105" s="342">
        <f t="shared" si="12"/>
        <v>0</v>
      </c>
      <c r="E105" s="342">
        <f t="shared" si="12"/>
        <v>0</v>
      </c>
      <c r="F105" s="342">
        <f t="shared" si="12"/>
        <v>0</v>
      </c>
      <c r="G105" s="343">
        <f t="shared" si="12"/>
        <v>0</v>
      </c>
      <c r="H105" s="343">
        <f t="shared" si="12"/>
        <v>0</v>
      </c>
      <c r="I105" s="343">
        <f t="shared" si="12"/>
        <v>0</v>
      </c>
      <c r="J105" s="344">
        <f t="shared" si="12"/>
        <v>0</v>
      </c>
    </row>
    <row r="106" spans="1:10" ht="15">
      <c r="A106" s="346"/>
      <c r="B106" s="350"/>
      <c r="C106" s="337"/>
      <c r="D106" s="337"/>
      <c r="E106" s="337"/>
      <c r="F106" s="337"/>
      <c r="G106" s="255"/>
      <c r="H106" s="255"/>
      <c r="I106" s="220"/>
      <c r="J106" s="338"/>
    </row>
    <row r="107" spans="1:10" ht="15">
      <c r="A107" s="329"/>
      <c r="B107" s="347" t="s">
        <v>253</v>
      </c>
      <c r="C107" s="337"/>
      <c r="D107" s="337"/>
      <c r="E107" s="337"/>
      <c r="F107" s="337"/>
      <c r="G107" s="255"/>
      <c r="H107" s="255"/>
      <c r="I107" s="220"/>
      <c r="J107" s="338"/>
    </row>
    <row r="108" spans="1:10" ht="15">
      <c r="A108" s="335" t="s">
        <v>1561</v>
      </c>
      <c r="B108" s="339" t="s">
        <v>254</v>
      </c>
      <c r="C108" s="337">
        <v>0</v>
      </c>
      <c r="D108" s="337">
        <v>0</v>
      </c>
      <c r="E108" s="337">
        <v>0</v>
      </c>
      <c r="F108" s="337">
        <v>0</v>
      </c>
      <c r="G108" s="255">
        <v>0</v>
      </c>
      <c r="H108" s="255">
        <v>0</v>
      </c>
      <c r="I108" s="255">
        <v>0</v>
      </c>
      <c r="J108" s="338">
        <v>0</v>
      </c>
    </row>
    <row r="109" spans="1:10" ht="15">
      <c r="A109" s="335" t="s">
        <v>1562</v>
      </c>
      <c r="B109" s="339" t="s">
        <v>146</v>
      </c>
      <c r="C109" s="337">
        <v>0</v>
      </c>
      <c r="D109" s="337">
        <v>0</v>
      </c>
      <c r="E109" s="337">
        <v>0</v>
      </c>
      <c r="F109" s="337">
        <v>0</v>
      </c>
      <c r="G109" s="255">
        <v>0</v>
      </c>
      <c r="H109" s="255">
        <v>0</v>
      </c>
      <c r="I109" s="255">
        <v>0</v>
      </c>
      <c r="J109" s="338">
        <v>0</v>
      </c>
    </row>
    <row r="110" spans="1:10" ht="15">
      <c r="A110" s="335" t="s">
        <v>1563</v>
      </c>
      <c r="B110" s="339" t="s">
        <v>255</v>
      </c>
      <c r="C110" s="337">
        <v>0</v>
      </c>
      <c r="D110" s="337">
        <v>0</v>
      </c>
      <c r="E110" s="337">
        <v>0</v>
      </c>
      <c r="F110" s="337">
        <v>0</v>
      </c>
      <c r="G110" s="255">
        <v>0</v>
      </c>
      <c r="H110" s="255">
        <v>0</v>
      </c>
      <c r="I110" s="255">
        <v>0</v>
      </c>
      <c r="J110" s="338">
        <v>0</v>
      </c>
    </row>
    <row r="111" spans="1:10" ht="15">
      <c r="A111" s="335" t="s">
        <v>1564</v>
      </c>
      <c r="B111" s="339" t="s">
        <v>256</v>
      </c>
      <c r="C111" s="337">
        <v>0</v>
      </c>
      <c r="D111" s="337">
        <v>0</v>
      </c>
      <c r="E111" s="337">
        <v>0</v>
      </c>
      <c r="F111" s="337">
        <v>0</v>
      </c>
      <c r="G111" s="255">
        <v>0</v>
      </c>
      <c r="H111" s="255">
        <v>0</v>
      </c>
      <c r="I111" s="255">
        <v>0</v>
      </c>
      <c r="J111" s="338">
        <v>0</v>
      </c>
    </row>
    <row r="112" spans="1:10" s="345" customFormat="1" ht="15">
      <c r="A112" s="520" t="s">
        <v>143</v>
      </c>
      <c r="B112" s="349" t="s">
        <v>257</v>
      </c>
      <c r="C112" s="342">
        <f aca="true" t="shared" si="13" ref="C112:J112">SUM(C108:C111)</f>
        <v>0</v>
      </c>
      <c r="D112" s="342">
        <f t="shared" si="13"/>
        <v>0</v>
      </c>
      <c r="E112" s="342">
        <f t="shared" si="13"/>
        <v>0</v>
      </c>
      <c r="F112" s="342">
        <f t="shared" si="13"/>
        <v>0</v>
      </c>
      <c r="G112" s="343">
        <f t="shared" si="13"/>
        <v>0</v>
      </c>
      <c r="H112" s="343">
        <f t="shared" si="13"/>
        <v>0</v>
      </c>
      <c r="I112" s="343">
        <f t="shared" si="13"/>
        <v>0</v>
      </c>
      <c r="J112" s="344">
        <f t="shared" si="13"/>
        <v>0</v>
      </c>
    </row>
    <row r="113" spans="1:10" ht="15">
      <c r="A113" s="346"/>
      <c r="B113" s="350"/>
      <c r="C113" s="337"/>
      <c r="D113" s="337"/>
      <c r="E113" s="337"/>
      <c r="F113" s="337"/>
      <c r="G113" s="255"/>
      <c r="H113" s="255"/>
      <c r="I113" s="220"/>
      <c r="J113" s="338"/>
    </row>
    <row r="114" spans="1:10" ht="15">
      <c r="A114" s="329"/>
      <c r="B114" s="352" t="s">
        <v>258</v>
      </c>
      <c r="C114" s="337"/>
      <c r="D114" s="337"/>
      <c r="E114" s="337"/>
      <c r="F114" s="337"/>
      <c r="G114" s="255"/>
      <c r="H114" s="255"/>
      <c r="I114" s="255"/>
      <c r="J114" s="338"/>
    </row>
    <row r="115" spans="1:10" ht="15">
      <c r="A115" s="335" t="s">
        <v>1565</v>
      </c>
      <c r="B115" s="339" t="s">
        <v>153</v>
      </c>
      <c r="C115" s="337">
        <v>0</v>
      </c>
      <c r="D115" s="337">
        <v>0</v>
      </c>
      <c r="E115" s="337">
        <v>0</v>
      </c>
      <c r="F115" s="337">
        <v>0</v>
      </c>
      <c r="G115" s="255">
        <v>0</v>
      </c>
      <c r="H115" s="255">
        <v>0</v>
      </c>
      <c r="I115" s="255">
        <v>0</v>
      </c>
      <c r="J115" s="338">
        <v>0</v>
      </c>
    </row>
    <row r="116" spans="1:10" ht="15">
      <c r="A116" s="335" t="s">
        <v>1566</v>
      </c>
      <c r="B116" s="339" t="s">
        <v>154</v>
      </c>
      <c r="C116" s="337">
        <v>0</v>
      </c>
      <c r="D116" s="337">
        <v>0</v>
      </c>
      <c r="E116" s="337">
        <v>0</v>
      </c>
      <c r="F116" s="337">
        <v>0</v>
      </c>
      <c r="G116" s="255">
        <v>0</v>
      </c>
      <c r="H116" s="255">
        <v>0</v>
      </c>
      <c r="I116" s="255">
        <v>0</v>
      </c>
      <c r="J116" s="338">
        <v>0</v>
      </c>
    </row>
    <row r="117" spans="1:10" ht="15">
      <c r="A117" s="335" t="s">
        <v>1567</v>
      </c>
      <c r="B117" s="339" t="s">
        <v>155</v>
      </c>
      <c r="C117" s="337">
        <v>0</v>
      </c>
      <c r="D117" s="337">
        <v>0</v>
      </c>
      <c r="E117" s="337">
        <v>0</v>
      </c>
      <c r="F117" s="337">
        <v>0</v>
      </c>
      <c r="G117" s="255">
        <v>0</v>
      </c>
      <c r="H117" s="255">
        <v>0</v>
      </c>
      <c r="I117" s="255">
        <v>0</v>
      </c>
      <c r="J117" s="338">
        <v>0</v>
      </c>
    </row>
    <row r="118" spans="1:10" s="345" customFormat="1" ht="15">
      <c r="A118" s="340">
        <v>15</v>
      </c>
      <c r="B118" s="341" t="s">
        <v>259</v>
      </c>
      <c r="C118" s="342">
        <f aca="true" t="shared" si="14" ref="C118:J118">SUM(C115:C117)</f>
        <v>0</v>
      </c>
      <c r="D118" s="342">
        <f t="shared" si="14"/>
        <v>0</v>
      </c>
      <c r="E118" s="342">
        <f t="shared" si="14"/>
        <v>0</v>
      </c>
      <c r="F118" s="342">
        <f t="shared" si="14"/>
        <v>0</v>
      </c>
      <c r="G118" s="343">
        <f t="shared" si="14"/>
        <v>0</v>
      </c>
      <c r="H118" s="343">
        <f t="shared" si="14"/>
        <v>0</v>
      </c>
      <c r="I118" s="343">
        <f t="shared" si="14"/>
        <v>0</v>
      </c>
      <c r="J118" s="344">
        <f t="shared" si="14"/>
        <v>0</v>
      </c>
    </row>
    <row r="119" spans="1:10" ht="12.75" customHeight="1">
      <c r="A119" s="346"/>
      <c r="B119" s="350"/>
      <c r="C119" s="337"/>
      <c r="D119" s="337"/>
      <c r="E119" s="337"/>
      <c r="F119" s="337"/>
      <c r="G119" s="255"/>
      <c r="H119" s="255"/>
      <c r="I119" s="220"/>
      <c r="J119" s="338"/>
    </row>
    <row r="120" spans="1:10" ht="15">
      <c r="A120" s="329"/>
      <c r="B120" s="347" t="s">
        <v>260</v>
      </c>
      <c r="C120" s="337"/>
      <c r="D120" s="337"/>
      <c r="E120" s="337"/>
      <c r="F120" s="337"/>
      <c r="G120" s="255"/>
      <c r="H120" s="255"/>
      <c r="I120" s="220"/>
      <c r="J120" s="338"/>
    </row>
    <row r="121" spans="1:10" ht="15">
      <c r="A121" s="335" t="s">
        <v>1568</v>
      </c>
      <c r="B121" s="339" t="s">
        <v>159</v>
      </c>
      <c r="C121" s="337">
        <v>0</v>
      </c>
      <c r="D121" s="337">
        <v>0</v>
      </c>
      <c r="E121" s="337">
        <v>0</v>
      </c>
      <c r="F121" s="337">
        <v>0</v>
      </c>
      <c r="G121" s="255">
        <v>0</v>
      </c>
      <c r="H121" s="255">
        <v>0</v>
      </c>
      <c r="I121" s="255">
        <v>0</v>
      </c>
      <c r="J121" s="338">
        <v>0</v>
      </c>
    </row>
    <row r="122" spans="1:10" ht="15">
      <c r="A122" s="335" t="s">
        <v>1569</v>
      </c>
      <c r="B122" s="339" t="s">
        <v>160</v>
      </c>
      <c r="C122" s="337">
        <v>0</v>
      </c>
      <c r="D122" s="337">
        <v>0</v>
      </c>
      <c r="E122" s="337">
        <v>0</v>
      </c>
      <c r="F122" s="337">
        <v>0</v>
      </c>
      <c r="G122" s="255">
        <v>0</v>
      </c>
      <c r="H122" s="255">
        <v>0</v>
      </c>
      <c r="I122" s="255">
        <v>0</v>
      </c>
      <c r="J122" s="338">
        <v>0</v>
      </c>
    </row>
    <row r="123" spans="1:10" s="345" customFormat="1" ht="15">
      <c r="A123" s="340">
        <v>16</v>
      </c>
      <c r="B123" s="341" t="s">
        <v>261</v>
      </c>
      <c r="C123" s="342">
        <f aca="true" t="shared" si="15" ref="C123:I123">C121+C122</f>
        <v>0</v>
      </c>
      <c r="D123" s="342">
        <f t="shared" si="15"/>
        <v>0</v>
      </c>
      <c r="E123" s="342">
        <f t="shared" si="15"/>
        <v>0</v>
      </c>
      <c r="F123" s="342">
        <f t="shared" si="15"/>
        <v>0</v>
      </c>
      <c r="G123" s="343">
        <f t="shared" si="15"/>
        <v>0</v>
      </c>
      <c r="H123" s="343">
        <f t="shared" si="15"/>
        <v>0</v>
      </c>
      <c r="I123" s="343">
        <f t="shared" si="15"/>
        <v>0</v>
      </c>
      <c r="J123" s="344">
        <f>SUM(J121:J122)</f>
        <v>0</v>
      </c>
    </row>
    <row r="124" spans="1:10" ht="10.5" customHeight="1">
      <c r="A124" s="346"/>
      <c r="B124" s="350"/>
      <c r="C124" s="337"/>
      <c r="D124" s="337"/>
      <c r="E124" s="337"/>
      <c r="F124" s="337"/>
      <c r="G124" s="255"/>
      <c r="H124" s="255"/>
      <c r="I124" s="220"/>
      <c r="J124" s="338"/>
    </row>
    <row r="125" spans="1:10" ht="15">
      <c r="A125" s="329"/>
      <c r="B125" s="347" t="s">
        <v>262</v>
      </c>
      <c r="C125" s="337"/>
      <c r="D125" s="337"/>
      <c r="E125" s="337"/>
      <c r="F125" s="337"/>
      <c r="G125" s="255"/>
      <c r="H125" s="255"/>
      <c r="I125" s="220"/>
      <c r="J125" s="338"/>
    </row>
    <row r="126" spans="1:10" ht="15">
      <c r="A126" s="335" t="s">
        <v>1570</v>
      </c>
      <c r="B126" s="339" t="s">
        <v>164</v>
      </c>
      <c r="C126" s="337">
        <v>0</v>
      </c>
      <c r="D126" s="337">
        <v>0</v>
      </c>
      <c r="E126" s="337">
        <v>0</v>
      </c>
      <c r="F126" s="337">
        <v>0</v>
      </c>
      <c r="G126" s="255">
        <v>0</v>
      </c>
      <c r="H126" s="255">
        <v>0</v>
      </c>
      <c r="I126" s="255">
        <v>0</v>
      </c>
      <c r="J126" s="338">
        <v>0</v>
      </c>
    </row>
    <row r="127" spans="1:10" s="345" customFormat="1" ht="15">
      <c r="A127" s="340">
        <v>17</v>
      </c>
      <c r="B127" s="341" t="s">
        <v>263</v>
      </c>
      <c r="C127" s="342">
        <f aca="true" t="shared" si="16" ref="C127:I127">C126</f>
        <v>0</v>
      </c>
      <c r="D127" s="342">
        <f t="shared" si="16"/>
        <v>0</v>
      </c>
      <c r="E127" s="342">
        <f t="shared" si="16"/>
        <v>0</v>
      </c>
      <c r="F127" s="342">
        <f t="shared" si="16"/>
        <v>0</v>
      </c>
      <c r="G127" s="343">
        <f t="shared" si="16"/>
        <v>0</v>
      </c>
      <c r="H127" s="343">
        <f t="shared" si="16"/>
        <v>0</v>
      </c>
      <c r="I127" s="343">
        <f t="shared" si="16"/>
        <v>0</v>
      </c>
      <c r="J127" s="344">
        <f>SUM(J126)</f>
        <v>0</v>
      </c>
    </row>
    <row r="128" spans="1:10" ht="10.5" customHeight="1">
      <c r="A128" s="346"/>
      <c r="B128" s="350"/>
      <c r="C128" s="337"/>
      <c r="D128" s="337"/>
      <c r="E128" s="337"/>
      <c r="F128" s="337"/>
      <c r="G128" s="255"/>
      <c r="H128" s="255"/>
      <c r="I128" s="220"/>
      <c r="J128" s="338"/>
    </row>
    <row r="129" spans="1:10" ht="15">
      <c r="A129" s="329"/>
      <c r="B129" s="352" t="s">
        <v>264</v>
      </c>
      <c r="C129" s="337"/>
      <c r="D129" s="337"/>
      <c r="E129" s="337"/>
      <c r="F129" s="337"/>
      <c r="G129" s="255"/>
      <c r="H129" s="255"/>
      <c r="I129" s="220"/>
      <c r="J129" s="338"/>
    </row>
    <row r="130" spans="1:10" ht="15">
      <c r="A130" s="335" t="s">
        <v>1571</v>
      </c>
      <c r="B130" s="354" t="s">
        <v>168</v>
      </c>
      <c r="C130" s="337">
        <v>0</v>
      </c>
      <c r="D130" s="337">
        <v>0</v>
      </c>
      <c r="E130" s="337">
        <v>0</v>
      </c>
      <c r="F130" s="337">
        <v>0</v>
      </c>
      <c r="G130" s="255">
        <v>0</v>
      </c>
      <c r="H130" s="255">
        <v>0</v>
      </c>
      <c r="I130" s="255">
        <v>0</v>
      </c>
      <c r="J130" s="338">
        <v>0</v>
      </c>
    </row>
    <row r="131" spans="1:10" s="345" customFormat="1" ht="15">
      <c r="A131" s="340">
        <v>18</v>
      </c>
      <c r="B131" s="341" t="s">
        <v>265</v>
      </c>
      <c r="C131" s="342">
        <f aca="true" t="shared" si="17" ref="C131:I131">C130</f>
        <v>0</v>
      </c>
      <c r="D131" s="342">
        <f t="shared" si="17"/>
        <v>0</v>
      </c>
      <c r="E131" s="342">
        <f t="shared" si="17"/>
        <v>0</v>
      </c>
      <c r="F131" s="342">
        <f t="shared" si="17"/>
        <v>0</v>
      </c>
      <c r="G131" s="343">
        <f t="shared" si="17"/>
        <v>0</v>
      </c>
      <c r="H131" s="343">
        <f t="shared" si="17"/>
        <v>0</v>
      </c>
      <c r="I131" s="343">
        <f t="shared" si="17"/>
        <v>0</v>
      </c>
      <c r="J131" s="344">
        <f>SUM(J130)</f>
        <v>0</v>
      </c>
    </row>
    <row r="132" spans="1:10" ht="13.5" customHeight="1">
      <c r="A132" s="346"/>
      <c r="B132" s="350"/>
      <c r="C132" s="337"/>
      <c r="D132" s="337"/>
      <c r="E132" s="337"/>
      <c r="F132" s="337"/>
      <c r="G132" s="255"/>
      <c r="H132" s="255"/>
      <c r="I132" s="220"/>
      <c r="J132" s="338"/>
    </row>
    <row r="133" spans="1:10" ht="15">
      <c r="A133" s="329"/>
      <c r="B133" s="347" t="s">
        <v>266</v>
      </c>
      <c r="C133" s="337"/>
      <c r="D133" s="337"/>
      <c r="E133" s="337"/>
      <c r="F133" s="337"/>
      <c r="G133" s="255"/>
      <c r="H133" s="255"/>
      <c r="I133" s="220"/>
      <c r="J133" s="338"/>
    </row>
    <row r="134" spans="1:10" ht="15">
      <c r="A134" s="335" t="s">
        <v>1572</v>
      </c>
      <c r="B134" s="354" t="s">
        <v>172</v>
      </c>
      <c r="C134" s="337">
        <v>0</v>
      </c>
      <c r="D134" s="337">
        <v>0</v>
      </c>
      <c r="E134" s="337">
        <v>0</v>
      </c>
      <c r="F134" s="337">
        <v>0</v>
      </c>
      <c r="G134" s="255">
        <v>0</v>
      </c>
      <c r="H134" s="255">
        <v>0</v>
      </c>
      <c r="I134" s="255">
        <v>0</v>
      </c>
      <c r="J134" s="338">
        <v>0</v>
      </c>
    </row>
    <row r="135" spans="1:10" s="355" customFormat="1" ht="15">
      <c r="A135" s="523">
        <v>19</v>
      </c>
      <c r="B135" s="349" t="s">
        <v>267</v>
      </c>
      <c r="C135" s="342">
        <f aca="true" t="shared" si="18" ref="C135:I135">C134</f>
        <v>0</v>
      </c>
      <c r="D135" s="342">
        <f t="shared" si="18"/>
        <v>0</v>
      </c>
      <c r="E135" s="342">
        <f t="shared" si="18"/>
        <v>0</v>
      </c>
      <c r="F135" s="342">
        <f t="shared" si="18"/>
        <v>0</v>
      </c>
      <c r="G135" s="343">
        <f t="shared" si="18"/>
        <v>0</v>
      </c>
      <c r="H135" s="343">
        <f t="shared" si="18"/>
        <v>0</v>
      </c>
      <c r="I135" s="343">
        <f t="shared" si="18"/>
        <v>0</v>
      </c>
      <c r="J135" s="344">
        <f>SUM(J134)</f>
        <v>0</v>
      </c>
    </row>
    <row r="136" spans="1:10" ht="10.5" customHeight="1">
      <c r="A136" s="356"/>
      <c r="B136" s="357"/>
      <c r="C136" s="358"/>
      <c r="D136" s="358"/>
      <c r="E136" s="358"/>
      <c r="F136" s="358"/>
      <c r="G136" s="359"/>
      <c r="H136" s="359"/>
      <c r="I136" s="360"/>
      <c r="J136" s="361"/>
    </row>
    <row r="137" spans="1:10" s="355" customFormat="1" ht="15">
      <c r="A137" s="362"/>
      <c r="B137" s="363" t="s">
        <v>268</v>
      </c>
      <c r="C137" s="364">
        <f aca="true" t="shared" si="19" ref="C137:J137">C135+C131+C127+C123+C118+C112+C105+C95+C83+C78+C70+C59+C54+C50+C45+C40+C31+C26+C21</f>
        <v>0</v>
      </c>
      <c r="D137" s="364">
        <f t="shared" si="19"/>
        <v>0</v>
      </c>
      <c r="E137" s="364">
        <f t="shared" si="19"/>
        <v>0</v>
      </c>
      <c r="F137" s="364">
        <f t="shared" si="19"/>
        <v>0</v>
      </c>
      <c r="G137" s="365">
        <f t="shared" si="19"/>
        <v>0</v>
      </c>
      <c r="H137" s="365">
        <f t="shared" si="19"/>
        <v>0</v>
      </c>
      <c r="I137" s="366">
        <f t="shared" si="19"/>
        <v>0</v>
      </c>
      <c r="J137" s="367">
        <f t="shared" si="19"/>
        <v>0</v>
      </c>
    </row>
    <row r="138" spans="1:10" ht="15.75" customHeight="1">
      <c r="A138" s="368"/>
      <c r="B138" s="624"/>
      <c r="C138" s="624"/>
      <c r="D138" s="624"/>
      <c r="E138" s="624"/>
      <c r="F138" s="624"/>
      <c r="G138" s="624"/>
      <c r="H138" s="624"/>
      <c r="I138" s="624"/>
      <c r="J138" s="624"/>
    </row>
    <row r="139" spans="1:10" ht="15.75" customHeight="1">
      <c r="A139" s="368"/>
      <c r="B139" s="625"/>
      <c r="C139" s="625"/>
      <c r="D139" s="625"/>
      <c r="E139" s="625"/>
      <c r="F139" s="625"/>
      <c r="G139" s="625"/>
      <c r="H139" s="625"/>
      <c r="I139" s="625"/>
      <c r="J139" s="625"/>
    </row>
    <row r="140" spans="1:10" ht="15.75" customHeight="1">
      <c r="A140" s="368"/>
      <c r="B140" s="626"/>
      <c r="C140" s="626"/>
      <c r="D140" s="626"/>
      <c r="E140" s="626"/>
      <c r="F140" s="626"/>
      <c r="G140" s="626"/>
      <c r="H140" s="626"/>
      <c r="I140" s="626"/>
      <c r="J140" s="626"/>
    </row>
    <row r="141" spans="1:10" ht="15.75" customHeight="1">
      <c r="A141" s="368"/>
      <c r="B141" s="626"/>
      <c r="C141" s="626"/>
      <c r="D141" s="626"/>
      <c r="E141" s="626"/>
      <c r="F141" s="626"/>
      <c r="G141" s="626"/>
      <c r="H141" s="626"/>
      <c r="I141" s="626"/>
      <c r="J141" s="626"/>
    </row>
    <row r="142" spans="3:10" ht="15.75" customHeight="1">
      <c r="C142" s="369"/>
      <c r="D142" s="369"/>
      <c r="E142" s="369"/>
      <c r="J142" s="369"/>
    </row>
    <row r="143" ht="15.75" customHeight="1">
      <c r="A143" s="370"/>
    </row>
    <row r="145" ht="15">
      <c r="A145" s="370"/>
    </row>
  </sheetData>
  <sheetProtection sheet="1"/>
  <mergeCells count="13">
    <mergeCell ref="E6:E7"/>
    <mergeCell ref="F6:I6"/>
    <mergeCell ref="J6:J7"/>
    <mergeCell ref="B138:J138"/>
    <mergeCell ref="B139:J139"/>
    <mergeCell ref="B140:J140"/>
    <mergeCell ref="B141:J141"/>
    <mergeCell ref="A3:J3"/>
    <mergeCell ref="A4:B4"/>
    <mergeCell ref="A6:A8"/>
    <mergeCell ref="B6:B8"/>
    <mergeCell ref="C6:C7"/>
    <mergeCell ref="D6:D7"/>
  </mergeCells>
  <printOptions horizontalCentered="1"/>
  <pageMargins left="0.15763888888888888" right="0.19652777777777777" top="0.2361111111111111" bottom="0.2361111111111111" header="0.5118055555555555" footer="0.19652777777777777"/>
  <pageSetup horizontalDpi="300" verticalDpi="300" orientation="landscape" paperSize="9" scale="65" r:id="rId1"/>
  <headerFooter alignWithMargins="0">
    <oddFooter>&amp;C&amp;P</oddFooter>
  </headerFooter>
  <rowBreaks count="5" manualBreakCount="5">
    <brk id="31" max="255" man="1"/>
    <brk id="54" max="255" man="1"/>
    <brk id="78" max="255" man="1"/>
    <brk id="105" max="255" man="1"/>
    <brk id="127" max="255" man="1"/>
  </rowBreaks>
</worksheet>
</file>

<file path=xl/worksheets/sheet3.xml><?xml version="1.0" encoding="utf-8"?>
<worksheet xmlns="http://schemas.openxmlformats.org/spreadsheetml/2006/main" xmlns:r="http://schemas.openxmlformats.org/officeDocument/2006/relationships">
  <dimension ref="A1:L145"/>
  <sheetViews>
    <sheetView zoomScale="90" zoomScaleNormal="90" zoomScalePageLayoutView="0" workbookViewId="0" topLeftCell="A101">
      <selection activeCell="B10" sqref="B10"/>
    </sheetView>
  </sheetViews>
  <sheetFormatPr defaultColWidth="9.140625" defaultRowHeight="15"/>
  <cols>
    <col min="1" max="1" width="10.8515625" style="314" customWidth="1"/>
    <col min="2" max="2" width="65.57421875" style="314" customWidth="1"/>
    <col min="3" max="10" width="23.00390625" style="315" customWidth="1"/>
    <col min="11" max="29" width="9.140625" style="222" customWidth="1"/>
    <col min="30" max="30" width="8.8515625" style="222" customWidth="1"/>
    <col min="31" max="16384" width="9.140625" style="222" customWidth="1"/>
  </cols>
  <sheetData>
    <row r="1" spans="1:11" s="313" customFormat="1" ht="21" customHeight="1" hidden="1">
      <c r="A1" s="316" t="s">
        <v>0</v>
      </c>
      <c r="B1" s="316"/>
      <c r="C1" s="22" t="s">
        <v>1</v>
      </c>
      <c r="D1" s="22" t="s">
        <v>3</v>
      </c>
      <c r="E1" s="22" t="s">
        <v>4</v>
      </c>
      <c r="F1" s="22" t="s">
        <v>5</v>
      </c>
      <c r="G1" s="22" t="s">
        <v>6</v>
      </c>
      <c r="H1" s="22" t="s">
        <v>207</v>
      </c>
      <c r="I1" s="22" t="s">
        <v>208</v>
      </c>
      <c r="J1" s="22" t="s">
        <v>209</v>
      </c>
      <c r="K1" s="22"/>
    </row>
    <row r="3" spans="1:10" ht="35.25" customHeight="1">
      <c r="A3" s="627" t="s">
        <v>1928</v>
      </c>
      <c r="B3" s="627"/>
      <c r="C3" s="627"/>
      <c r="D3" s="627"/>
      <c r="E3" s="627"/>
      <c r="F3" s="627"/>
      <c r="G3" s="627"/>
      <c r="H3" s="627"/>
      <c r="I3" s="627"/>
      <c r="J3" s="627"/>
    </row>
    <row r="4" spans="1:2" ht="21" customHeight="1">
      <c r="A4" s="627"/>
      <c r="B4" s="627"/>
    </row>
    <row r="5" ht="15">
      <c r="B5" s="317"/>
    </row>
    <row r="6" spans="1:10" ht="101.25" customHeight="1">
      <c r="A6" s="628" t="s">
        <v>26</v>
      </c>
      <c r="B6" s="628" t="s">
        <v>27</v>
      </c>
      <c r="C6" s="629" t="s">
        <v>1929</v>
      </c>
      <c r="D6" s="629" t="s">
        <v>1930</v>
      </c>
      <c r="E6" s="630" t="s">
        <v>1931</v>
      </c>
      <c r="F6" s="629" t="s">
        <v>1932</v>
      </c>
      <c r="G6" s="629"/>
      <c r="H6" s="629"/>
      <c r="I6" s="629"/>
      <c r="J6" s="629" t="s">
        <v>1933</v>
      </c>
    </row>
    <row r="7" spans="1:10" ht="70.5" customHeight="1">
      <c r="A7" s="628"/>
      <c r="B7" s="628"/>
      <c r="C7" s="629"/>
      <c r="D7" s="629"/>
      <c r="E7" s="630"/>
      <c r="F7" s="318" t="s">
        <v>1927</v>
      </c>
      <c r="G7" s="319" t="s">
        <v>1934</v>
      </c>
      <c r="H7" s="320" t="s">
        <v>210</v>
      </c>
      <c r="I7" s="321" t="s">
        <v>211</v>
      </c>
      <c r="J7" s="629"/>
    </row>
    <row r="8" spans="1:10" ht="24" customHeight="1">
      <c r="A8" s="628"/>
      <c r="B8" s="628"/>
      <c r="C8" s="322" t="s">
        <v>212</v>
      </c>
      <c r="D8" s="323" t="s">
        <v>213</v>
      </c>
      <c r="E8" s="324" t="s">
        <v>214</v>
      </c>
      <c r="F8" s="325" t="s">
        <v>215</v>
      </c>
      <c r="G8" s="326" t="s">
        <v>216</v>
      </c>
      <c r="H8" s="327" t="s">
        <v>217</v>
      </c>
      <c r="I8" s="328" t="s">
        <v>218</v>
      </c>
      <c r="J8" s="322" t="s">
        <v>219</v>
      </c>
    </row>
    <row r="9" spans="1:10" ht="15">
      <c r="A9" s="329"/>
      <c r="B9" s="330" t="s">
        <v>220</v>
      </c>
      <c r="C9" s="331"/>
      <c r="D9" s="331"/>
      <c r="E9" s="331"/>
      <c r="F9" s="331"/>
      <c r="G9" s="332"/>
      <c r="H9" s="332"/>
      <c r="I9" s="333"/>
      <c r="J9" s="334"/>
    </row>
    <row r="10" spans="1:12" ht="15">
      <c r="A10" s="335" t="s">
        <v>1496</v>
      </c>
      <c r="B10" s="336" t="s">
        <v>32</v>
      </c>
      <c r="C10" s="337">
        <v>0</v>
      </c>
      <c r="D10" s="337">
        <v>0</v>
      </c>
      <c r="E10" s="337">
        <v>0</v>
      </c>
      <c r="F10" s="337">
        <v>0</v>
      </c>
      <c r="G10" s="255">
        <v>0</v>
      </c>
      <c r="H10" s="255">
        <v>0</v>
      </c>
      <c r="I10" s="255">
        <v>0</v>
      </c>
      <c r="J10" s="338">
        <v>0</v>
      </c>
      <c r="L10"/>
    </row>
    <row r="11" spans="1:12" ht="15">
      <c r="A11" s="335" t="s">
        <v>1497</v>
      </c>
      <c r="B11" s="339" t="s">
        <v>221</v>
      </c>
      <c r="C11" s="337">
        <v>0</v>
      </c>
      <c r="D11" s="337">
        <v>0</v>
      </c>
      <c r="E11" s="337">
        <v>0</v>
      </c>
      <c r="F11" s="337">
        <v>0</v>
      </c>
      <c r="G11" s="255">
        <v>0</v>
      </c>
      <c r="H11" s="255">
        <v>0</v>
      </c>
      <c r="I11" s="255">
        <v>0</v>
      </c>
      <c r="J11" s="338">
        <v>0</v>
      </c>
      <c r="L11"/>
    </row>
    <row r="12" spans="1:12" ht="15">
      <c r="A12" s="335" t="s">
        <v>1498</v>
      </c>
      <c r="B12" s="339" t="s">
        <v>222</v>
      </c>
      <c r="C12" s="337">
        <v>0</v>
      </c>
      <c r="D12" s="337">
        <v>0</v>
      </c>
      <c r="E12" s="337">
        <v>0</v>
      </c>
      <c r="F12" s="337">
        <v>0</v>
      </c>
      <c r="G12" s="255">
        <v>0</v>
      </c>
      <c r="H12" s="255">
        <v>0</v>
      </c>
      <c r="I12" s="255">
        <v>0</v>
      </c>
      <c r="J12" s="338">
        <v>0</v>
      </c>
      <c r="L12"/>
    </row>
    <row r="13" spans="1:12" ht="15">
      <c r="A13" s="335" t="s">
        <v>1499</v>
      </c>
      <c r="B13" s="339" t="s">
        <v>48</v>
      </c>
      <c r="C13" s="337">
        <v>0</v>
      </c>
      <c r="D13" s="337">
        <v>0</v>
      </c>
      <c r="E13" s="337">
        <v>0</v>
      </c>
      <c r="F13" s="337">
        <v>0</v>
      </c>
      <c r="G13" s="255">
        <v>0</v>
      </c>
      <c r="H13" s="255">
        <v>0</v>
      </c>
      <c r="I13" s="255">
        <v>0</v>
      </c>
      <c r="J13" s="338">
        <v>0</v>
      </c>
      <c r="L13"/>
    </row>
    <row r="14" spans="1:12" ht="15">
      <c r="A14" s="335" t="s">
        <v>1500</v>
      </c>
      <c r="B14" s="339" t="s">
        <v>50</v>
      </c>
      <c r="C14" s="337">
        <v>0</v>
      </c>
      <c r="D14" s="337">
        <v>0</v>
      </c>
      <c r="E14" s="337">
        <v>0</v>
      </c>
      <c r="F14" s="337">
        <v>0</v>
      </c>
      <c r="G14" s="255">
        <v>0</v>
      </c>
      <c r="H14" s="255">
        <v>0</v>
      </c>
      <c r="I14" s="255">
        <v>0</v>
      </c>
      <c r="J14" s="338">
        <v>0</v>
      </c>
      <c r="L14"/>
    </row>
    <row r="15" spans="1:12" ht="15">
      <c r="A15" s="335" t="s">
        <v>1501</v>
      </c>
      <c r="B15" s="339" t="s">
        <v>52</v>
      </c>
      <c r="C15" s="337">
        <v>0</v>
      </c>
      <c r="D15" s="337">
        <v>0</v>
      </c>
      <c r="E15" s="337">
        <v>0</v>
      </c>
      <c r="F15" s="337">
        <v>0</v>
      </c>
      <c r="G15" s="255">
        <v>0</v>
      </c>
      <c r="H15" s="255">
        <v>0</v>
      </c>
      <c r="I15" s="255">
        <v>0</v>
      </c>
      <c r="J15" s="338">
        <v>0</v>
      </c>
      <c r="L15"/>
    </row>
    <row r="16" spans="1:12" ht="15">
      <c r="A16" s="335" t="s">
        <v>1502</v>
      </c>
      <c r="B16" s="339" t="s">
        <v>223</v>
      </c>
      <c r="C16" s="337">
        <v>0</v>
      </c>
      <c r="D16" s="337">
        <v>0</v>
      </c>
      <c r="E16" s="337">
        <v>0</v>
      </c>
      <c r="F16" s="337">
        <v>0</v>
      </c>
      <c r="G16" s="255">
        <v>0</v>
      </c>
      <c r="H16" s="255">
        <v>0</v>
      </c>
      <c r="I16" s="255">
        <v>0</v>
      </c>
      <c r="J16" s="338">
        <v>0</v>
      </c>
      <c r="L16"/>
    </row>
    <row r="17" spans="1:12" ht="15">
      <c r="A17" s="335" t="s">
        <v>1503</v>
      </c>
      <c r="B17" s="339" t="s">
        <v>56</v>
      </c>
      <c r="C17" s="337">
        <v>0</v>
      </c>
      <c r="D17" s="337">
        <v>0</v>
      </c>
      <c r="E17" s="337">
        <v>0</v>
      </c>
      <c r="F17" s="337">
        <v>0</v>
      </c>
      <c r="G17" s="255">
        <v>0</v>
      </c>
      <c r="H17" s="255">
        <v>0</v>
      </c>
      <c r="I17" s="255">
        <v>0</v>
      </c>
      <c r="J17" s="338">
        <v>0</v>
      </c>
      <c r="L17"/>
    </row>
    <row r="18" spans="1:12" ht="15">
      <c r="A18" s="335" t="s">
        <v>1504</v>
      </c>
      <c r="B18" s="339" t="s">
        <v>58</v>
      </c>
      <c r="C18" s="337">
        <v>0</v>
      </c>
      <c r="D18" s="337">
        <v>0</v>
      </c>
      <c r="E18" s="337">
        <v>0</v>
      </c>
      <c r="F18" s="337">
        <v>0</v>
      </c>
      <c r="G18" s="255">
        <v>0</v>
      </c>
      <c r="H18" s="255">
        <v>0</v>
      </c>
      <c r="I18" s="255">
        <v>0</v>
      </c>
      <c r="J18" s="338">
        <v>0</v>
      </c>
      <c r="L18"/>
    </row>
    <row r="19" spans="1:12" ht="15">
      <c r="A19" s="335" t="s">
        <v>1505</v>
      </c>
      <c r="B19" s="339" t="s">
        <v>60</v>
      </c>
      <c r="C19" s="337">
        <v>0</v>
      </c>
      <c r="D19" s="337">
        <v>0</v>
      </c>
      <c r="E19" s="337">
        <v>0</v>
      </c>
      <c r="F19" s="337">
        <v>0</v>
      </c>
      <c r="G19" s="255">
        <v>0</v>
      </c>
      <c r="H19" s="255">
        <v>0</v>
      </c>
      <c r="I19" s="255">
        <v>0</v>
      </c>
      <c r="J19" s="338">
        <v>0</v>
      </c>
      <c r="L19"/>
    </row>
    <row r="20" spans="1:12" ht="15">
      <c r="A20" s="335" t="s">
        <v>1506</v>
      </c>
      <c r="B20" s="339" t="s">
        <v>62</v>
      </c>
      <c r="C20" s="337">
        <v>0</v>
      </c>
      <c r="D20" s="337">
        <v>0</v>
      </c>
      <c r="E20" s="337">
        <v>0</v>
      </c>
      <c r="F20" s="337">
        <v>0</v>
      </c>
      <c r="G20" s="255">
        <v>0</v>
      </c>
      <c r="H20" s="255">
        <v>0</v>
      </c>
      <c r="I20" s="255">
        <v>0</v>
      </c>
      <c r="J20" s="338">
        <v>0</v>
      </c>
      <c r="L20"/>
    </row>
    <row r="21" spans="1:12" s="345" customFormat="1" ht="15">
      <c r="A21" s="520" t="s">
        <v>29</v>
      </c>
      <c r="B21" s="341" t="s">
        <v>224</v>
      </c>
      <c r="C21" s="342">
        <f aca="true" t="shared" si="0" ref="C21:J21">SUM(C10:C20)</f>
        <v>0</v>
      </c>
      <c r="D21" s="342">
        <f t="shared" si="0"/>
        <v>0</v>
      </c>
      <c r="E21" s="342">
        <f t="shared" si="0"/>
        <v>0</v>
      </c>
      <c r="F21" s="342">
        <f t="shared" si="0"/>
        <v>0</v>
      </c>
      <c r="G21" s="343">
        <f t="shared" si="0"/>
        <v>0</v>
      </c>
      <c r="H21" s="343">
        <f t="shared" si="0"/>
        <v>0</v>
      </c>
      <c r="I21" s="343">
        <f t="shared" si="0"/>
        <v>0</v>
      </c>
      <c r="J21" s="344">
        <f t="shared" si="0"/>
        <v>0</v>
      </c>
      <c r="L21"/>
    </row>
    <row r="22" spans="1:12" ht="15">
      <c r="A22" s="346"/>
      <c r="B22" s="347"/>
      <c r="C22" s="337"/>
      <c r="D22" s="337"/>
      <c r="E22" s="337"/>
      <c r="F22" s="337"/>
      <c r="G22" s="255"/>
      <c r="H22" s="255"/>
      <c r="I22" s="220"/>
      <c r="J22" s="338"/>
      <c r="L22"/>
    </row>
    <row r="23" spans="1:12" ht="15">
      <c r="A23" s="329"/>
      <c r="B23" s="347" t="s">
        <v>225</v>
      </c>
      <c r="C23" s="337"/>
      <c r="D23" s="337"/>
      <c r="E23" s="337"/>
      <c r="F23" s="337"/>
      <c r="G23" s="255"/>
      <c r="H23" s="255"/>
      <c r="I23" s="220"/>
      <c r="J23" s="338"/>
      <c r="L23"/>
    </row>
    <row r="24" spans="1:12" ht="15">
      <c r="A24" s="335" t="s">
        <v>1507</v>
      </c>
      <c r="B24" s="348" t="s">
        <v>65</v>
      </c>
      <c r="C24" s="337">
        <v>0</v>
      </c>
      <c r="D24" s="337">
        <v>0</v>
      </c>
      <c r="E24" s="337">
        <v>0</v>
      </c>
      <c r="F24" s="337">
        <v>0</v>
      </c>
      <c r="G24" s="255">
        <v>0</v>
      </c>
      <c r="H24" s="255">
        <v>0</v>
      </c>
      <c r="I24" s="255">
        <v>0</v>
      </c>
      <c r="J24" s="338">
        <v>0</v>
      </c>
      <c r="L24"/>
    </row>
    <row r="25" spans="1:12" ht="15">
      <c r="A25" s="335" t="s">
        <v>1508</v>
      </c>
      <c r="B25" s="348" t="s">
        <v>66</v>
      </c>
      <c r="C25" s="337">
        <v>0</v>
      </c>
      <c r="D25" s="337">
        <v>0</v>
      </c>
      <c r="E25" s="337">
        <v>0</v>
      </c>
      <c r="F25" s="337">
        <v>0</v>
      </c>
      <c r="G25" s="255">
        <v>0</v>
      </c>
      <c r="H25" s="255">
        <v>0</v>
      </c>
      <c r="I25" s="255">
        <v>0</v>
      </c>
      <c r="J25" s="338">
        <v>0</v>
      </c>
      <c r="L25"/>
    </row>
    <row r="26" spans="1:12" s="345" customFormat="1" ht="15">
      <c r="A26" s="520" t="s">
        <v>40</v>
      </c>
      <c r="B26" s="349" t="s">
        <v>226</v>
      </c>
      <c r="C26" s="342">
        <f aca="true" t="shared" si="1" ref="C26:I26">C24+C25</f>
        <v>0</v>
      </c>
      <c r="D26" s="342">
        <f t="shared" si="1"/>
        <v>0</v>
      </c>
      <c r="E26" s="342">
        <f t="shared" si="1"/>
        <v>0</v>
      </c>
      <c r="F26" s="342">
        <f t="shared" si="1"/>
        <v>0</v>
      </c>
      <c r="G26" s="343">
        <f t="shared" si="1"/>
        <v>0</v>
      </c>
      <c r="H26" s="343">
        <f t="shared" si="1"/>
        <v>0</v>
      </c>
      <c r="I26" s="343">
        <f t="shared" si="1"/>
        <v>0</v>
      </c>
      <c r="J26" s="344">
        <f>SUM(J24:J25)</f>
        <v>0</v>
      </c>
      <c r="L26"/>
    </row>
    <row r="27" spans="1:12" ht="15">
      <c r="A27" s="346"/>
      <c r="B27" s="350"/>
      <c r="C27" s="337"/>
      <c r="D27" s="337"/>
      <c r="E27" s="337"/>
      <c r="F27" s="337"/>
      <c r="G27" s="255"/>
      <c r="H27" s="255"/>
      <c r="I27" s="220"/>
      <c r="J27" s="338"/>
      <c r="L27"/>
    </row>
    <row r="28" spans="1:12" ht="15">
      <c r="A28" s="329"/>
      <c r="B28" s="347" t="s">
        <v>227</v>
      </c>
      <c r="C28" s="337"/>
      <c r="D28" s="337"/>
      <c r="E28" s="337"/>
      <c r="F28" s="337"/>
      <c r="G28" s="255"/>
      <c r="H28" s="255"/>
      <c r="I28" s="220"/>
      <c r="J28" s="338"/>
      <c r="L28"/>
    </row>
    <row r="29" spans="1:12" ht="15">
      <c r="A29" s="335" t="s">
        <v>1509</v>
      </c>
      <c r="B29" s="336" t="s">
        <v>69</v>
      </c>
      <c r="C29" s="337">
        <v>0</v>
      </c>
      <c r="D29" s="337">
        <v>0</v>
      </c>
      <c r="E29" s="337">
        <v>0</v>
      </c>
      <c r="F29" s="337">
        <v>0</v>
      </c>
      <c r="G29" s="255">
        <v>0</v>
      </c>
      <c r="H29" s="255">
        <v>0</v>
      </c>
      <c r="I29" s="255">
        <v>0</v>
      </c>
      <c r="J29" s="338">
        <v>0</v>
      </c>
      <c r="L29"/>
    </row>
    <row r="30" spans="1:12" ht="15">
      <c r="A30" s="335" t="s">
        <v>1510</v>
      </c>
      <c r="B30" s="339" t="s">
        <v>71</v>
      </c>
      <c r="C30" s="337">
        <v>0</v>
      </c>
      <c r="D30" s="337">
        <v>0</v>
      </c>
      <c r="E30" s="337">
        <v>0</v>
      </c>
      <c r="F30" s="337">
        <v>0</v>
      </c>
      <c r="G30" s="255">
        <v>0</v>
      </c>
      <c r="H30" s="255">
        <v>0</v>
      </c>
      <c r="I30" s="255">
        <v>0</v>
      </c>
      <c r="J30" s="338">
        <v>0</v>
      </c>
      <c r="L30"/>
    </row>
    <row r="31" spans="1:12" s="345" customFormat="1" ht="15">
      <c r="A31" s="520" t="s">
        <v>42</v>
      </c>
      <c r="B31" s="349" t="s">
        <v>228</v>
      </c>
      <c r="C31" s="342">
        <f aca="true" t="shared" si="2" ref="C31:I31">C29+C30</f>
        <v>0</v>
      </c>
      <c r="D31" s="342">
        <f t="shared" si="2"/>
        <v>0</v>
      </c>
      <c r="E31" s="342">
        <f t="shared" si="2"/>
        <v>0</v>
      </c>
      <c r="F31" s="342">
        <f t="shared" si="2"/>
        <v>0</v>
      </c>
      <c r="G31" s="343">
        <f t="shared" si="2"/>
        <v>0</v>
      </c>
      <c r="H31" s="343">
        <f t="shared" si="2"/>
        <v>0</v>
      </c>
      <c r="I31" s="343">
        <f t="shared" si="2"/>
        <v>0</v>
      </c>
      <c r="J31" s="344">
        <f>SUM(J29:J30)</f>
        <v>0</v>
      </c>
      <c r="L31"/>
    </row>
    <row r="32" spans="1:12" ht="15">
      <c r="A32" s="346"/>
      <c r="B32" s="350"/>
      <c r="C32" s="337"/>
      <c r="D32" s="337"/>
      <c r="E32" s="337"/>
      <c r="F32" s="337"/>
      <c r="G32" s="255"/>
      <c r="H32" s="255"/>
      <c r="I32" s="220"/>
      <c r="J32" s="338"/>
      <c r="L32"/>
    </row>
    <row r="33" spans="1:12" ht="15">
      <c r="A33" s="329"/>
      <c r="B33" s="347" t="s">
        <v>229</v>
      </c>
      <c r="C33" s="337"/>
      <c r="D33" s="337"/>
      <c r="E33" s="337"/>
      <c r="F33" s="337"/>
      <c r="G33" s="255"/>
      <c r="H33" s="255"/>
      <c r="I33" s="220"/>
      <c r="J33" s="338"/>
      <c r="L33"/>
    </row>
    <row r="34" spans="1:12" ht="15">
      <c r="A34" s="335" t="s">
        <v>1511</v>
      </c>
      <c r="B34" s="351" t="s">
        <v>74</v>
      </c>
      <c r="C34" s="337">
        <v>0</v>
      </c>
      <c r="D34" s="337">
        <v>0</v>
      </c>
      <c r="E34" s="337">
        <v>0</v>
      </c>
      <c r="F34" s="337">
        <v>0</v>
      </c>
      <c r="G34" s="255">
        <v>0</v>
      </c>
      <c r="H34" s="255">
        <v>0</v>
      </c>
      <c r="I34" s="255">
        <v>0</v>
      </c>
      <c r="J34" s="338">
        <v>0</v>
      </c>
      <c r="L34"/>
    </row>
    <row r="35" spans="1:12" ht="15">
      <c r="A35" s="335" t="s">
        <v>1512</v>
      </c>
      <c r="B35" s="339" t="s">
        <v>75</v>
      </c>
      <c r="C35" s="337">
        <v>0</v>
      </c>
      <c r="D35" s="337">
        <v>0</v>
      </c>
      <c r="E35" s="337">
        <v>0</v>
      </c>
      <c r="F35" s="337">
        <v>0</v>
      </c>
      <c r="G35" s="255">
        <v>0</v>
      </c>
      <c r="H35" s="255">
        <v>0</v>
      </c>
      <c r="I35" s="255">
        <v>0</v>
      </c>
      <c r="J35" s="338">
        <v>0</v>
      </c>
      <c r="L35"/>
    </row>
    <row r="36" spans="1:12" ht="15">
      <c r="A36" s="335" t="s">
        <v>1513</v>
      </c>
      <c r="B36" s="339" t="s">
        <v>76</v>
      </c>
      <c r="C36" s="337">
        <v>0</v>
      </c>
      <c r="D36" s="337">
        <v>0</v>
      </c>
      <c r="E36" s="337">
        <v>0</v>
      </c>
      <c r="F36" s="337">
        <v>0</v>
      </c>
      <c r="G36" s="255">
        <v>0</v>
      </c>
      <c r="H36" s="255">
        <v>0</v>
      </c>
      <c r="I36" s="255">
        <v>0</v>
      </c>
      <c r="J36" s="338">
        <v>0</v>
      </c>
      <c r="L36"/>
    </row>
    <row r="37" spans="1:12" ht="15">
      <c r="A37" s="335" t="s">
        <v>1514</v>
      </c>
      <c r="B37" s="339" t="s">
        <v>78</v>
      </c>
      <c r="C37" s="337">
        <v>0</v>
      </c>
      <c r="D37" s="337">
        <v>0</v>
      </c>
      <c r="E37" s="337">
        <v>0</v>
      </c>
      <c r="F37" s="337">
        <v>0</v>
      </c>
      <c r="G37" s="255">
        <v>0</v>
      </c>
      <c r="H37" s="255">
        <v>0</v>
      </c>
      <c r="I37" s="255">
        <v>0</v>
      </c>
      <c r="J37" s="338">
        <v>0</v>
      </c>
      <c r="L37"/>
    </row>
    <row r="38" spans="1:12" ht="15">
      <c r="A38" s="335" t="s">
        <v>1515</v>
      </c>
      <c r="B38" s="339" t="s">
        <v>80</v>
      </c>
      <c r="C38" s="337">
        <v>0</v>
      </c>
      <c r="D38" s="337">
        <v>0</v>
      </c>
      <c r="E38" s="337">
        <v>0</v>
      </c>
      <c r="F38" s="337">
        <v>0</v>
      </c>
      <c r="G38" s="255">
        <v>0</v>
      </c>
      <c r="H38" s="255">
        <v>0</v>
      </c>
      <c r="I38" s="255">
        <v>0</v>
      </c>
      <c r="J38" s="338">
        <v>0</v>
      </c>
      <c r="L38"/>
    </row>
    <row r="39" spans="1:12" ht="15">
      <c r="A39" s="335" t="s">
        <v>1516</v>
      </c>
      <c r="B39" s="339" t="s">
        <v>82</v>
      </c>
      <c r="C39" s="337">
        <v>0</v>
      </c>
      <c r="D39" s="337">
        <v>0</v>
      </c>
      <c r="E39" s="337">
        <v>0</v>
      </c>
      <c r="F39" s="337">
        <v>0</v>
      </c>
      <c r="G39" s="255">
        <v>0</v>
      </c>
      <c r="H39" s="255">
        <v>0</v>
      </c>
      <c r="I39" s="255">
        <v>0</v>
      </c>
      <c r="J39" s="338">
        <v>0</v>
      </c>
      <c r="L39"/>
    </row>
    <row r="40" spans="1:12" s="345" customFormat="1" ht="15">
      <c r="A40" s="520" t="s">
        <v>47</v>
      </c>
      <c r="B40" s="349" t="s">
        <v>230</v>
      </c>
      <c r="C40" s="342">
        <f aca="true" t="shared" si="3" ref="C40:J40">SUM(C34:C39)</f>
        <v>0</v>
      </c>
      <c r="D40" s="342">
        <f t="shared" si="3"/>
        <v>0</v>
      </c>
      <c r="E40" s="342">
        <f t="shared" si="3"/>
        <v>0</v>
      </c>
      <c r="F40" s="342">
        <f t="shared" si="3"/>
        <v>0</v>
      </c>
      <c r="G40" s="343">
        <f t="shared" si="3"/>
        <v>0</v>
      </c>
      <c r="H40" s="343">
        <f t="shared" si="3"/>
        <v>0</v>
      </c>
      <c r="I40" s="343">
        <f t="shared" si="3"/>
        <v>0</v>
      </c>
      <c r="J40" s="344">
        <f t="shared" si="3"/>
        <v>0</v>
      </c>
      <c r="L40"/>
    </row>
    <row r="41" spans="1:12" ht="15">
      <c r="A41" s="346"/>
      <c r="B41" s="347"/>
      <c r="C41" s="337"/>
      <c r="D41" s="337"/>
      <c r="E41" s="337"/>
      <c r="F41" s="337"/>
      <c r="G41" s="255"/>
      <c r="H41" s="255"/>
      <c r="I41" s="220"/>
      <c r="J41" s="338"/>
      <c r="L41"/>
    </row>
    <row r="42" spans="1:12" ht="15">
      <c r="A42" s="329"/>
      <c r="B42" s="352" t="s">
        <v>231</v>
      </c>
      <c r="C42" s="337"/>
      <c r="D42" s="337"/>
      <c r="E42" s="337"/>
      <c r="F42" s="337"/>
      <c r="G42" s="255"/>
      <c r="H42" s="255"/>
      <c r="I42" s="220"/>
      <c r="J42" s="338"/>
      <c r="L42"/>
    </row>
    <row r="43" spans="1:12" ht="15">
      <c r="A43" s="335" t="s">
        <v>1517</v>
      </c>
      <c r="B43" s="336" t="s">
        <v>232</v>
      </c>
      <c r="C43" s="337">
        <v>0</v>
      </c>
      <c r="D43" s="337">
        <v>0</v>
      </c>
      <c r="E43" s="337">
        <v>0</v>
      </c>
      <c r="F43" s="337">
        <v>0</v>
      </c>
      <c r="G43" s="255">
        <v>0</v>
      </c>
      <c r="H43" s="255">
        <v>0</v>
      </c>
      <c r="I43" s="255">
        <v>0</v>
      </c>
      <c r="J43" s="338">
        <v>0</v>
      </c>
      <c r="L43"/>
    </row>
    <row r="44" spans="1:12" ht="15">
      <c r="A44" s="335" t="s">
        <v>1518</v>
      </c>
      <c r="B44" s="339" t="s">
        <v>86</v>
      </c>
      <c r="C44" s="337">
        <v>0</v>
      </c>
      <c r="D44" s="337">
        <v>0</v>
      </c>
      <c r="E44" s="337">
        <v>0</v>
      </c>
      <c r="F44" s="337">
        <v>0</v>
      </c>
      <c r="G44" s="255">
        <v>0</v>
      </c>
      <c r="H44" s="255">
        <v>0</v>
      </c>
      <c r="I44" s="255">
        <v>0</v>
      </c>
      <c r="J44" s="338">
        <v>0</v>
      </c>
      <c r="L44"/>
    </row>
    <row r="45" spans="1:12" s="345" customFormat="1" ht="15">
      <c r="A45" s="520" t="s">
        <v>49</v>
      </c>
      <c r="B45" s="341" t="s">
        <v>233</v>
      </c>
      <c r="C45" s="342">
        <f aca="true" t="shared" si="4" ref="C45:I45">C43+C44</f>
        <v>0</v>
      </c>
      <c r="D45" s="342">
        <f t="shared" si="4"/>
        <v>0</v>
      </c>
      <c r="E45" s="342">
        <f t="shared" si="4"/>
        <v>0</v>
      </c>
      <c r="F45" s="342">
        <f t="shared" si="4"/>
        <v>0</v>
      </c>
      <c r="G45" s="343">
        <f t="shared" si="4"/>
        <v>0</v>
      </c>
      <c r="H45" s="343">
        <f t="shared" si="4"/>
        <v>0</v>
      </c>
      <c r="I45" s="343">
        <f t="shared" si="4"/>
        <v>0</v>
      </c>
      <c r="J45" s="344">
        <f>SUM(J43:J44)</f>
        <v>0</v>
      </c>
      <c r="L45"/>
    </row>
    <row r="46" spans="1:12" ht="15">
      <c r="A46" s="346"/>
      <c r="B46" s="350"/>
      <c r="C46" s="337"/>
      <c r="D46" s="337"/>
      <c r="E46" s="337"/>
      <c r="F46" s="337"/>
      <c r="G46" s="255"/>
      <c r="H46" s="255"/>
      <c r="I46" s="220"/>
      <c r="J46" s="338"/>
      <c r="L46"/>
    </row>
    <row r="47" spans="1:12" ht="15">
      <c r="A47" s="329"/>
      <c r="B47" s="347" t="s">
        <v>234</v>
      </c>
      <c r="C47" s="337"/>
      <c r="D47" s="337"/>
      <c r="E47" s="337"/>
      <c r="F47" s="337"/>
      <c r="G47" s="255"/>
      <c r="H47" s="255"/>
      <c r="I47" s="220"/>
      <c r="J47" s="338"/>
      <c r="L47"/>
    </row>
    <row r="48" spans="1:12" ht="15">
      <c r="A48" s="335" t="s">
        <v>1519</v>
      </c>
      <c r="B48" s="339" t="s">
        <v>90</v>
      </c>
      <c r="C48" s="337">
        <v>0</v>
      </c>
      <c r="D48" s="337">
        <v>0</v>
      </c>
      <c r="E48" s="337">
        <v>0</v>
      </c>
      <c r="F48" s="337">
        <v>0</v>
      </c>
      <c r="G48" s="255">
        <v>0</v>
      </c>
      <c r="H48" s="255">
        <v>0</v>
      </c>
      <c r="I48" s="255">
        <v>0</v>
      </c>
      <c r="J48" s="338">
        <v>0</v>
      </c>
      <c r="L48"/>
    </row>
    <row r="49" spans="1:12" ht="15">
      <c r="A49" s="335" t="s">
        <v>1520</v>
      </c>
      <c r="B49" s="339" t="s">
        <v>91</v>
      </c>
      <c r="C49" s="337">
        <v>0</v>
      </c>
      <c r="D49" s="337">
        <v>0</v>
      </c>
      <c r="E49" s="337">
        <v>0</v>
      </c>
      <c r="F49" s="337">
        <v>0</v>
      </c>
      <c r="G49" s="255">
        <v>0</v>
      </c>
      <c r="H49" s="255">
        <v>0</v>
      </c>
      <c r="I49" s="255">
        <v>0</v>
      </c>
      <c r="J49" s="338">
        <v>0</v>
      </c>
      <c r="L49"/>
    </row>
    <row r="50" spans="1:12" s="345" customFormat="1" ht="15">
      <c r="A50" s="520" t="s">
        <v>51</v>
      </c>
      <c r="B50" s="349" t="s">
        <v>235</v>
      </c>
      <c r="C50" s="342">
        <f aca="true" t="shared" si="5" ref="C50:I50">C48+C49</f>
        <v>0</v>
      </c>
      <c r="D50" s="342">
        <f t="shared" si="5"/>
        <v>0</v>
      </c>
      <c r="E50" s="342">
        <f t="shared" si="5"/>
        <v>0</v>
      </c>
      <c r="F50" s="342">
        <f t="shared" si="5"/>
        <v>0</v>
      </c>
      <c r="G50" s="343">
        <f t="shared" si="5"/>
        <v>0</v>
      </c>
      <c r="H50" s="343">
        <f t="shared" si="5"/>
        <v>0</v>
      </c>
      <c r="I50" s="343">
        <f t="shared" si="5"/>
        <v>0</v>
      </c>
      <c r="J50" s="344">
        <f>SUM(J48:J49)</f>
        <v>0</v>
      </c>
      <c r="L50"/>
    </row>
    <row r="51" spans="1:12" ht="15">
      <c r="A51" s="346"/>
      <c r="B51" s="350"/>
      <c r="C51" s="337"/>
      <c r="D51" s="337"/>
      <c r="E51" s="337"/>
      <c r="F51" s="337"/>
      <c r="G51" s="255"/>
      <c r="H51" s="255"/>
      <c r="I51" s="220"/>
      <c r="J51" s="338"/>
      <c r="L51"/>
    </row>
    <row r="52" spans="1:12" ht="15">
      <c r="A52" s="329"/>
      <c r="B52" s="347" t="s">
        <v>236</v>
      </c>
      <c r="C52" s="337"/>
      <c r="D52" s="337"/>
      <c r="E52" s="337"/>
      <c r="F52" s="337"/>
      <c r="G52" s="255"/>
      <c r="H52" s="255"/>
      <c r="I52" s="255"/>
      <c r="J52" s="338"/>
      <c r="L52"/>
    </row>
    <row r="53" spans="1:12" ht="15">
      <c r="A53" s="335" t="s">
        <v>1521</v>
      </c>
      <c r="B53" s="339" t="s">
        <v>94</v>
      </c>
      <c r="C53" s="337">
        <v>0</v>
      </c>
      <c r="D53" s="337">
        <v>0</v>
      </c>
      <c r="E53" s="337">
        <v>0</v>
      </c>
      <c r="F53" s="337">
        <v>0</v>
      </c>
      <c r="G53" s="255">
        <v>0</v>
      </c>
      <c r="H53" s="255">
        <v>0</v>
      </c>
      <c r="I53" s="255">
        <v>0</v>
      </c>
      <c r="J53" s="338">
        <v>0</v>
      </c>
      <c r="L53"/>
    </row>
    <row r="54" spans="1:12" s="345" customFormat="1" ht="15">
      <c r="A54" s="520" t="s">
        <v>53</v>
      </c>
      <c r="B54" s="349" t="s">
        <v>237</v>
      </c>
      <c r="C54" s="342">
        <f aca="true" t="shared" si="6" ref="C54:I54">C53</f>
        <v>0</v>
      </c>
      <c r="D54" s="342">
        <f t="shared" si="6"/>
        <v>0</v>
      </c>
      <c r="E54" s="342">
        <f t="shared" si="6"/>
        <v>0</v>
      </c>
      <c r="F54" s="342">
        <f t="shared" si="6"/>
        <v>0</v>
      </c>
      <c r="G54" s="343">
        <f t="shared" si="6"/>
        <v>0</v>
      </c>
      <c r="H54" s="343">
        <f t="shared" si="6"/>
        <v>0</v>
      </c>
      <c r="I54" s="343">
        <f t="shared" si="6"/>
        <v>0</v>
      </c>
      <c r="J54" s="344">
        <f>SUM(J53)</f>
        <v>0</v>
      </c>
      <c r="L54"/>
    </row>
    <row r="55" spans="1:12" ht="15">
      <c r="A55" s="346"/>
      <c r="B55" s="350"/>
      <c r="C55" s="337"/>
      <c r="D55" s="337"/>
      <c r="E55" s="337"/>
      <c r="F55" s="337"/>
      <c r="G55" s="255"/>
      <c r="H55" s="255"/>
      <c r="I55" s="220"/>
      <c r="J55" s="338"/>
      <c r="L55"/>
    </row>
    <row r="56" spans="1:12" ht="15">
      <c r="A56" s="329"/>
      <c r="B56" s="347" t="s">
        <v>238</v>
      </c>
      <c r="C56" s="337"/>
      <c r="D56" s="337"/>
      <c r="E56" s="337"/>
      <c r="F56" s="337"/>
      <c r="G56" s="255"/>
      <c r="H56" s="255"/>
      <c r="I56" s="220"/>
      <c r="J56" s="338"/>
      <c r="L56"/>
    </row>
    <row r="57" spans="1:12" ht="15">
      <c r="A57" s="335" t="s">
        <v>1522</v>
      </c>
      <c r="B57" s="339" t="s">
        <v>239</v>
      </c>
      <c r="C57" s="337">
        <v>0</v>
      </c>
      <c r="D57" s="337">
        <v>0</v>
      </c>
      <c r="E57" s="337">
        <v>0</v>
      </c>
      <c r="F57" s="337">
        <v>0</v>
      </c>
      <c r="G57" s="255">
        <v>0</v>
      </c>
      <c r="H57" s="255">
        <v>0</v>
      </c>
      <c r="I57" s="255">
        <v>0</v>
      </c>
      <c r="J57" s="338">
        <v>0</v>
      </c>
      <c r="L57"/>
    </row>
    <row r="58" spans="1:12" ht="30">
      <c r="A58" s="521" t="s">
        <v>1523</v>
      </c>
      <c r="B58" s="339" t="s">
        <v>99</v>
      </c>
      <c r="C58" s="337">
        <v>0</v>
      </c>
      <c r="D58" s="337">
        <v>0</v>
      </c>
      <c r="E58" s="337">
        <v>0</v>
      </c>
      <c r="F58" s="337">
        <v>0</v>
      </c>
      <c r="G58" s="255">
        <v>0</v>
      </c>
      <c r="H58" s="255">
        <v>0</v>
      </c>
      <c r="I58" s="255">
        <v>0</v>
      </c>
      <c r="J58" s="338">
        <v>0</v>
      </c>
      <c r="L58"/>
    </row>
    <row r="59" spans="1:12" s="345" customFormat="1" ht="15">
      <c r="A59" s="520" t="s">
        <v>55</v>
      </c>
      <c r="B59" s="349" t="s">
        <v>240</v>
      </c>
      <c r="C59" s="342">
        <f aca="true" t="shared" si="7" ref="C59:I59">C57+C58</f>
        <v>0</v>
      </c>
      <c r="D59" s="342">
        <f t="shared" si="7"/>
        <v>0</v>
      </c>
      <c r="E59" s="342">
        <f t="shared" si="7"/>
        <v>0</v>
      </c>
      <c r="F59" s="342">
        <f t="shared" si="7"/>
        <v>0</v>
      </c>
      <c r="G59" s="343">
        <f t="shared" si="7"/>
        <v>0</v>
      </c>
      <c r="H59" s="343">
        <f t="shared" si="7"/>
        <v>0</v>
      </c>
      <c r="I59" s="343">
        <f t="shared" si="7"/>
        <v>0</v>
      </c>
      <c r="J59" s="344">
        <f>SUM(J57:J58)</f>
        <v>0</v>
      </c>
      <c r="L59"/>
    </row>
    <row r="60" spans="1:12" ht="15">
      <c r="A60" s="346"/>
      <c r="B60" s="350"/>
      <c r="C60" s="337"/>
      <c r="D60" s="337"/>
      <c r="E60" s="337"/>
      <c r="F60" s="337"/>
      <c r="G60" s="255"/>
      <c r="H60" s="255"/>
      <c r="I60" s="220"/>
      <c r="J60" s="338"/>
      <c r="L60"/>
    </row>
    <row r="61" spans="1:12" ht="15">
      <c r="A61" s="329"/>
      <c r="B61" s="352" t="s">
        <v>241</v>
      </c>
      <c r="C61" s="337"/>
      <c r="D61" s="337"/>
      <c r="E61" s="337"/>
      <c r="F61" s="337"/>
      <c r="G61" s="255"/>
      <c r="H61" s="255"/>
      <c r="I61" s="220"/>
      <c r="J61" s="338"/>
      <c r="L61"/>
    </row>
    <row r="62" spans="1:12" ht="15">
      <c r="A62" s="335" t="s">
        <v>1524</v>
      </c>
      <c r="B62" s="339" t="s">
        <v>102</v>
      </c>
      <c r="C62" s="337">
        <v>0</v>
      </c>
      <c r="D62" s="337">
        <v>0</v>
      </c>
      <c r="E62" s="337">
        <v>0</v>
      </c>
      <c r="F62" s="337">
        <v>0</v>
      </c>
      <c r="G62" s="255">
        <v>0</v>
      </c>
      <c r="H62" s="255">
        <v>0</v>
      </c>
      <c r="I62" s="255">
        <v>0</v>
      </c>
      <c r="J62" s="338">
        <v>0</v>
      </c>
      <c r="L62"/>
    </row>
    <row r="63" spans="1:12" ht="15">
      <c r="A63" s="335" t="s">
        <v>1525</v>
      </c>
      <c r="B63" s="339" t="s">
        <v>103</v>
      </c>
      <c r="C63" s="337">
        <v>0</v>
      </c>
      <c r="D63" s="337">
        <v>0</v>
      </c>
      <c r="E63" s="337">
        <v>0</v>
      </c>
      <c r="F63" s="337">
        <v>0</v>
      </c>
      <c r="G63" s="255">
        <v>0</v>
      </c>
      <c r="H63" s="255">
        <v>0</v>
      </c>
      <c r="I63" s="255">
        <v>0</v>
      </c>
      <c r="J63" s="338">
        <v>0</v>
      </c>
      <c r="L63"/>
    </row>
    <row r="64" spans="1:12" ht="15">
      <c r="A64" s="335" t="s">
        <v>1526</v>
      </c>
      <c r="B64" s="339" t="s">
        <v>105</v>
      </c>
      <c r="C64" s="337">
        <v>0</v>
      </c>
      <c r="D64" s="337">
        <v>0</v>
      </c>
      <c r="E64" s="337">
        <v>0</v>
      </c>
      <c r="F64" s="337">
        <v>0</v>
      </c>
      <c r="G64" s="255">
        <v>0</v>
      </c>
      <c r="H64" s="255">
        <v>0</v>
      </c>
      <c r="I64" s="255">
        <v>0</v>
      </c>
      <c r="J64" s="338">
        <v>0</v>
      </c>
      <c r="L64"/>
    </row>
    <row r="65" spans="1:12" ht="15">
      <c r="A65" s="335" t="s">
        <v>1527</v>
      </c>
      <c r="B65" s="339" t="s">
        <v>106</v>
      </c>
      <c r="C65" s="337">
        <v>0</v>
      </c>
      <c r="D65" s="337">
        <v>0</v>
      </c>
      <c r="E65" s="337">
        <v>0</v>
      </c>
      <c r="F65" s="337">
        <v>0</v>
      </c>
      <c r="G65" s="255">
        <v>0</v>
      </c>
      <c r="H65" s="255">
        <v>0</v>
      </c>
      <c r="I65" s="255">
        <v>0</v>
      </c>
      <c r="J65" s="338">
        <v>0</v>
      </c>
      <c r="L65"/>
    </row>
    <row r="66" spans="1:12" ht="15">
      <c r="A66" s="335" t="s">
        <v>1528</v>
      </c>
      <c r="B66" s="351" t="s">
        <v>107</v>
      </c>
      <c r="C66" s="337">
        <v>0</v>
      </c>
      <c r="D66" s="337">
        <v>0</v>
      </c>
      <c r="E66" s="337">
        <v>0</v>
      </c>
      <c r="F66" s="337">
        <v>0</v>
      </c>
      <c r="G66" s="255">
        <v>0</v>
      </c>
      <c r="H66" s="255">
        <v>0</v>
      </c>
      <c r="I66" s="255">
        <v>0</v>
      </c>
      <c r="J66" s="338">
        <v>0</v>
      </c>
      <c r="L66"/>
    </row>
    <row r="67" spans="1:12" ht="15">
      <c r="A67" s="335" t="s">
        <v>1529</v>
      </c>
      <c r="B67" s="339" t="s">
        <v>108</v>
      </c>
      <c r="C67" s="337">
        <v>0</v>
      </c>
      <c r="D67" s="337">
        <v>0</v>
      </c>
      <c r="E67" s="337">
        <v>0</v>
      </c>
      <c r="F67" s="337">
        <v>0</v>
      </c>
      <c r="G67" s="255">
        <v>0</v>
      </c>
      <c r="H67" s="255">
        <v>0</v>
      </c>
      <c r="I67" s="255">
        <v>0</v>
      </c>
      <c r="J67" s="338">
        <v>0</v>
      </c>
      <c r="L67"/>
    </row>
    <row r="68" spans="1:12" ht="15">
      <c r="A68" s="335" t="s">
        <v>1530</v>
      </c>
      <c r="B68" s="339" t="s">
        <v>109</v>
      </c>
      <c r="C68" s="337">
        <v>0</v>
      </c>
      <c r="D68" s="337">
        <v>0</v>
      </c>
      <c r="E68" s="337">
        <v>0</v>
      </c>
      <c r="F68" s="337">
        <v>0</v>
      </c>
      <c r="G68" s="255">
        <v>0</v>
      </c>
      <c r="H68" s="255">
        <v>0</v>
      </c>
      <c r="I68" s="255">
        <v>0</v>
      </c>
      <c r="J68" s="338">
        <v>0</v>
      </c>
      <c r="L68"/>
    </row>
    <row r="69" spans="1:12" ht="15">
      <c r="A69" s="335" t="s">
        <v>1531</v>
      </c>
      <c r="B69" s="339" t="s">
        <v>110</v>
      </c>
      <c r="C69" s="337">
        <v>0</v>
      </c>
      <c r="D69" s="337">
        <v>0</v>
      </c>
      <c r="E69" s="337">
        <v>0</v>
      </c>
      <c r="F69" s="337">
        <v>0</v>
      </c>
      <c r="G69" s="255">
        <v>0</v>
      </c>
      <c r="H69" s="255">
        <v>0</v>
      </c>
      <c r="I69" s="255">
        <v>0</v>
      </c>
      <c r="J69" s="338">
        <v>0</v>
      </c>
      <c r="L69"/>
    </row>
    <row r="70" spans="1:12" s="345" customFormat="1" ht="30">
      <c r="A70" s="520" t="s">
        <v>57</v>
      </c>
      <c r="B70" s="349" t="s">
        <v>242</v>
      </c>
      <c r="C70" s="342">
        <f aca="true" t="shared" si="8" ref="C70:J70">SUM(C62:C69)</f>
        <v>0</v>
      </c>
      <c r="D70" s="342">
        <f t="shared" si="8"/>
        <v>0</v>
      </c>
      <c r="E70" s="342">
        <f t="shared" si="8"/>
        <v>0</v>
      </c>
      <c r="F70" s="342">
        <f t="shared" si="8"/>
        <v>0</v>
      </c>
      <c r="G70" s="343">
        <f t="shared" si="8"/>
        <v>0</v>
      </c>
      <c r="H70" s="343">
        <f t="shared" si="8"/>
        <v>0</v>
      </c>
      <c r="I70" s="343">
        <f t="shared" si="8"/>
        <v>0</v>
      </c>
      <c r="J70" s="344">
        <f t="shared" si="8"/>
        <v>0</v>
      </c>
      <c r="L70"/>
    </row>
    <row r="71" spans="1:12" ht="15">
      <c r="A71" s="346"/>
      <c r="B71" s="350"/>
      <c r="C71" s="337"/>
      <c r="D71" s="337"/>
      <c r="E71" s="337"/>
      <c r="F71" s="337"/>
      <c r="G71" s="255"/>
      <c r="H71" s="255"/>
      <c r="I71" s="220"/>
      <c r="J71" s="338"/>
      <c r="L71"/>
    </row>
    <row r="72" spans="1:12" ht="15">
      <c r="A72" s="329"/>
      <c r="B72" s="347" t="s">
        <v>243</v>
      </c>
      <c r="C72" s="337"/>
      <c r="D72" s="337"/>
      <c r="E72" s="337"/>
      <c r="F72" s="337"/>
      <c r="G72" s="255"/>
      <c r="H72" s="255"/>
      <c r="I72" s="220"/>
      <c r="J72" s="338"/>
      <c r="L72"/>
    </row>
    <row r="73" spans="1:12" ht="15">
      <c r="A73" s="335" t="s">
        <v>1532</v>
      </c>
      <c r="B73" s="351" t="s">
        <v>114</v>
      </c>
      <c r="C73" s="337">
        <v>0</v>
      </c>
      <c r="D73" s="337">
        <v>0</v>
      </c>
      <c r="E73" s="337">
        <v>0</v>
      </c>
      <c r="F73" s="337">
        <v>0</v>
      </c>
      <c r="G73" s="255">
        <v>0</v>
      </c>
      <c r="H73" s="255">
        <v>0</v>
      </c>
      <c r="I73" s="255">
        <v>0</v>
      </c>
      <c r="J73" s="338">
        <v>0</v>
      </c>
      <c r="L73"/>
    </row>
    <row r="74" spans="1:12" ht="15">
      <c r="A74" s="335" t="s">
        <v>1533</v>
      </c>
      <c r="B74" s="339" t="s">
        <v>115</v>
      </c>
      <c r="C74" s="337">
        <v>0</v>
      </c>
      <c r="D74" s="337">
        <v>0</v>
      </c>
      <c r="E74" s="337">
        <v>0</v>
      </c>
      <c r="F74" s="337">
        <v>0</v>
      </c>
      <c r="G74" s="255">
        <v>0</v>
      </c>
      <c r="H74" s="255">
        <v>0</v>
      </c>
      <c r="I74" s="255">
        <v>0</v>
      </c>
      <c r="J74" s="338">
        <v>0</v>
      </c>
      <c r="L74"/>
    </row>
    <row r="75" spans="1:12" ht="15">
      <c r="A75" s="335" t="s">
        <v>1534</v>
      </c>
      <c r="B75" s="339" t="s">
        <v>116</v>
      </c>
      <c r="C75" s="337">
        <v>0</v>
      </c>
      <c r="D75" s="337">
        <v>0</v>
      </c>
      <c r="E75" s="337">
        <v>0</v>
      </c>
      <c r="F75" s="337">
        <v>0</v>
      </c>
      <c r="G75" s="255">
        <v>0</v>
      </c>
      <c r="H75" s="255">
        <v>0</v>
      </c>
      <c r="I75" s="255">
        <v>0</v>
      </c>
      <c r="J75" s="338">
        <v>0</v>
      </c>
      <c r="L75"/>
    </row>
    <row r="76" spans="1:12" ht="15">
      <c r="A76" s="335" t="s">
        <v>1535</v>
      </c>
      <c r="B76" s="339" t="s">
        <v>244</v>
      </c>
      <c r="C76" s="337">
        <v>0</v>
      </c>
      <c r="D76" s="337">
        <v>0</v>
      </c>
      <c r="E76" s="337">
        <v>0</v>
      </c>
      <c r="F76" s="337">
        <v>0</v>
      </c>
      <c r="G76" s="255">
        <v>0</v>
      </c>
      <c r="H76" s="255">
        <v>0</v>
      </c>
      <c r="I76" s="255">
        <v>0</v>
      </c>
      <c r="J76" s="338">
        <v>0</v>
      </c>
      <c r="L76"/>
    </row>
    <row r="77" spans="1:12" ht="15">
      <c r="A77" s="335" t="s">
        <v>1536</v>
      </c>
      <c r="B77" s="339" t="s">
        <v>119</v>
      </c>
      <c r="C77" s="337">
        <v>0</v>
      </c>
      <c r="D77" s="337">
        <v>0</v>
      </c>
      <c r="E77" s="337">
        <v>0</v>
      </c>
      <c r="F77" s="337">
        <v>0</v>
      </c>
      <c r="G77" s="255">
        <v>0</v>
      </c>
      <c r="H77" s="255">
        <v>0</v>
      </c>
      <c r="I77" s="255">
        <v>0</v>
      </c>
      <c r="J77" s="338">
        <v>0</v>
      </c>
      <c r="L77"/>
    </row>
    <row r="78" spans="1:12" s="345" customFormat="1" ht="15">
      <c r="A78" s="520" t="s">
        <v>59</v>
      </c>
      <c r="B78" s="349" t="s">
        <v>245</v>
      </c>
      <c r="C78" s="342">
        <f aca="true" t="shared" si="9" ref="C78:J78">SUM(C73:C77)</f>
        <v>0</v>
      </c>
      <c r="D78" s="342">
        <f t="shared" si="9"/>
        <v>0</v>
      </c>
      <c r="E78" s="342">
        <f t="shared" si="9"/>
        <v>0</v>
      </c>
      <c r="F78" s="342">
        <f t="shared" si="9"/>
        <v>0</v>
      </c>
      <c r="G78" s="343">
        <f t="shared" si="9"/>
        <v>0</v>
      </c>
      <c r="H78" s="343">
        <f t="shared" si="9"/>
        <v>0</v>
      </c>
      <c r="I78" s="343">
        <f t="shared" si="9"/>
        <v>0</v>
      </c>
      <c r="J78" s="344">
        <f t="shared" si="9"/>
        <v>0</v>
      </c>
      <c r="L78"/>
    </row>
    <row r="79" spans="1:12" ht="15">
      <c r="A79" s="346"/>
      <c r="B79" s="350"/>
      <c r="C79" s="337"/>
      <c r="D79" s="337"/>
      <c r="E79" s="337"/>
      <c r="F79" s="337"/>
      <c r="G79" s="255"/>
      <c r="H79" s="255"/>
      <c r="I79" s="220"/>
      <c r="J79" s="338"/>
      <c r="L79"/>
    </row>
    <row r="80" spans="1:12" ht="15">
      <c r="A80" s="329"/>
      <c r="B80" s="347" t="s">
        <v>246</v>
      </c>
      <c r="C80" s="337"/>
      <c r="D80" s="337"/>
      <c r="E80" s="337"/>
      <c r="F80" s="337"/>
      <c r="G80" s="255"/>
      <c r="H80" s="255"/>
      <c r="I80" s="220"/>
      <c r="J80" s="338"/>
      <c r="L80"/>
    </row>
    <row r="81" spans="1:12" ht="15">
      <c r="A81" s="335" t="s">
        <v>1537</v>
      </c>
      <c r="B81" s="339" t="s">
        <v>122</v>
      </c>
      <c r="C81" s="337">
        <v>0</v>
      </c>
      <c r="D81" s="337">
        <v>0</v>
      </c>
      <c r="E81" s="337">
        <v>0</v>
      </c>
      <c r="F81" s="337">
        <v>0</v>
      </c>
      <c r="G81" s="255">
        <v>0</v>
      </c>
      <c r="H81" s="255">
        <v>0</v>
      </c>
      <c r="I81" s="255">
        <v>0</v>
      </c>
      <c r="J81" s="338">
        <v>0</v>
      </c>
      <c r="L81"/>
    </row>
    <row r="82" spans="1:12" ht="15">
      <c r="A82" s="335" t="s">
        <v>1538</v>
      </c>
      <c r="B82" s="339" t="s">
        <v>123</v>
      </c>
      <c r="C82" s="337">
        <v>0</v>
      </c>
      <c r="D82" s="337">
        <v>0</v>
      </c>
      <c r="E82" s="337">
        <v>0</v>
      </c>
      <c r="F82" s="337">
        <v>0</v>
      </c>
      <c r="G82" s="255">
        <v>0</v>
      </c>
      <c r="H82" s="255">
        <v>0</v>
      </c>
      <c r="I82" s="255">
        <v>0</v>
      </c>
      <c r="J82" s="338">
        <v>0</v>
      </c>
      <c r="L82"/>
    </row>
    <row r="83" spans="1:12" s="345" customFormat="1" ht="15">
      <c r="A83" s="520" t="s">
        <v>61</v>
      </c>
      <c r="B83" s="349" t="s">
        <v>247</v>
      </c>
      <c r="C83" s="342">
        <f aca="true" t="shared" si="10" ref="C83:I83">C81+C82</f>
        <v>0</v>
      </c>
      <c r="D83" s="342">
        <f t="shared" si="10"/>
        <v>0</v>
      </c>
      <c r="E83" s="342">
        <f t="shared" si="10"/>
        <v>0</v>
      </c>
      <c r="F83" s="342">
        <f t="shared" si="10"/>
        <v>0</v>
      </c>
      <c r="G83" s="343">
        <f t="shared" si="10"/>
        <v>0</v>
      </c>
      <c r="H83" s="343">
        <f t="shared" si="10"/>
        <v>0</v>
      </c>
      <c r="I83" s="343">
        <f t="shared" si="10"/>
        <v>0</v>
      </c>
      <c r="J83" s="344">
        <f>SUM(J81:J82)</f>
        <v>0</v>
      </c>
      <c r="L83"/>
    </row>
    <row r="84" spans="1:12" ht="15">
      <c r="A84" s="346"/>
      <c r="B84" s="350"/>
      <c r="C84" s="337"/>
      <c r="D84" s="337"/>
      <c r="E84" s="337"/>
      <c r="F84" s="337"/>
      <c r="G84" s="255"/>
      <c r="H84" s="255"/>
      <c r="I84" s="220"/>
      <c r="J84" s="338"/>
      <c r="L84"/>
    </row>
    <row r="85" spans="1:12" ht="15">
      <c r="A85" s="329"/>
      <c r="B85" s="347" t="s">
        <v>248</v>
      </c>
      <c r="C85" s="337"/>
      <c r="D85" s="337"/>
      <c r="E85" s="337"/>
      <c r="F85" s="337"/>
      <c r="G85" s="255"/>
      <c r="H85" s="255"/>
      <c r="I85" s="220"/>
      <c r="J85" s="338"/>
      <c r="L85"/>
    </row>
    <row r="86" spans="1:12" ht="15">
      <c r="A86" s="335" t="s">
        <v>1539</v>
      </c>
      <c r="B86" s="339" t="s">
        <v>127</v>
      </c>
      <c r="C86" s="337">
        <v>0</v>
      </c>
      <c r="D86" s="337">
        <v>0</v>
      </c>
      <c r="E86" s="337">
        <v>0</v>
      </c>
      <c r="F86" s="337">
        <v>0</v>
      </c>
      <c r="G86" s="255">
        <v>0</v>
      </c>
      <c r="H86" s="255">
        <v>0</v>
      </c>
      <c r="I86" s="255">
        <v>0</v>
      </c>
      <c r="J86" s="338">
        <v>0</v>
      </c>
      <c r="L86"/>
    </row>
    <row r="87" spans="1:12" ht="15">
      <c r="A87" s="335" t="s">
        <v>1540</v>
      </c>
      <c r="B87" s="339" t="s">
        <v>128</v>
      </c>
      <c r="C87" s="337">
        <v>0</v>
      </c>
      <c r="D87" s="337">
        <v>0</v>
      </c>
      <c r="E87" s="337">
        <v>0</v>
      </c>
      <c r="F87" s="337">
        <v>0</v>
      </c>
      <c r="G87" s="255">
        <v>0</v>
      </c>
      <c r="H87" s="255">
        <v>0</v>
      </c>
      <c r="I87" s="255">
        <v>0</v>
      </c>
      <c r="J87" s="338">
        <v>0</v>
      </c>
      <c r="L87"/>
    </row>
    <row r="88" spans="1:12" ht="15">
      <c r="A88" s="335" t="s">
        <v>1541</v>
      </c>
      <c r="B88" s="339" t="s">
        <v>129</v>
      </c>
      <c r="C88" s="337">
        <v>0</v>
      </c>
      <c r="D88" s="337">
        <v>0</v>
      </c>
      <c r="E88" s="337">
        <v>0</v>
      </c>
      <c r="F88" s="337">
        <v>0</v>
      </c>
      <c r="G88" s="255">
        <v>0</v>
      </c>
      <c r="H88" s="255">
        <v>0</v>
      </c>
      <c r="I88" s="255">
        <v>0</v>
      </c>
      <c r="J88" s="338">
        <v>0</v>
      </c>
      <c r="L88"/>
    </row>
    <row r="89" spans="1:12" ht="15">
      <c r="A89" s="335" t="s">
        <v>1542</v>
      </c>
      <c r="B89" s="339" t="s">
        <v>130</v>
      </c>
      <c r="C89" s="337">
        <v>0</v>
      </c>
      <c r="D89" s="337">
        <v>0</v>
      </c>
      <c r="E89" s="337">
        <v>0</v>
      </c>
      <c r="F89" s="337">
        <v>0</v>
      </c>
      <c r="G89" s="255">
        <v>0</v>
      </c>
      <c r="H89" s="255">
        <v>0</v>
      </c>
      <c r="I89" s="255">
        <v>0</v>
      </c>
      <c r="J89" s="338">
        <v>0</v>
      </c>
      <c r="L89"/>
    </row>
    <row r="90" spans="1:12" ht="15">
      <c r="A90" s="335" t="s">
        <v>1543</v>
      </c>
      <c r="B90" s="339" t="s">
        <v>131</v>
      </c>
      <c r="C90" s="337">
        <v>0</v>
      </c>
      <c r="D90" s="337">
        <v>0</v>
      </c>
      <c r="E90" s="337">
        <v>0</v>
      </c>
      <c r="F90" s="337">
        <v>0</v>
      </c>
      <c r="G90" s="255">
        <v>0</v>
      </c>
      <c r="H90" s="255">
        <v>0</v>
      </c>
      <c r="I90" s="255">
        <v>0</v>
      </c>
      <c r="J90" s="338">
        <v>0</v>
      </c>
      <c r="L90"/>
    </row>
    <row r="91" spans="1:12" ht="15">
      <c r="A91" s="335" t="s">
        <v>1544</v>
      </c>
      <c r="B91" s="339" t="s">
        <v>132</v>
      </c>
      <c r="C91" s="337">
        <v>0</v>
      </c>
      <c r="D91" s="337">
        <v>0</v>
      </c>
      <c r="E91" s="337">
        <v>0</v>
      </c>
      <c r="F91" s="337">
        <v>0</v>
      </c>
      <c r="G91" s="255">
        <v>0</v>
      </c>
      <c r="H91" s="255">
        <v>0</v>
      </c>
      <c r="I91" s="255">
        <v>0</v>
      </c>
      <c r="J91" s="338">
        <v>0</v>
      </c>
      <c r="L91"/>
    </row>
    <row r="92" spans="1:12" ht="15">
      <c r="A92" s="335" t="s">
        <v>1545</v>
      </c>
      <c r="B92" s="351" t="s">
        <v>249</v>
      </c>
      <c r="C92" s="337">
        <v>0</v>
      </c>
      <c r="D92" s="337">
        <v>0</v>
      </c>
      <c r="E92" s="337">
        <v>0</v>
      </c>
      <c r="F92" s="337">
        <v>0</v>
      </c>
      <c r="G92" s="255">
        <v>0</v>
      </c>
      <c r="H92" s="255">
        <v>0</v>
      </c>
      <c r="I92" s="255">
        <v>0</v>
      </c>
      <c r="J92" s="338">
        <v>0</v>
      </c>
      <c r="L92"/>
    </row>
    <row r="93" spans="1:12" ht="15">
      <c r="A93" s="335" t="s">
        <v>1546</v>
      </c>
      <c r="B93" s="339" t="s">
        <v>135</v>
      </c>
      <c r="C93" s="337">
        <v>0</v>
      </c>
      <c r="D93" s="337">
        <v>0</v>
      </c>
      <c r="E93" s="337">
        <v>0</v>
      </c>
      <c r="F93" s="337">
        <v>0</v>
      </c>
      <c r="G93" s="255">
        <v>0</v>
      </c>
      <c r="H93" s="255">
        <v>0</v>
      </c>
      <c r="I93" s="255">
        <v>0</v>
      </c>
      <c r="J93" s="338">
        <v>0</v>
      </c>
      <c r="L93"/>
    </row>
    <row r="94" spans="1:12" ht="15">
      <c r="A94" s="335" t="s">
        <v>1547</v>
      </c>
      <c r="B94" s="339" t="s">
        <v>137</v>
      </c>
      <c r="C94" s="337">
        <v>0</v>
      </c>
      <c r="D94" s="337">
        <v>0</v>
      </c>
      <c r="E94" s="337">
        <v>0</v>
      </c>
      <c r="F94" s="337">
        <v>0</v>
      </c>
      <c r="G94" s="255">
        <v>0</v>
      </c>
      <c r="H94" s="255">
        <v>0</v>
      </c>
      <c r="I94" s="255">
        <v>0</v>
      </c>
      <c r="J94" s="338">
        <v>0</v>
      </c>
      <c r="L94"/>
    </row>
    <row r="95" spans="1:12" s="345" customFormat="1" ht="15">
      <c r="A95" s="520" t="s">
        <v>125</v>
      </c>
      <c r="B95" s="349" t="s">
        <v>250</v>
      </c>
      <c r="C95" s="342">
        <f aca="true" t="shared" si="11" ref="C95:J95">SUM(C86:C94)</f>
        <v>0</v>
      </c>
      <c r="D95" s="342">
        <f t="shared" si="11"/>
        <v>0</v>
      </c>
      <c r="E95" s="342">
        <f t="shared" si="11"/>
        <v>0</v>
      </c>
      <c r="F95" s="342">
        <f t="shared" si="11"/>
        <v>0</v>
      </c>
      <c r="G95" s="343">
        <f t="shared" si="11"/>
        <v>0</v>
      </c>
      <c r="H95" s="343">
        <f t="shared" si="11"/>
        <v>0</v>
      </c>
      <c r="I95" s="343">
        <f t="shared" si="11"/>
        <v>0</v>
      </c>
      <c r="J95" s="344">
        <f t="shared" si="11"/>
        <v>0</v>
      </c>
      <c r="L95"/>
    </row>
    <row r="96" spans="1:12" ht="15">
      <c r="A96" s="346"/>
      <c r="B96" s="350"/>
      <c r="C96" s="337"/>
      <c r="D96" s="337"/>
      <c r="E96" s="337"/>
      <c r="F96" s="337"/>
      <c r="G96" s="255"/>
      <c r="H96" s="255"/>
      <c r="I96" s="220"/>
      <c r="J96" s="338"/>
      <c r="L96"/>
    </row>
    <row r="97" spans="1:12" ht="15">
      <c r="A97" s="329"/>
      <c r="B97" s="347" t="s">
        <v>251</v>
      </c>
      <c r="C97" s="337"/>
      <c r="D97" s="337"/>
      <c r="E97" s="337"/>
      <c r="F97" s="337"/>
      <c r="G97" s="255"/>
      <c r="H97" s="255"/>
      <c r="I97" s="220"/>
      <c r="J97" s="338"/>
      <c r="L97"/>
    </row>
    <row r="98" spans="1:10" ht="30">
      <c r="A98" s="335" t="s">
        <v>1551</v>
      </c>
      <c r="B98" s="339" t="s">
        <v>1548</v>
      </c>
      <c r="C98" s="337">
        <v>0</v>
      </c>
      <c r="D98" s="337">
        <v>0</v>
      </c>
      <c r="E98" s="337">
        <v>0</v>
      </c>
      <c r="F98" s="337">
        <v>0</v>
      </c>
      <c r="G98" s="255">
        <v>0</v>
      </c>
      <c r="H98" s="255">
        <v>0</v>
      </c>
      <c r="I98" s="255">
        <v>0</v>
      </c>
      <c r="J98" s="338">
        <v>0</v>
      </c>
    </row>
    <row r="99" spans="1:10" ht="30.75" customHeight="1">
      <c r="A99" s="335" t="s">
        <v>1552</v>
      </c>
      <c r="B99" s="339" t="s">
        <v>1549</v>
      </c>
      <c r="C99" s="337">
        <v>0</v>
      </c>
      <c r="D99" s="337">
        <v>0</v>
      </c>
      <c r="E99" s="337">
        <v>0</v>
      </c>
      <c r="F99" s="337">
        <v>0</v>
      </c>
      <c r="G99" s="255">
        <v>0</v>
      </c>
      <c r="H99" s="255">
        <v>0</v>
      </c>
      <c r="I99" s="255">
        <v>0</v>
      </c>
      <c r="J99" s="338">
        <v>0</v>
      </c>
    </row>
    <row r="100" spans="1:10" ht="30" customHeight="1">
      <c r="A100" s="335" t="s">
        <v>1553</v>
      </c>
      <c r="B100" s="339" t="s">
        <v>1550</v>
      </c>
      <c r="C100" s="337">
        <v>0</v>
      </c>
      <c r="D100" s="337">
        <v>0</v>
      </c>
      <c r="E100" s="337">
        <v>0</v>
      </c>
      <c r="F100" s="337">
        <v>0</v>
      </c>
      <c r="G100" s="255">
        <v>0</v>
      </c>
      <c r="H100" s="255">
        <v>0</v>
      </c>
      <c r="I100" s="255">
        <v>0</v>
      </c>
      <c r="J100" s="338">
        <v>0</v>
      </c>
    </row>
    <row r="101" spans="1:10" ht="30" customHeight="1">
      <c r="A101" s="335" t="s">
        <v>1554</v>
      </c>
      <c r="B101" s="339" t="s">
        <v>1555</v>
      </c>
      <c r="C101" s="337">
        <v>0</v>
      </c>
      <c r="D101" s="337">
        <v>0</v>
      </c>
      <c r="E101" s="337">
        <v>0</v>
      </c>
      <c r="F101" s="337">
        <v>0</v>
      </c>
      <c r="G101" s="255">
        <v>0</v>
      </c>
      <c r="H101" s="255">
        <v>0</v>
      </c>
      <c r="I101" s="255">
        <v>0</v>
      </c>
      <c r="J101" s="338">
        <v>0</v>
      </c>
    </row>
    <row r="102" spans="1:10" ht="15">
      <c r="A102" s="335" t="s">
        <v>1556</v>
      </c>
      <c r="B102" s="339" t="s">
        <v>1557</v>
      </c>
      <c r="C102" s="337">
        <v>0</v>
      </c>
      <c r="D102" s="337">
        <v>0</v>
      </c>
      <c r="E102" s="337">
        <v>0</v>
      </c>
      <c r="F102" s="337">
        <v>0</v>
      </c>
      <c r="G102" s="255">
        <v>0</v>
      </c>
      <c r="H102" s="255">
        <v>0</v>
      </c>
      <c r="I102" s="255">
        <v>0</v>
      </c>
      <c r="J102" s="338">
        <v>0</v>
      </c>
    </row>
    <row r="103" spans="1:10" ht="15">
      <c r="A103" s="335" t="s">
        <v>1558</v>
      </c>
      <c r="B103" s="339" t="s">
        <v>1559</v>
      </c>
      <c r="C103" s="337">
        <v>0</v>
      </c>
      <c r="D103" s="337">
        <v>0</v>
      </c>
      <c r="E103" s="337">
        <v>0</v>
      </c>
      <c r="F103" s="337">
        <v>0</v>
      </c>
      <c r="G103" s="255">
        <v>0</v>
      </c>
      <c r="H103" s="255">
        <v>0</v>
      </c>
      <c r="I103" s="255">
        <v>0</v>
      </c>
      <c r="J103" s="338">
        <v>0</v>
      </c>
    </row>
    <row r="104" spans="1:12" ht="15">
      <c r="A104" s="335" t="s">
        <v>1560</v>
      </c>
      <c r="B104" s="339" t="s">
        <v>141</v>
      </c>
      <c r="C104" s="337">
        <v>0</v>
      </c>
      <c r="D104" s="337">
        <v>0</v>
      </c>
      <c r="E104" s="337">
        <v>0</v>
      </c>
      <c r="F104" s="337">
        <v>0</v>
      </c>
      <c r="G104" s="255">
        <v>0</v>
      </c>
      <c r="H104" s="255">
        <v>0</v>
      </c>
      <c r="I104" s="255">
        <v>0</v>
      </c>
      <c r="J104" s="338">
        <v>0</v>
      </c>
      <c r="L104"/>
    </row>
    <row r="105" spans="1:12" s="345" customFormat="1" ht="15">
      <c r="A105" s="522" t="s">
        <v>139</v>
      </c>
      <c r="B105" s="353" t="s">
        <v>252</v>
      </c>
      <c r="C105" s="342">
        <f aca="true" t="shared" si="12" ref="C105:J105">SUM(C98:C104)</f>
        <v>0</v>
      </c>
      <c r="D105" s="342">
        <f t="shared" si="12"/>
        <v>0</v>
      </c>
      <c r="E105" s="342">
        <f t="shared" si="12"/>
        <v>0</v>
      </c>
      <c r="F105" s="342">
        <f t="shared" si="12"/>
        <v>0</v>
      </c>
      <c r="G105" s="343">
        <f t="shared" si="12"/>
        <v>0</v>
      </c>
      <c r="H105" s="343">
        <f t="shared" si="12"/>
        <v>0</v>
      </c>
      <c r="I105" s="343">
        <f t="shared" si="12"/>
        <v>0</v>
      </c>
      <c r="J105" s="344">
        <f t="shared" si="12"/>
        <v>0</v>
      </c>
      <c r="L105"/>
    </row>
    <row r="106" spans="1:12" ht="15">
      <c r="A106" s="346"/>
      <c r="B106" s="350"/>
      <c r="C106" s="337"/>
      <c r="D106" s="337"/>
      <c r="E106" s="337"/>
      <c r="F106" s="337"/>
      <c r="G106" s="255"/>
      <c r="H106" s="255"/>
      <c r="I106" s="220"/>
      <c r="J106" s="338"/>
      <c r="L106"/>
    </row>
    <row r="107" spans="1:12" ht="15">
      <c r="A107" s="329"/>
      <c r="B107" s="347" t="s">
        <v>253</v>
      </c>
      <c r="C107" s="337"/>
      <c r="D107" s="337"/>
      <c r="E107" s="337"/>
      <c r="F107" s="337"/>
      <c r="G107" s="255"/>
      <c r="H107" s="255"/>
      <c r="I107" s="220"/>
      <c r="J107" s="338"/>
      <c r="L107"/>
    </row>
    <row r="108" spans="1:12" ht="15">
      <c r="A108" s="335" t="s">
        <v>1561</v>
      </c>
      <c r="B108" s="339" t="s">
        <v>254</v>
      </c>
      <c r="C108" s="337">
        <v>0</v>
      </c>
      <c r="D108" s="337">
        <v>0</v>
      </c>
      <c r="E108" s="337">
        <v>0</v>
      </c>
      <c r="F108" s="337">
        <v>0</v>
      </c>
      <c r="G108" s="255">
        <v>0</v>
      </c>
      <c r="H108" s="255">
        <v>0</v>
      </c>
      <c r="I108" s="255">
        <v>0</v>
      </c>
      <c r="J108" s="338">
        <v>0</v>
      </c>
      <c r="L108"/>
    </row>
    <row r="109" spans="1:12" ht="15">
      <c r="A109" s="335" t="s">
        <v>1562</v>
      </c>
      <c r="B109" s="339" t="s">
        <v>146</v>
      </c>
      <c r="C109" s="337">
        <v>0</v>
      </c>
      <c r="D109" s="337">
        <v>0</v>
      </c>
      <c r="E109" s="337">
        <v>0</v>
      </c>
      <c r="F109" s="337">
        <v>0</v>
      </c>
      <c r="G109" s="255">
        <v>0</v>
      </c>
      <c r="H109" s="255">
        <v>0</v>
      </c>
      <c r="I109" s="255">
        <v>0</v>
      </c>
      <c r="J109" s="338">
        <v>0</v>
      </c>
      <c r="L109"/>
    </row>
    <row r="110" spans="1:12" ht="15">
      <c r="A110" s="335" t="s">
        <v>1563</v>
      </c>
      <c r="B110" s="339" t="s">
        <v>255</v>
      </c>
      <c r="C110" s="337">
        <v>0</v>
      </c>
      <c r="D110" s="337">
        <v>0</v>
      </c>
      <c r="E110" s="337">
        <v>0</v>
      </c>
      <c r="F110" s="337">
        <v>0</v>
      </c>
      <c r="G110" s="255">
        <v>0</v>
      </c>
      <c r="H110" s="255">
        <v>0</v>
      </c>
      <c r="I110" s="255">
        <v>0</v>
      </c>
      <c r="J110" s="338">
        <v>0</v>
      </c>
      <c r="L110"/>
    </row>
    <row r="111" spans="1:12" ht="15">
      <c r="A111" s="335" t="s">
        <v>1564</v>
      </c>
      <c r="B111" s="339" t="s">
        <v>256</v>
      </c>
      <c r="C111" s="337">
        <v>0</v>
      </c>
      <c r="D111" s="337">
        <v>0</v>
      </c>
      <c r="E111" s="337">
        <v>0</v>
      </c>
      <c r="F111" s="337">
        <v>0</v>
      </c>
      <c r="G111" s="255">
        <v>0</v>
      </c>
      <c r="H111" s="255">
        <v>0</v>
      </c>
      <c r="I111" s="255">
        <v>0</v>
      </c>
      <c r="J111" s="338">
        <v>0</v>
      </c>
      <c r="L111"/>
    </row>
    <row r="112" spans="1:12" s="345" customFormat="1" ht="15">
      <c r="A112" s="520" t="s">
        <v>143</v>
      </c>
      <c r="B112" s="349" t="s">
        <v>257</v>
      </c>
      <c r="C112" s="342">
        <f aca="true" t="shared" si="13" ref="C112:J112">SUM(C108:C111)</f>
        <v>0</v>
      </c>
      <c r="D112" s="342">
        <f t="shared" si="13"/>
        <v>0</v>
      </c>
      <c r="E112" s="342">
        <f t="shared" si="13"/>
        <v>0</v>
      </c>
      <c r="F112" s="342">
        <f t="shared" si="13"/>
        <v>0</v>
      </c>
      <c r="G112" s="343">
        <f t="shared" si="13"/>
        <v>0</v>
      </c>
      <c r="H112" s="343">
        <f t="shared" si="13"/>
        <v>0</v>
      </c>
      <c r="I112" s="343">
        <f t="shared" si="13"/>
        <v>0</v>
      </c>
      <c r="J112" s="344">
        <f t="shared" si="13"/>
        <v>0</v>
      </c>
      <c r="L112"/>
    </row>
    <row r="113" spans="1:12" ht="15">
      <c r="A113" s="346"/>
      <c r="B113" s="350"/>
      <c r="C113" s="337"/>
      <c r="D113" s="337"/>
      <c r="E113" s="337"/>
      <c r="F113" s="337"/>
      <c r="G113" s="255"/>
      <c r="H113" s="255"/>
      <c r="I113" s="220"/>
      <c r="J113" s="338"/>
      <c r="L113"/>
    </row>
    <row r="114" spans="1:12" ht="15">
      <c r="A114" s="329"/>
      <c r="B114" s="352" t="s">
        <v>258</v>
      </c>
      <c r="C114" s="337"/>
      <c r="D114" s="337"/>
      <c r="E114" s="337"/>
      <c r="F114" s="337"/>
      <c r="G114" s="255"/>
      <c r="H114" s="255"/>
      <c r="I114" s="255"/>
      <c r="J114" s="338"/>
      <c r="L114"/>
    </row>
    <row r="115" spans="1:12" ht="15">
      <c r="A115" s="335" t="s">
        <v>1565</v>
      </c>
      <c r="B115" s="339" t="s">
        <v>153</v>
      </c>
      <c r="C115" s="337">
        <v>0</v>
      </c>
      <c r="D115" s="337">
        <v>0</v>
      </c>
      <c r="E115" s="337">
        <v>0</v>
      </c>
      <c r="F115" s="337">
        <v>0</v>
      </c>
      <c r="G115" s="255">
        <v>0</v>
      </c>
      <c r="H115" s="255">
        <v>0</v>
      </c>
      <c r="I115" s="255">
        <v>0</v>
      </c>
      <c r="J115" s="338">
        <v>0</v>
      </c>
      <c r="L115"/>
    </row>
    <row r="116" spans="1:12" ht="15">
      <c r="A116" s="335" t="s">
        <v>1566</v>
      </c>
      <c r="B116" s="339" t="s">
        <v>154</v>
      </c>
      <c r="C116" s="337">
        <v>0</v>
      </c>
      <c r="D116" s="337">
        <v>0</v>
      </c>
      <c r="E116" s="337">
        <v>0</v>
      </c>
      <c r="F116" s="337">
        <v>0</v>
      </c>
      <c r="G116" s="255">
        <v>0</v>
      </c>
      <c r="H116" s="255">
        <v>0</v>
      </c>
      <c r="I116" s="255">
        <v>0</v>
      </c>
      <c r="J116" s="338">
        <v>0</v>
      </c>
      <c r="L116"/>
    </row>
    <row r="117" spans="1:12" ht="15">
      <c r="A117" s="335" t="s">
        <v>1567</v>
      </c>
      <c r="B117" s="339" t="s">
        <v>155</v>
      </c>
      <c r="C117" s="337">
        <v>0</v>
      </c>
      <c r="D117" s="337">
        <v>0</v>
      </c>
      <c r="E117" s="337">
        <v>0</v>
      </c>
      <c r="F117" s="337">
        <v>0</v>
      </c>
      <c r="G117" s="255">
        <v>0</v>
      </c>
      <c r="H117" s="255">
        <v>0</v>
      </c>
      <c r="I117" s="255">
        <v>0</v>
      </c>
      <c r="J117" s="338">
        <v>0</v>
      </c>
      <c r="L117"/>
    </row>
    <row r="118" spans="1:12" s="345" customFormat="1" ht="15">
      <c r="A118" s="340">
        <v>15</v>
      </c>
      <c r="B118" s="341" t="s">
        <v>259</v>
      </c>
      <c r="C118" s="342">
        <f aca="true" t="shared" si="14" ref="C118:J118">SUM(C115:C117)</f>
        <v>0</v>
      </c>
      <c r="D118" s="342">
        <f t="shared" si="14"/>
        <v>0</v>
      </c>
      <c r="E118" s="342">
        <f t="shared" si="14"/>
        <v>0</v>
      </c>
      <c r="F118" s="342">
        <f t="shared" si="14"/>
        <v>0</v>
      </c>
      <c r="G118" s="343">
        <f t="shared" si="14"/>
        <v>0</v>
      </c>
      <c r="H118" s="343">
        <f t="shared" si="14"/>
        <v>0</v>
      </c>
      <c r="I118" s="343">
        <f t="shared" si="14"/>
        <v>0</v>
      </c>
      <c r="J118" s="344">
        <f t="shared" si="14"/>
        <v>0</v>
      </c>
      <c r="L118"/>
    </row>
    <row r="119" spans="1:12" ht="12.75" customHeight="1">
      <c r="A119" s="346"/>
      <c r="B119" s="350"/>
      <c r="C119" s="337"/>
      <c r="D119" s="337"/>
      <c r="E119" s="337"/>
      <c r="F119" s="337"/>
      <c r="G119" s="255"/>
      <c r="H119" s="255"/>
      <c r="I119" s="220"/>
      <c r="J119" s="338"/>
      <c r="L119"/>
    </row>
    <row r="120" spans="1:12" ht="15">
      <c r="A120" s="329"/>
      <c r="B120" s="347" t="s">
        <v>260</v>
      </c>
      <c r="C120" s="337"/>
      <c r="D120" s="337"/>
      <c r="E120" s="337"/>
      <c r="F120" s="337"/>
      <c r="G120" s="255"/>
      <c r="H120" s="255"/>
      <c r="I120" s="220"/>
      <c r="J120" s="338"/>
      <c r="L120"/>
    </row>
    <row r="121" spans="1:12" ht="15">
      <c r="A121" s="335" t="s">
        <v>1568</v>
      </c>
      <c r="B121" s="339" t="s">
        <v>159</v>
      </c>
      <c r="C121" s="337">
        <v>0</v>
      </c>
      <c r="D121" s="337">
        <v>0</v>
      </c>
      <c r="E121" s="337">
        <v>0</v>
      </c>
      <c r="F121" s="337">
        <v>0</v>
      </c>
      <c r="G121" s="255">
        <v>0</v>
      </c>
      <c r="H121" s="255">
        <v>0</v>
      </c>
      <c r="I121" s="255">
        <v>0</v>
      </c>
      <c r="J121" s="338">
        <v>0</v>
      </c>
      <c r="L121"/>
    </row>
    <row r="122" spans="1:12" ht="15">
      <c r="A122" s="335" t="s">
        <v>1569</v>
      </c>
      <c r="B122" s="339" t="s">
        <v>160</v>
      </c>
      <c r="C122" s="337">
        <v>0</v>
      </c>
      <c r="D122" s="337">
        <v>0</v>
      </c>
      <c r="E122" s="337">
        <v>0</v>
      </c>
      <c r="F122" s="337">
        <v>0</v>
      </c>
      <c r="G122" s="255">
        <v>0</v>
      </c>
      <c r="H122" s="255">
        <v>0</v>
      </c>
      <c r="I122" s="255">
        <v>0</v>
      </c>
      <c r="J122" s="338">
        <v>0</v>
      </c>
      <c r="L122"/>
    </row>
    <row r="123" spans="1:12" s="345" customFormat="1" ht="15">
      <c r="A123" s="340">
        <v>16</v>
      </c>
      <c r="B123" s="341" t="s">
        <v>261</v>
      </c>
      <c r="C123" s="342">
        <f aca="true" t="shared" si="15" ref="C123:I123">C121+C122</f>
        <v>0</v>
      </c>
      <c r="D123" s="342">
        <f t="shared" si="15"/>
        <v>0</v>
      </c>
      <c r="E123" s="342">
        <f t="shared" si="15"/>
        <v>0</v>
      </c>
      <c r="F123" s="342">
        <f t="shared" si="15"/>
        <v>0</v>
      </c>
      <c r="G123" s="343">
        <f t="shared" si="15"/>
        <v>0</v>
      </c>
      <c r="H123" s="343">
        <f t="shared" si="15"/>
        <v>0</v>
      </c>
      <c r="I123" s="343">
        <f t="shared" si="15"/>
        <v>0</v>
      </c>
      <c r="J123" s="344">
        <f>SUM(J121:J122)</f>
        <v>0</v>
      </c>
      <c r="L123"/>
    </row>
    <row r="124" spans="1:12" ht="10.5" customHeight="1">
      <c r="A124" s="346"/>
      <c r="B124" s="350"/>
      <c r="C124" s="337"/>
      <c r="D124" s="337"/>
      <c r="E124" s="337"/>
      <c r="F124" s="337"/>
      <c r="G124" s="255"/>
      <c r="H124" s="255"/>
      <c r="I124" s="220"/>
      <c r="J124" s="338"/>
      <c r="L124"/>
    </row>
    <row r="125" spans="1:12" ht="15">
      <c r="A125" s="329"/>
      <c r="B125" s="347" t="s">
        <v>262</v>
      </c>
      <c r="C125" s="337"/>
      <c r="D125" s="337"/>
      <c r="E125" s="337"/>
      <c r="F125" s="337"/>
      <c r="G125" s="255"/>
      <c r="H125" s="255"/>
      <c r="I125" s="220"/>
      <c r="J125" s="338"/>
      <c r="L125"/>
    </row>
    <row r="126" spans="1:12" ht="15">
      <c r="A126" s="335" t="s">
        <v>1570</v>
      </c>
      <c r="B126" s="339" t="s">
        <v>164</v>
      </c>
      <c r="C126" s="337">
        <v>0</v>
      </c>
      <c r="D126" s="337">
        <v>0</v>
      </c>
      <c r="E126" s="337">
        <v>0</v>
      </c>
      <c r="F126" s="337">
        <v>0</v>
      </c>
      <c r="G126" s="255">
        <v>0</v>
      </c>
      <c r="H126" s="255">
        <v>0</v>
      </c>
      <c r="I126" s="255">
        <v>0</v>
      </c>
      <c r="J126" s="338">
        <v>0</v>
      </c>
      <c r="L126"/>
    </row>
    <row r="127" spans="1:12" s="345" customFormat="1" ht="15">
      <c r="A127" s="340">
        <v>17</v>
      </c>
      <c r="B127" s="341" t="s">
        <v>263</v>
      </c>
      <c r="C127" s="342">
        <f aca="true" t="shared" si="16" ref="C127:I127">C126</f>
        <v>0</v>
      </c>
      <c r="D127" s="342">
        <f t="shared" si="16"/>
        <v>0</v>
      </c>
      <c r="E127" s="342">
        <f t="shared" si="16"/>
        <v>0</v>
      </c>
      <c r="F127" s="342">
        <f t="shared" si="16"/>
        <v>0</v>
      </c>
      <c r="G127" s="343">
        <f t="shared" si="16"/>
        <v>0</v>
      </c>
      <c r="H127" s="343">
        <f t="shared" si="16"/>
        <v>0</v>
      </c>
      <c r="I127" s="343">
        <f t="shared" si="16"/>
        <v>0</v>
      </c>
      <c r="J127" s="344">
        <f>SUM(J126)</f>
        <v>0</v>
      </c>
      <c r="L127"/>
    </row>
    <row r="128" spans="1:12" ht="10.5" customHeight="1">
      <c r="A128" s="346"/>
      <c r="B128" s="350"/>
      <c r="C128" s="337"/>
      <c r="D128" s="337"/>
      <c r="E128" s="337"/>
      <c r="F128" s="337"/>
      <c r="G128" s="255"/>
      <c r="H128" s="255"/>
      <c r="I128" s="220"/>
      <c r="J128" s="338"/>
      <c r="L128"/>
    </row>
    <row r="129" spans="1:12" ht="15">
      <c r="A129" s="329"/>
      <c r="B129" s="352" t="s">
        <v>264</v>
      </c>
      <c r="C129" s="337"/>
      <c r="D129" s="337"/>
      <c r="E129" s="337"/>
      <c r="F129" s="337"/>
      <c r="G129" s="255"/>
      <c r="H129" s="255"/>
      <c r="I129" s="220"/>
      <c r="J129" s="338"/>
      <c r="L129"/>
    </row>
    <row r="130" spans="1:12" ht="15">
      <c r="A130" s="335" t="s">
        <v>1571</v>
      </c>
      <c r="B130" s="354" t="s">
        <v>168</v>
      </c>
      <c r="C130" s="337">
        <v>0</v>
      </c>
      <c r="D130" s="337">
        <v>0</v>
      </c>
      <c r="E130" s="337">
        <v>0</v>
      </c>
      <c r="F130" s="337">
        <v>0</v>
      </c>
      <c r="G130" s="255">
        <v>0</v>
      </c>
      <c r="H130" s="255">
        <v>0</v>
      </c>
      <c r="I130" s="255">
        <v>0</v>
      </c>
      <c r="J130" s="338">
        <v>0</v>
      </c>
      <c r="L130"/>
    </row>
    <row r="131" spans="1:12" s="345" customFormat="1" ht="15">
      <c r="A131" s="340">
        <v>18</v>
      </c>
      <c r="B131" s="341" t="s">
        <v>265</v>
      </c>
      <c r="C131" s="342">
        <f aca="true" t="shared" si="17" ref="C131:I131">C130</f>
        <v>0</v>
      </c>
      <c r="D131" s="342">
        <f t="shared" si="17"/>
        <v>0</v>
      </c>
      <c r="E131" s="342">
        <f t="shared" si="17"/>
        <v>0</v>
      </c>
      <c r="F131" s="342">
        <f t="shared" si="17"/>
        <v>0</v>
      </c>
      <c r="G131" s="343">
        <f t="shared" si="17"/>
        <v>0</v>
      </c>
      <c r="H131" s="343">
        <f t="shared" si="17"/>
        <v>0</v>
      </c>
      <c r="I131" s="343">
        <f t="shared" si="17"/>
        <v>0</v>
      </c>
      <c r="J131" s="344">
        <f>SUM(J130)</f>
        <v>0</v>
      </c>
      <c r="L131"/>
    </row>
    <row r="132" spans="1:12" ht="13.5" customHeight="1">
      <c r="A132" s="346"/>
      <c r="B132" s="350"/>
      <c r="C132" s="337"/>
      <c r="D132" s="337"/>
      <c r="E132" s="337"/>
      <c r="F132" s="337"/>
      <c r="G132" s="255"/>
      <c r="H132" s="255"/>
      <c r="I132" s="220"/>
      <c r="J132" s="338"/>
      <c r="L132"/>
    </row>
    <row r="133" spans="1:12" ht="15">
      <c r="A133" s="329"/>
      <c r="B133" s="347" t="s">
        <v>266</v>
      </c>
      <c r="C133" s="337"/>
      <c r="D133" s="337"/>
      <c r="E133" s="337"/>
      <c r="F133" s="337"/>
      <c r="G133" s="255"/>
      <c r="H133" s="255"/>
      <c r="I133" s="220"/>
      <c r="J133" s="338"/>
      <c r="L133"/>
    </row>
    <row r="134" spans="1:12" ht="15">
      <c r="A134" s="335" t="s">
        <v>1572</v>
      </c>
      <c r="B134" s="354" t="s">
        <v>172</v>
      </c>
      <c r="C134" s="337">
        <v>0</v>
      </c>
      <c r="D134" s="337">
        <v>0</v>
      </c>
      <c r="E134" s="337">
        <v>0</v>
      </c>
      <c r="F134" s="337">
        <v>0</v>
      </c>
      <c r="G134" s="255">
        <v>0</v>
      </c>
      <c r="H134" s="255">
        <v>0</v>
      </c>
      <c r="I134" s="255">
        <v>0</v>
      </c>
      <c r="J134" s="338">
        <v>0</v>
      </c>
      <c r="L134"/>
    </row>
    <row r="135" spans="1:12" s="355" customFormat="1" ht="15">
      <c r="A135" s="523">
        <v>19</v>
      </c>
      <c r="B135" s="349" t="s">
        <v>267</v>
      </c>
      <c r="C135" s="342">
        <f aca="true" t="shared" si="18" ref="C135:I135">C134</f>
        <v>0</v>
      </c>
      <c r="D135" s="342">
        <f t="shared" si="18"/>
        <v>0</v>
      </c>
      <c r="E135" s="342">
        <f t="shared" si="18"/>
        <v>0</v>
      </c>
      <c r="F135" s="342">
        <f t="shared" si="18"/>
        <v>0</v>
      </c>
      <c r="G135" s="343">
        <f t="shared" si="18"/>
        <v>0</v>
      </c>
      <c r="H135" s="343">
        <f t="shared" si="18"/>
        <v>0</v>
      </c>
      <c r="I135" s="343">
        <f t="shared" si="18"/>
        <v>0</v>
      </c>
      <c r="J135" s="344">
        <f>SUM(J134)</f>
        <v>0</v>
      </c>
      <c r="L135"/>
    </row>
    <row r="136" spans="1:12" ht="10.5" customHeight="1">
      <c r="A136" s="356"/>
      <c r="B136" s="357"/>
      <c r="C136" s="358"/>
      <c r="D136" s="358"/>
      <c r="E136" s="358"/>
      <c r="F136" s="358"/>
      <c r="G136" s="359"/>
      <c r="H136" s="359"/>
      <c r="I136" s="360"/>
      <c r="J136" s="361"/>
      <c r="L136"/>
    </row>
    <row r="137" spans="1:12" s="355" customFormat="1" ht="15">
      <c r="A137" s="362"/>
      <c r="B137" s="363" t="s">
        <v>268</v>
      </c>
      <c r="C137" s="364">
        <f aca="true" t="shared" si="19" ref="C137:J137">C135+C131+C127+C123+C118+C112+C105+C95+C83+C78+C70+C59+C54+C50+C45+C40+C31+C26+C21</f>
        <v>0</v>
      </c>
      <c r="D137" s="364">
        <f t="shared" si="19"/>
        <v>0</v>
      </c>
      <c r="E137" s="364">
        <f t="shared" si="19"/>
        <v>0</v>
      </c>
      <c r="F137" s="364">
        <f t="shared" si="19"/>
        <v>0</v>
      </c>
      <c r="G137" s="365">
        <f t="shared" si="19"/>
        <v>0</v>
      </c>
      <c r="H137" s="365">
        <f t="shared" si="19"/>
        <v>0</v>
      </c>
      <c r="I137" s="366">
        <f t="shared" si="19"/>
        <v>0</v>
      </c>
      <c r="J137" s="367">
        <f t="shared" si="19"/>
        <v>0</v>
      </c>
      <c r="L137"/>
    </row>
    <row r="138" spans="1:10" ht="17.25" customHeight="1">
      <c r="A138" s="368"/>
      <c r="B138" s="624"/>
      <c r="C138" s="624"/>
      <c r="D138" s="624"/>
      <c r="E138" s="624"/>
      <c r="F138" s="624"/>
      <c r="G138" s="624"/>
      <c r="H138" s="624"/>
      <c r="I138" s="624"/>
      <c r="J138" s="624"/>
    </row>
    <row r="139" spans="1:10" ht="17.25" customHeight="1">
      <c r="A139" s="368"/>
      <c r="B139" s="625"/>
      <c r="C139" s="625"/>
      <c r="D139" s="625"/>
      <c r="E139" s="625"/>
      <c r="F139" s="625"/>
      <c r="G139" s="625"/>
      <c r="H139" s="625"/>
      <c r="I139" s="625"/>
      <c r="J139" s="625"/>
    </row>
    <row r="140" spans="1:10" ht="17.25" customHeight="1">
      <c r="A140" s="368"/>
      <c r="B140" s="626"/>
      <c r="C140" s="626"/>
      <c r="D140" s="626"/>
      <c r="E140" s="626"/>
      <c r="F140" s="626"/>
      <c r="G140" s="626"/>
      <c r="H140" s="626"/>
      <c r="I140" s="626"/>
      <c r="J140" s="626"/>
    </row>
    <row r="141" spans="1:10" ht="17.25" customHeight="1">
      <c r="A141" s="368"/>
      <c r="B141" s="626"/>
      <c r="C141" s="626"/>
      <c r="D141" s="626"/>
      <c r="E141" s="626"/>
      <c r="F141" s="626"/>
      <c r="G141" s="626"/>
      <c r="H141" s="626"/>
      <c r="I141" s="626"/>
      <c r="J141" s="626"/>
    </row>
    <row r="142" spans="3:10" ht="17.25" customHeight="1">
      <c r="C142" s="369"/>
      <c r="D142" s="369"/>
      <c r="E142" s="369"/>
      <c r="J142" s="369"/>
    </row>
    <row r="143" ht="17.25" customHeight="1">
      <c r="A143" s="370"/>
    </row>
    <row r="144" ht="17.25" customHeight="1"/>
    <row r="145" ht="15">
      <c r="A145" s="370"/>
    </row>
  </sheetData>
  <sheetProtection sheet="1"/>
  <mergeCells count="13">
    <mergeCell ref="E6:E7"/>
    <mergeCell ref="F6:I6"/>
    <mergeCell ref="J6:J7"/>
    <mergeCell ref="B138:J138"/>
    <mergeCell ref="B139:J139"/>
    <mergeCell ref="B140:J140"/>
    <mergeCell ref="B141:J141"/>
    <mergeCell ref="A3:J3"/>
    <mergeCell ref="A4:B4"/>
    <mergeCell ref="A6:A8"/>
    <mergeCell ref="B6:B8"/>
    <mergeCell ref="C6:C7"/>
    <mergeCell ref="D6:D7"/>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dimension ref="A1:K145"/>
  <sheetViews>
    <sheetView zoomScale="90" zoomScaleNormal="90" zoomScalePageLayoutView="0" workbookViewId="0" topLeftCell="A119">
      <selection activeCell="C4" sqref="C4"/>
    </sheetView>
  </sheetViews>
  <sheetFormatPr defaultColWidth="9.140625" defaultRowHeight="15"/>
  <cols>
    <col min="1" max="1" width="10.8515625" style="314" customWidth="1"/>
    <col min="2" max="2" width="65.57421875" style="314" customWidth="1"/>
    <col min="3" max="10" width="23.00390625" style="315" customWidth="1"/>
    <col min="11" max="29" width="9.140625" style="222" customWidth="1"/>
    <col min="30" max="30" width="8.8515625" style="222" customWidth="1"/>
    <col min="31" max="16384" width="9.140625" style="222" customWidth="1"/>
  </cols>
  <sheetData>
    <row r="1" spans="1:11" s="313" customFormat="1" ht="21" customHeight="1" hidden="1">
      <c r="A1" s="316" t="s">
        <v>0</v>
      </c>
      <c r="B1" s="316"/>
      <c r="C1" s="22" t="s">
        <v>1</v>
      </c>
      <c r="D1" s="22" t="s">
        <v>3</v>
      </c>
      <c r="E1" s="22" t="s">
        <v>4</v>
      </c>
      <c r="F1" s="22" t="s">
        <v>5</v>
      </c>
      <c r="G1" s="22" t="s">
        <v>6</v>
      </c>
      <c r="H1" s="22" t="s">
        <v>207</v>
      </c>
      <c r="I1" s="22" t="s">
        <v>208</v>
      </c>
      <c r="J1" s="22" t="s">
        <v>209</v>
      </c>
      <c r="K1" s="22"/>
    </row>
    <row r="3" spans="1:10" ht="35.25" customHeight="1">
      <c r="A3" s="627" t="s">
        <v>1935</v>
      </c>
      <c r="B3" s="627"/>
      <c r="C3" s="627"/>
      <c r="D3" s="627"/>
      <c r="E3" s="627"/>
      <c r="F3" s="627"/>
      <c r="G3" s="627"/>
      <c r="H3" s="627"/>
      <c r="I3" s="627"/>
      <c r="J3" s="627"/>
    </row>
    <row r="4" spans="1:2" ht="21" customHeight="1">
      <c r="A4" s="627"/>
      <c r="B4" s="627"/>
    </row>
    <row r="5" ht="15">
      <c r="B5" s="317"/>
    </row>
    <row r="6" spans="1:10" ht="101.25" customHeight="1">
      <c r="A6" s="628" t="s">
        <v>26</v>
      </c>
      <c r="B6" s="628" t="s">
        <v>27</v>
      </c>
      <c r="C6" s="629" t="s">
        <v>1936</v>
      </c>
      <c r="D6" s="629" t="s">
        <v>1937</v>
      </c>
      <c r="E6" s="630" t="s">
        <v>1938</v>
      </c>
      <c r="F6" s="629" t="s">
        <v>1573</v>
      </c>
      <c r="G6" s="629"/>
      <c r="H6" s="629"/>
      <c r="I6" s="629"/>
      <c r="J6" s="629" t="s">
        <v>1939</v>
      </c>
    </row>
    <row r="7" spans="1:10" ht="70.5" customHeight="1">
      <c r="A7" s="628"/>
      <c r="B7" s="628"/>
      <c r="C7" s="629"/>
      <c r="D7" s="629"/>
      <c r="E7" s="630"/>
      <c r="F7" s="318" t="s">
        <v>1934</v>
      </c>
      <c r="G7" s="319" t="s">
        <v>1940</v>
      </c>
      <c r="H7" s="320" t="s">
        <v>210</v>
      </c>
      <c r="I7" s="321" t="s">
        <v>211</v>
      </c>
      <c r="J7" s="629"/>
    </row>
    <row r="8" spans="1:10" ht="24" customHeight="1">
      <c r="A8" s="628"/>
      <c r="B8" s="628"/>
      <c r="C8" s="322" t="s">
        <v>212</v>
      </c>
      <c r="D8" s="323" t="s">
        <v>213</v>
      </c>
      <c r="E8" s="324" t="s">
        <v>214</v>
      </c>
      <c r="F8" s="325" t="s">
        <v>215</v>
      </c>
      <c r="G8" s="326" t="s">
        <v>216</v>
      </c>
      <c r="H8" s="327" t="s">
        <v>217</v>
      </c>
      <c r="I8" s="328" t="s">
        <v>218</v>
      </c>
      <c r="J8" s="322" t="s">
        <v>219</v>
      </c>
    </row>
    <row r="9" spans="1:10" ht="15">
      <c r="A9" s="329"/>
      <c r="B9" s="330" t="s">
        <v>220</v>
      </c>
      <c r="C9" s="331"/>
      <c r="D9" s="331"/>
      <c r="E9" s="331"/>
      <c r="F9" s="331"/>
      <c r="G9" s="332"/>
      <c r="H9" s="332"/>
      <c r="I9" s="333"/>
      <c r="J9" s="334"/>
    </row>
    <row r="10" spans="1:10" ht="15">
      <c r="A10" s="335" t="s">
        <v>1496</v>
      </c>
      <c r="B10" s="336" t="s">
        <v>32</v>
      </c>
      <c r="C10" s="337">
        <v>0</v>
      </c>
      <c r="D10" s="337">
        <v>0</v>
      </c>
      <c r="E10" s="337">
        <v>0</v>
      </c>
      <c r="F10" s="337">
        <v>0</v>
      </c>
      <c r="G10" s="255">
        <v>0</v>
      </c>
      <c r="H10" s="255">
        <v>0</v>
      </c>
      <c r="I10" s="255">
        <v>0</v>
      </c>
      <c r="J10" s="338">
        <v>0</v>
      </c>
    </row>
    <row r="11" spans="1:10" ht="15">
      <c r="A11" s="335" t="s">
        <v>1497</v>
      </c>
      <c r="B11" s="339" t="s">
        <v>221</v>
      </c>
      <c r="C11" s="337">
        <v>0</v>
      </c>
      <c r="D11" s="337">
        <v>0</v>
      </c>
      <c r="E11" s="337">
        <v>0</v>
      </c>
      <c r="F11" s="337">
        <v>0</v>
      </c>
      <c r="G11" s="255">
        <v>0</v>
      </c>
      <c r="H11" s="255">
        <v>0</v>
      </c>
      <c r="I11" s="255">
        <v>0</v>
      </c>
      <c r="J11" s="338">
        <v>0</v>
      </c>
    </row>
    <row r="12" spans="1:10" ht="15">
      <c r="A12" s="335" t="s">
        <v>1498</v>
      </c>
      <c r="B12" s="339" t="s">
        <v>222</v>
      </c>
      <c r="C12" s="337">
        <v>0</v>
      </c>
      <c r="D12" s="337">
        <v>0</v>
      </c>
      <c r="E12" s="337">
        <v>0</v>
      </c>
      <c r="F12" s="337">
        <v>0</v>
      </c>
      <c r="G12" s="255">
        <v>0</v>
      </c>
      <c r="H12" s="255">
        <v>0</v>
      </c>
      <c r="I12" s="255">
        <v>0</v>
      </c>
      <c r="J12" s="338">
        <v>0</v>
      </c>
    </row>
    <row r="13" spans="1:10" ht="15">
      <c r="A13" s="335" t="s">
        <v>1499</v>
      </c>
      <c r="B13" s="339" t="s">
        <v>48</v>
      </c>
      <c r="C13" s="337">
        <v>0</v>
      </c>
      <c r="D13" s="337">
        <v>0</v>
      </c>
      <c r="E13" s="337">
        <v>0</v>
      </c>
      <c r="F13" s="337">
        <v>0</v>
      </c>
      <c r="G13" s="255">
        <v>0</v>
      </c>
      <c r="H13" s="255">
        <v>0</v>
      </c>
      <c r="I13" s="255">
        <v>0</v>
      </c>
      <c r="J13" s="338">
        <v>0</v>
      </c>
    </row>
    <row r="14" spans="1:10" ht="15">
      <c r="A14" s="335" t="s">
        <v>1500</v>
      </c>
      <c r="B14" s="339" t="s">
        <v>50</v>
      </c>
      <c r="C14" s="337">
        <v>0</v>
      </c>
      <c r="D14" s="337">
        <v>0</v>
      </c>
      <c r="E14" s="337">
        <v>0</v>
      </c>
      <c r="F14" s="337">
        <v>0</v>
      </c>
      <c r="G14" s="255">
        <v>0</v>
      </c>
      <c r="H14" s="255">
        <v>0</v>
      </c>
      <c r="I14" s="255">
        <v>0</v>
      </c>
      <c r="J14" s="338">
        <v>0</v>
      </c>
    </row>
    <row r="15" spans="1:10" ht="15">
      <c r="A15" s="335" t="s">
        <v>1501</v>
      </c>
      <c r="B15" s="339" t="s">
        <v>52</v>
      </c>
      <c r="C15" s="337">
        <v>0</v>
      </c>
      <c r="D15" s="337">
        <v>0</v>
      </c>
      <c r="E15" s="337">
        <v>0</v>
      </c>
      <c r="F15" s="337">
        <v>0</v>
      </c>
      <c r="G15" s="255">
        <v>0</v>
      </c>
      <c r="H15" s="255">
        <v>0</v>
      </c>
      <c r="I15" s="255">
        <v>0</v>
      </c>
      <c r="J15" s="338">
        <v>0</v>
      </c>
    </row>
    <row r="16" spans="1:10" ht="15">
      <c r="A16" s="335" t="s">
        <v>1502</v>
      </c>
      <c r="B16" s="339" t="s">
        <v>223</v>
      </c>
      <c r="C16" s="337">
        <v>0</v>
      </c>
      <c r="D16" s="337">
        <v>0</v>
      </c>
      <c r="E16" s="337">
        <v>0</v>
      </c>
      <c r="F16" s="337">
        <v>0</v>
      </c>
      <c r="G16" s="255">
        <v>0</v>
      </c>
      <c r="H16" s="255">
        <v>0</v>
      </c>
      <c r="I16" s="255">
        <v>0</v>
      </c>
      <c r="J16" s="338">
        <v>0</v>
      </c>
    </row>
    <row r="17" spans="1:10" ht="15">
      <c r="A17" s="335" t="s">
        <v>1503</v>
      </c>
      <c r="B17" s="339" t="s">
        <v>56</v>
      </c>
      <c r="C17" s="337">
        <v>0</v>
      </c>
      <c r="D17" s="337">
        <v>0</v>
      </c>
      <c r="E17" s="337">
        <v>0</v>
      </c>
      <c r="F17" s="337">
        <v>0</v>
      </c>
      <c r="G17" s="255">
        <v>0</v>
      </c>
      <c r="H17" s="255">
        <v>0</v>
      </c>
      <c r="I17" s="255">
        <v>0</v>
      </c>
      <c r="J17" s="338">
        <v>0</v>
      </c>
    </row>
    <row r="18" spans="1:10" ht="15">
      <c r="A18" s="335" t="s">
        <v>1504</v>
      </c>
      <c r="B18" s="339" t="s">
        <v>58</v>
      </c>
      <c r="C18" s="337">
        <v>0</v>
      </c>
      <c r="D18" s="337">
        <v>0</v>
      </c>
      <c r="E18" s="337">
        <v>0</v>
      </c>
      <c r="F18" s="337">
        <v>0</v>
      </c>
      <c r="G18" s="255">
        <v>0</v>
      </c>
      <c r="H18" s="255">
        <v>0</v>
      </c>
      <c r="I18" s="255">
        <v>0</v>
      </c>
      <c r="J18" s="338">
        <v>0</v>
      </c>
    </row>
    <row r="19" spans="1:10" ht="15">
      <c r="A19" s="335" t="s">
        <v>1505</v>
      </c>
      <c r="B19" s="339" t="s">
        <v>60</v>
      </c>
      <c r="C19" s="337">
        <v>0</v>
      </c>
      <c r="D19" s="337">
        <v>0</v>
      </c>
      <c r="E19" s="337">
        <v>0</v>
      </c>
      <c r="F19" s="337">
        <v>0</v>
      </c>
      <c r="G19" s="255">
        <v>0</v>
      </c>
      <c r="H19" s="255">
        <v>0</v>
      </c>
      <c r="I19" s="255">
        <v>0</v>
      </c>
      <c r="J19" s="338">
        <v>0</v>
      </c>
    </row>
    <row r="20" spans="1:10" ht="15">
      <c r="A20" s="335" t="s">
        <v>1506</v>
      </c>
      <c r="B20" s="339" t="s">
        <v>62</v>
      </c>
      <c r="C20" s="337">
        <v>0</v>
      </c>
      <c r="D20" s="337">
        <v>0</v>
      </c>
      <c r="E20" s="337">
        <v>0</v>
      </c>
      <c r="F20" s="337">
        <v>0</v>
      </c>
      <c r="G20" s="255">
        <v>0</v>
      </c>
      <c r="H20" s="255">
        <v>0</v>
      </c>
      <c r="I20" s="255">
        <v>0</v>
      </c>
      <c r="J20" s="338">
        <v>0</v>
      </c>
    </row>
    <row r="21" spans="1:10" s="345" customFormat="1" ht="15">
      <c r="A21" s="520" t="s">
        <v>29</v>
      </c>
      <c r="B21" s="341" t="s">
        <v>224</v>
      </c>
      <c r="C21" s="342">
        <f aca="true" t="shared" si="0" ref="C21:J21">SUM(C10:C20)</f>
        <v>0</v>
      </c>
      <c r="D21" s="342">
        <f t="shared" si="0"/>
        <v>0</v>
      </c>
      <c r="E21" s="342">
        <f t="shared" si="0"/>
        <v>0</v>
      </c>
      <c r="F21" s="342">
        <f t="shared" si="0"/>
        <v>0</v>
      </c>
      <c r="G21" s="343">
        <f t="shared" si="0"/>
        <v>0</v>
      </c>
      <c r="H21" s="343">
        <f t="shared" si="0"/>
        <v>0</v>
      </c>
      <c r="I21" s="343">
        <f t="shared" si="0"/>
        <v>0</v>
      </c>
      <c r="J21" s="344">
        <f t="shared" si="0"/>
        <v>0</v>
      </c>
    </row>
    <row r="22" spans="1:10" ht="15">
      <c r="A22" s="346"/>
      <c r="B22" s="347"/>
      <c r="C22" s="337"/>
      <c r="D22" s="337"/>
      <c r="E22" s="337"/>
      <c r="F22" s="337"/>
      <c r="G22" s="255"/>
      <c r="H22" s="255"/>
      <c r="I22" s="220"/>
      <c r="J22" s="338"/>
    </row>
    <row r="23" spans="1:10" ht="15">
      <c r="A23" s="329"/>
      <c r="B23" s="347" t="s">
        <v>225</v>
      </c>
      <c r="C23" s="337"/>
      <c r="D23" s="337"/>
      <c r="E23" s="337"/>
      <c r="F23" s="337"/>
      <c r="G23" s="255"/>
      <c r="H23" s="255"/>
      <c r="I23" s="220"/>
      <c r="J23" s="338"/>
    </row>
    <row r="24" spans="1:10" ht="15">
      <c r="A24" s="335" t="s">
        <v>1507</v>
      </c>
      <c r="B24" s="348" t="s">
        <v>65</v>
      </c>
      <c r="C24" s="337">
        <v>0</v>
      </c>
      <c r="D24" s="337">
        <v>0</v>
      </c>
      <c r="E24" s="337">
        <v>0</v>
      </c>
      <c r="F24" s="337">
        <v>0</v>
      </c>
      <c r="G24" s="255">
        <v>0</v>
      </c>
      <c r="H24" s="255">
        <v>0</v>
      </c>
      <c r="I24" s="255">
        <v>0</v>
      </c>
      <c r="J24" s="338">
        <v>0</v>
      </c>
    </row>
    <row r="25" spans="1:10" ht="15">
      <c r="A25" s="335" t="s">
        <v>1508</v>
      </c>
      <c r="B25" s="348" t="s">
        <v>66</v>
      </c>
      <c r="C25" s="337">
        <v>0</v>
      </c>
      <c r="D25" s="337">
        <v>0</v>
      </c>
      <c r="E25" s="337">
        <v>0</v>
      </c>
      <c r="F25" s="337">
        <v>0</v>
      </c>
      <c r="G25" s="255">
        <v>0</v>
      </c>
      <c r="H25" s="255">
        <v>0</v>
      </c>
      <c r="I25" s="255">
        <v>0</v>
      </c>
      <c r="J25" s="338">
        <v>0</v>
      </c>
    </row>
    <row r="26" spans="1:10" s="345" customFormat="1" ht="15">
      <c r="A26" s="520" t="s">
        <v>40</v>
      </c>
      <c r="B26" s="349" t="s">
        <v>226</v>
      </c>
      <c r="C26" s="342">
        <f aca="true" t="shared" si="1" ref="C26:I26">C24+C25</f>
        <v>0</v>
      </c>
      <c r="D26" s="342">
        <f t="shared" si="1"/>
        <v>0</v>
      </c>
      <c r="E26" s="342">
        <f t="shared" si="1"/>
        <v>0</v>
      </c>
      <c r="F26" s="342">
        <f t="shared" si="1"/>
        <v>0</v>
      </c>
      <c r="G26" s="343">
        <f t="shared" si="1"/>
        <v>0</v>
      </c>
      <c r="H26" s="343">
        <f t="shared" si="1"/>
        <v>0</v>
      </c>
      <c r="I26" s="343">
        <f t="shared" si="1"/>
        <v>0</v>
      </c>
      <c r="J26" s="344">
        <f>SUM(J24:J25)</f>
        <v>0</v>
      </c>
    </row>
    <row r="27" spans="1:10" ht="15">
      <c r="A27" s="346"/>
      <c r="B27" s="350"/>
      <c r="C27" s="337"/>
      <c r="D27" s="337"/>
      <c r="E27" s="337"/>
      <c r="F27" s="337"/>
      <c r="G27" s="255"/>
      <c r="H27" s="255"/>
      <c r="I27" s="220"/>
      <c r="J27" s="338"/>
    </row>
    <row r="28" spans="1:10" ht="15">
      <c r="A28" s="329"/>
      <c r="B28" s="347" t="s">
        <v>227</v>
      </c>
      <c r="C28" s="337"/>
      <c r="D28" s="337"/>
      <c r="E28" s="337"/>
      <c r="F28" s="337"/>
      <c r="G28" s="255"/>
      <c r="H28" s="255"/>
      <c r="I28" s="220"/>
      <c r="J28" s="338"/>
    </row>
    <row r="29" spans="1:10" ht="15">
      <c r="A29" s="335" t="s">
        <v>1509</v>
      </c>
      <c r="B29" s="336" t="s">
        <v>69</v>
      </c>
      <c r="C29" s="337">
        <v>0</v>
      </c>
      <c r="D29" s="337">
        <v>0</v>
      </c>
      <c r="E29" s="337">
        <v>0</v>
      </c>
      <c r="F29" s="337">
        <v>0</v>
      </c>
      <c r="G29" s="255">
        <v>0</v>
      </c>
      <c r="H29" s="255">
        <v>0</v>
      </c>
      <c r="I29" s="255">
        <v>0</v>
      </c>
      <c r="J29" s="338">
        <v>0</v>
      </c>
    </row>
    <row r="30" spans="1:10" ht="15">
      <c r="A30" s="335" t="s">
        <v>1510</v>
      </c>
      <c r="B30" s="339" t="s">
        <v>71</v>
      </c>
      <c r="C30" s="337">
        <v>0</v>
      </c>
      <c r="D30" s="337">
        <v>0</v>
      </c>
      <c r="E30" s="337">
        <v>0</v>
      </c>
      <c r="F30" s="337">
        <v>0</v>
      </c>
      <c r="G30" s="255">
        <v>0</v>
      </c>
      <c r="H30" s="255">
        <v>0</v>
      </c>
      <c r="I30" s="255">
        <v>0</v>
      </c>
      <c r="J30" s="338">
        <v>0</v>
      </c>
    </row>
    <row r="31" spans="1:10" s="345" customFormat="1" ht="15">
      <c r="A31" s="520" t="s">
        <v>42</v>
      </c>
      <c r="B31" s="349" t="s">
        <v>228</v>
      </c>
      <c r="C31" s="342">
        <f aca="true" t="shared" si="2" ref="C31:I31">C29+C30</f>
        <v>0</v>
      </c>
      <c r="D31" s="342">
        <f t="shared" si="2"/>
        <v>0</v>
      </c>
      <c r="E31" s="342">
        <f t="shared" si="2"/>
        <v>0</v>
      </c>
      <c r="F31" s="342">
        <f t="shared" si="2"/>
        <v>0</v>
      </c>
      <c r="G31" s="343">
        <f t="shared" si="2"/>
        <v>0</v>
      </c>
      <c r="H31" s="343">
        <f t="shared" si="2"/>
        <v>0</v>
      </c>
      <c r="I31" s="343">
        <f t="shared" si="2"/>
        <v>0</v>
      </c>
      <c r="J31" s="344">
        <f>SUM(J29:J30)</f>
        <v>0</v>
      </c>
    </row>
    <row r="32" spans="1:10" ht="15">
      <c r="A32" s="346"/>
      <c r="B32" s="350"/>
      <c r="C32" s="337"/>
      <c r="D32" s="337"/>
      <c r="E32" s="337"/>
      <c r="F32" s="337"/>
      <c r="G32" s="255"/>
      <c r="H32" s="255"/>
      <c r="I32" s="220"/>
      <c r="J32" s="338"/>
    </row>
    <row r="33" spans="1:10" ht="15">
      <c r="A33" s="329"/>
      <c r="B33" s="347" t="s">
        <v>229</v>
      </c>
      <c r="C33" s="337"/>
      <c r="D33" s="337"/>
      <c r="E33" s="337"/>
      <c r="F33" s="337"/>
      <c r="G33" s="255"/>
      <c r="H33" s="255"/>
      <c r="I33" s="220"/>
      <c r="J33" s="338"/>
    </row>
    <row r="34" spans="1:10" ht="15">
      <c r="A34" s="335" t="s">
        <v>1511</v>
      </c>
      <c r="B34" s="351" t="s">
        <v>74</v>
      </c>
      <c r="C34" s="337">
        <v>0</v>
      </c>
      <c r="D34" s="337">
        <v>0</v>
      </c>
      <c r="E34" s="337">
        <v>0</v>
      </c>
      <c r="F34" s="337">
        <v>0</v>
      </c>
      <c r="G34" s="255">
        <v>0</v>
      </c>
      <c r="H34" s="255">
        <v>0</v>
      </c>
      <c r="I34" s="255">
        <v>0</v>
      </c>
      <c r="J34" s="338">
        <v>0</v>
      </c>
    </row>
    <row r="35" spans="1:10" ht="15">
      <c r="A35" s="335" t="s">
        <v>1512</v>
      </c>
      <c r="B35" s="339" t="s">
        <v>75</v>
      </c>
      <c r="C35" s="337">
        <v>0</v>
      </c>
      <c r="D35" s="337">
        <v>0</v>
      </c>
      <c r="E35" s="337">
        <v>0</v>
      </c>
      <c r="F35" s="337">
        <v>0</v>
      </c>
      <c r="G35" s="255">
        <v>0</v>
      </c>
      <c r="H35" s="255">
        <v>0</v>
      </c>
      <c r="I35" s="255">
        <v>0</v>
      </c>
      <c r="J35" s="338">
        <v>0</v>
      </c>
    </row>
    <row r="36" spans="1:10" ht="15">
      <c r="A36" s="335" t="s">
        <v>1513</v>
      </c>
      <c r="B36" s="339" t="s">
        <v>76</v>
      </c>
      <c r="C36" s="337">
        <v>0</v>
      </c>
      <c r="D36" s="337">
        <v>0</v>
      </c>
      <c r="E36" s="337">
        <v>0</v>
      </c>
      <c r="F36" s="337">
        <v>0</v>
      </c>
      <c r="G36" s="255">
        <v>0</v>
      </c>
      <c r="H36" s="255">
        <v>0</v>
      </c>
      <c r="I36" s="255">
        <v>0</v>
      </c>
      <c r="J36" s="338">
        <v>0</v>
      </c>
    </row>
    <row r="37" spans="1:10" ht="15">
      <c r="A37" s="335" t="s">
        <v>1514</v>
      </c>
      <c r="B37" s="339" t="s">
        <v>78</v>
      </c>
      <c r="C37" s="337">
        <v>0</v>
      </c>
      <c r="D37" s="337">
        <v>0</v>
      </c>
      <c r="E37" s="337">
        <v>0</v>
      </c>
      <c r="F37" s="337">
        <v>0</v>
      </c>
      <c r="G37" s="255">
        <v>0</v>
      </c>
      <c r="H37" s="255">
        <v>0</v>
      </c>
      <c r="I37" s="255">
        <v>0</v>
      </c>
      <c r="J37" s="338">
        <v>0</v>
      </c>
    </row>
    <row r="38" spans="1:10" ht="15">
      <c r="A38" s="335" t="s">
        <v>1515</v>
      </c>
      <c r="B38" s="339" t="s">
        <v>80</v>
      </c>
      <c r="C38" s="337">
        <v>0</v>
      </c>
      <c r="D38" s="337">
        <v>0</v>
      </c>
      <c r="E38" s="337">
        <v>0</v>
      </c>
      <c r="F38" s="337">
        <v>0</v>
      </c>
      <c r="G38" s="255">
        <v>0</v>
      </c>
      <c r="H38" s="255">
        <v>0</v>
      </c>
      <c r="I38" s="255">
        <v>0</v>
      </c>
      <c r="J38" s="338">
        <v>0</v>
      </c>
    </row>
    <row r="39" spans="1:10" ht="15">
      <c r="A39" s="335" t="s">
        <v>1516</v>
      </c>
      <c r="B39" s="339" t="s">
        <v>82</v>
      </c>
      <c r="C39" s="337">
        <v>0</v>
      </c>
      <c r="D39" s="337">
        <v>0</v>
      </c>
      <c r="E39" s="337">
        <v>0</v>
      </c>
      <c r="F39" s="337">
        <v>0</v>
      </c>
      <c r="G39" s="255">
        <v>0</v>
      </c>
      <c r="H39" s="255">
        <v>0</v>
      </c>
      <c r="I39" s="255">
        <v>0</v>
      </c>
      <c r="J39" s="338">
        <v>0</v>
      </c>
    </row>
    <row r="40" spans="1:10" s="345" customFormat="1" ht="15">
      <c r="A40" s="520" t="s">
        <v>47</v>
      </c>
      <c r="B40" s="349" t="s">
        <v>230</v>
      </c>
      <c r="C40" s="342">
        <f aca="true" t="shared" si="3" ref="C40:J40">SUM(C34:C39)</f>
        <v>0</v>
      </c>
      <c r="D40" s="342">
        <f t="shared" si="3"/>
        <v>0</v>
      </c>
      <c r="E40" s="342">
        <f t="shared" si="3"/>
        <v>0</v>
      </c>
      <c r="F40" s="342">
        <f t="shared" si="3"/>
        <v>0</v>
      </c>
      <c r="G40" s="343">
        <f t="shared" si="3"/>
        <v>0</v>
      </c>
      <c r="H40" s="343">
        <f t="shared" si="3"/>
        <v>0</v>
      </c>
      <c r="I40" s="343">
        <f t="shared" si="3"/>
        <v>0</v>
      </c>
      <c r="J40" s="344">
        <f t="shared" si="3"/>
        <v>0</v>
      </c>
    </row>
    <row r="41" spans="1:10" ht="15">
      <c r="A41" s="346"/>
      <c r="B41" s="347"/>
      <c r="C41" s="337"/>
      <c r="D41" s="337"/>
      <c r="E41" s="337"/>
      <c r="F41" s="337"/>
      <c r="G41" s="255"/>
      <c r="H41" s="255"/>
      <c r="I41" s="220"/>
      <c r="J41" s="338"/>
    </row>
    <row r="42" spans="1:10" ht="15">
      <c r="A42" s="329"/>
      <c r="B42" s="352" t="s">
        <v>231</v>
      </c>
      <c r="C42" s="337"/>
      <c r="D42" s="337"/>
      <c r="E42" s="337"/>
      <c r="F42" s="337"/>
      <c r="G42" s="255"/>
      <c r="H42" s="255"/>
      <c r="I42" s="220"/>
      <c r="J42" s="338"/>
    </row>
    <row r="43" spans="1:10" ht="15">
      <c r="A43" s="335" t="s">
        <v>1517</v>
      </c>
      <c r="B43" s="336" t="s">
        <v>232</v>
      </c>
      <c r="C43" s="337">
        <v>0</v>
      </c>
      <c r="D43" s="337">
        <v>0</v>
      </c>
      <c r="E43" s="337">
        <v>0</v>
      </c>
      <c r="F43" s="337">
        <v>0</v>
      </c>
      <c r="G43" s="255">
        <v>0</v>
      </c>
      <c r="H43" s="255">
        <v>0</v>
      </c>
      <c r="I43" s="255">
        <v>0</v>
      </c>
      <c r="J43" s="338">
        <v>0</v>
      </c>
    </row>
    <row r="44" spans="1:10" ht="15">
      <c r="A44" s="335" t="s">
        <v>1518</v>
      </c>
      <c r="B44" s="339" t="s">
        <v>86</v>
      </c>
      <c r="C44" s="337">
        <v>0</v>
      </c>
      <c r="D44" s="337">
        <v>0</v>
      </c>
      <c r="E44" s="337">
        <v>0</v>
      </c>
      <c r="F44" s="337">
        <v>0</v>
      </c>
      <c r="G44" s="255">
        <v>0</v>
      </c>
      <c r="H44" s="255">
        <v>0</v>
      </c>
      <c r="I44" s="255">
        <v>0</v>
      </c>
      <c r="J44" s="338">
        <v>0</v>
      </c>
    </row>
    <row r="45" spans="1:10" s="345" customFormat="1" ht="15">
      <c r="A45" s="520" t="s">
        <v>49</v>
      </c>
      <c r="B45" s="341" t="s">
        <v>233</v>
      </c>
      <c r="C45" s="342">
        <f aca="true" t="shared" si="4" ref="C45:I45">C43+C44</f>
        <v>0</v>
      </c>
      <c r="D45" s="342">
        <f t="shared" si="4"/>
        <v>0</v>
      </c>
      <c r="E45" s="342">
        <f t="shared" si="4"/>
        <v>0</v>
      </c>
      <c r="F45" s="342">
        <f t="shared" si="4"/>
        <v>0</v>
      </c>
      <c r="G45" s="343">
        <f t="shared" si="4"/>
        <v>0</v>
      </c>
      <c r="H45" s="343">
        <f t="shared" si="4"/>
        <v>0</v>
      </c>
      <c r="I45" s="343">
        <f t="shared" si="4"/>
        <v>0</v>
      </c>
      <c r="J45" s="344">
        <f>SUM(J43:J44)</f>
        <v>0</v>
      </c>
    </row>
    <row r="46" spans="1:10" ht="15">
      <c r="A46" s="346"/>
      <c r="B46" s="350"/>
      <c r="C46" s="337"/>
      <c r="D46" s="337"/>
      <c r="E46" s="337"/>
      <c r="F46" s="337"/>
      <c r="G46" s="255"/>
      <c r="H46" s="255"/>
      <c r="I46" s="220"/>
      <c r="J46" s="338"/>
    </row>
    <row r="47" spans="1:10" ht="15">
      <c r="A47" s="329"/>
      <c r="B47" s="347" t="s">
        <v>234</v>
      </c>
      <c r="C47" s="337"/>
      <c r="D47" s="337"/>
      <c r="E47" s="337"/>
      <c r="F47" s="337"/>
      <c r="G47" s="255"/>
      <c r="H47" s="255"/>
      <c r="I47" s="220"/>
      <c r="J47" s="338"/>
    </row>
    <row r="48" spans="1:10" ht="15">
      <c r="A48" s="335" t="s">
        <v>1519</v>
      </c>
      <c r="B48" s="339" t="s">
        <v>90</v>
      </c>
      <c r="C48" s="337">
        <v>0</v>
      </c>
      <c r="D48" s="337">
        <v>0</v>
      </c>
      <c r="E48" s="337">
        <v>0</v>
      </c>
      <c r="F48" s="337">
        <v>0</v>
      </c>
      <c r="G48" s="255">
        <v>0</v>
      </c>
      <c r="H48" s="255">
        <v>0</v>
      </c>
      <c r="I48" s="255">
        <v>0</v>
      </c>
      <c r="J48" s="338">
        <v>0</v>
      </c>
    </row>
    <row r="49" spans="1:10" ht="15">
      <c r="A49" s="335" t="s">
        <v>1520</v>
      </c>
      <c r="B49" s="339" t="s">
        <v>91</v>
      </c>
      <c r="C49" s="337">
        <v>0</v>
      </c>
      <c r="D49" s="337">
        <v>0</v>
      </c>
      <c r="E49" s="337">
        <v>0</v>
      </c>
      <c r="F49" s="337">
        <v>0</v>
      </c>
      <c r="G49" s="255">
        <v>0</v>
      </c>
      <c r="H49" s="255">
        <v>0</v>
      </c>
      <c r="I49" s="255">
        <v>0</v>
      </c>
      <c r="J49" s="338">
        <v>0</v>
      </c>
    </row>
    <row r="50" spans="1:10" s="345" customFormat="1" ht="15">
      <c r="A50" s="520" t="s">
        <v>51</v>
      </c>
      <c r="B50" s="349" t="s">
        <v>235</v>
      </c>
      <c r="C50" s="342">
        <f aca="true" t="shared" si="5" ref="C50:I50">C48+C49</f>
        <v>0</v>
      </c>
      <c r="D50" s="342">
        <f t="shared" si="5"/>
        <v>0</v>
      </c>
      <c r="E50" s="342">
        <f t="shared" si="5"/>
        <v>0</v>
      </c>
      <c r="F50" s="342">
        <f t="shared" si="5"/>
        <v>0</v>
      </c>
      <c r="G50" s="343">
        <f t="shared" si="5"/>
        <v>0</v>
      </c>
      <c r="H50" s="343">
        <f t="shared" si="5"/>
        <v>0</v>
      </c>
      <c r="I50" s="343">
        <f t="shared" si="5"/>
        <v>0</v>
      </c>
      <c r="J50" s="344">
        <f>SUM(J48:J49)</f>
        <v>0</v>
      </c>
    </row>
    <row r="51" spans="1:10" ht="15">
      <c r="A51" s="346"/>
      <c r="B51" s="350"/>
      <c r="C51" s="337"/>
      <c r="D51" s="337"/>
      <c r="E51" s="337"/>
      <c r="F51" s="337"/>
      <c r="G51" s="255"/>
      <c r="H51" s="255"/>
      <c r="I51" s="220"/>
      <c r="J51" s="338"/>
    </row>
    <row r="52" spans="1:10" ht="15">
      <c r="A52" s="329"/>
      <c r="B52" s="347" t="s">
        <v>236</v>
      </c>
      <c r="C52" s="337"/>
      <c r="D52" s="337"/>
      <c r="E52" s="337"/>
      <c r="F52" s="337"/>
      <c r="G52" s="255"/>
      <c r="H52" s="255"/>
      <c r="I52" s="255"/>
      <c r="J52" s="338"/>
    </row>
    <row r="53" spans="1:10" ht="15">
      <c r="A53" s="335" t="s">
        <v>1521</v>
      </c>
      <c r="B53" s="339" t="s">
        <v>94</v>
      </c>
      <c r="C53" s="337">
        <v>0</v>
      </c>
      <c r="D53" s="337">
        <v>0</v>
      </c>
      <c r="E53" s="337">
        <v>0</v>
      </c>
      <c r="F53" s="337">
        <v>0</v>
      </c>
      <c r="G53" s="255">
        <v>0</v>
      </c>
      <c r="H53" s="255">
        <v>0</v>
      </c>
      <c r="I53" s="255">
        <v>0</v>
      </c>
      <c r="J53" s="338">
        <v>0</v>
      </c>
    </row>
    <row r="54" spans="1:10" s="345" customFormat="1" ht="15">
      <c r="A54" s="520" t="s">
        <v>53</v>
      </c>
      <c r="B54" s="349" t="s">
        <v>237</v>
      </c>
      <c r="C54" s="342">
        <f aca="true" t="shared" si="6" ref="C54:I54">C53</f>
        <v>0</v>
      </c>
      <c r="D54" s="342">
        <f t="shared" si="6"/>
        <v>0</v>
      </c>
      <c r="E54" s="342">
        <f t="shared" si="6"/>
        <v>0</v>
      </c>
      <c r="F54" s="342">
        <f t="shared" si="6"/>
        <v>0</v>
      </c>
      <c r="G54" s="343">
        <f t="shared" si="6"/>
        <v>0</v>
      </c>
      <c r="H54" s="343">
        <f t="shared" si="6"/>
        <v>0</v>
      </c>
      <c r="I54" s="343">
        <f t="shared" si="6"/>
        <v>0</v>
      </c>
      <c r="J54" s="344">
        <f>SUM(J53)</f>
        <v>0</v>
      </c>
    </row>
    <row r="55" spans="1:10" ht="15">
      <c r="A55" s="346"/>
      <c r="B55" s="350"/>
      <c r="C55" s="337"/>
      <c r="D55" s="337"/>
      <c r="E55" s="337"/>
      <c r="F55" s="337"/>
      <c r="G55" s="255"/>
      <c r="H55" s="255"/>
      <c r="I55" s="220"/>
      <c r="J55" s="338"/>
    </row>
    <row r="56" spans="1:10" ht="15">
      <c r="A56" s="329"/>
      <c r="B56" s="347" t="s">
        <v>238</v>
      </c>
      <c r="C56" s="337"/>
      <c r="D56" s="337"/>
      <c r="E56" s="337"/>
      <c r="F56" s="337"/>
      <c r="G56" s="255"/>
      <c r="H56" s="255"/>
      <c r="I56" s="220"/>
      <c r="J56" s="338"/>
    </row>
    <row r="57" spans="1:10" ht="15">
      <c r="A57" s="335" t="s">
        <v>1522</v>
      </c>
      <c r="B57" s="339" t="s">
        <v>239</v>
      </c>
      <c r="C57" s="337">
        <v>0</v>
      </c>
      <c r="D57" s="337">
        <v>0</v>
      </c>
      <c r="E57" s="337">
        <v>0</v>
      </c>
      <c r="F57" s="337">
        <v>0</v>
      </c>
      <c r="G57" s="255">
        <v>0</v>
      </c>
      <c r="H57" s="255">
        <v>0</v>
      </c>
      <c r="I57" s="255">
        <v>0</v>
      </c>
      <c r="J57" s="338">
        <v>0</v>
      </c>
    </row>
    <row r="58" spans="1:10" ht="30">
      <c r="A58" s="521" t="s">
        <v>1523</v>
      </c>
      <c r="B58" s="339" t="s">
        <v>99</v>
      </c>
      <c r="C58" s="337">
        <v>0</v>
      </c>
      <c r="D58" s="337">
        <v>0</v>
      </c>
      <c r="E58" s="337">
        <v>0</v>
      </c>
      <c r="F58" s="337">
        <v>0</v>
      </c>
      <c r="G58" s="255">
        <v>0</v>
      </c>
      <c r="H58" s="255">
        <v>0</v>
      </c>
      <c r="I58" s="255">
        <v>0</v>
      </c>
      <c r="J58" s="338">
        <v>0</v>
      </c>
    </row>
    <row r="59" spans="1:10" s="345" customFormat="1" ht="15">
      <c r="A59" s="520" t="s">
        <v>55</v>
      </c>
      <c r="B59" s="349" t="s">
        <v>240</v>
      </c>
      <c r="C59" s="342">
        <f aca="true" t="shared" si="7" ref="C59:I59">C57+C58</f>
        <v>0</v>
      </c>
      <c r="D59" s="342">
        <f t="shared" si="7"/>
        <v>0</v>
      </c>
      <c r="E59" s="342">
        <f t="shared" si="7"/>
        <v>0</v>
      </c>
      <c r="F59" s="342">
        <f t="shared" si="7"/>
        <v>0</v>
      </c>
      <c r="G59" s="343">
        <f t="shared" si="7"/>
        <v>0</v>
      </c>
      <c r="H59" s="343">
        <f t="shared" si="7"/>
        <v>0</v>
      </c>
      <c r="I59" s="343">
        <f t="shared" si="7"/>
        <v>0</v>
      </c>
      <c r="J59" s="344">
        <f>SUM(J57:J58)</f>
        <v>0</v>
      </c>
    </row>
    <row r="60" spans="1:10" ht="15">
      <c r="A60" s="346"/>
      <c r="B60" s="350"/>
      <c r="C60" s="337"/>
      <c r="D60" s="337"/>
      <c r="E60" s="337"/>
      <c r="F60" s="337"/>
      <c r="G60" s="255"/>
      <c r="H60" s="255"/>
      <c r="I60" s="220"/>
      <c r="J60" s="338"/>
    </row>
    <row r="61" spans="1:10" ht="15">
      <c r="A61" s="329"/>
      <c r="B61" s="352" t="s">
        <v>241</v>
      </c>
      <c r="C61" s="337"/>
      <c r="D61" s="337"/>
      <c r="E61" s="337"/>
      <c r="F61" s="337"/>
      <c r="G61" s="255"/>
      <c r="H61" s="255"/>
      <c r="I61" s="220"/>
      <c r="J61" s="338"/>
    </row>
    <row r="62" spans="1:10" ht="15">
      <c r="A62" s="335" t="s">
        <v>1524</v>
      </c>
      <c r="B62" s="339" t="s">
        <v>102</v>
      </c>
      <c r="C62" s="337">
        <v>0</v>
      </c>
      <c r="D62" s="337">
        <v>0</v>
      </c>
      <c r="E62" s="337">
        <v>0</v>
      </c>
      <c r="F62" s="337">
        <v>0</v>
      </c>
      <c r="G62" s="255">
        <v>0</v>
      </c>
      <c r="H62" s="255">
        <v>0</v>
      </c>
      <c r="I62" s="255">
        <v>0</v>
      </c>
      <c r="J62" s="338">
        <v>0</v>
      </c>
    </row>
    <row r="63" spans="1:10" ht="15">
      <c r="A63" s="335" t="s">
        <v>1525</v>
      </c>
      <c r="B63" s="339" t="s">
        <v>103</v>
      </c>
      <c r="C63" s="337">
        <v>0</v>
      </c>
      <c r="D63" s="337">
        <v>0</v>
      </c>
      <c r="E63" s="337">
        <v>0</v>
      </c>
      <c r="F63" s="337">
        <v>0</v>
      </c>
      <c r="G63" s="255">
        <v>0</v>
      </c>
      <c r="H63" s="255">
        <v>0</v>
      </c>
      <c r="I63" s="255">
        <v>0</v>
      </c>
      <c r="J63" s="338">
        <v>0</v>
      </c>
    </row>
    <row r="64" spans="1:10" ht="15">
      <c r="A64" s="335" t="s">
        <v>1526</v>
      </c>
      <c r="B64" s="339" t="s">
        <v>105</v>
      </c>
      <c r="C64" s="337">
        <v>0</v>
      </c>
      <c r="D64" s="337">
        <v>0</v>
      </c>
      <c r="E64" s="337">
        <v>0</v>
      </c>
      <c r="F64" s="337">
        <v>0</v>
      </c>
      <c r="G64" s="255">
        <v>0</v>
      </c>
      <c r="H64" s="255">
        <v>0</v>
      </c>
      <c r="I64" s="255">
        <v>0</v>
      </c>
      <c r="J64" s="338">
        <v>0</v>
      </c>
    </row>
    <row r="65" spans="1:10" ht="15">
      <c r="A65" s="335" t="s">
        <v>1527</v>
      </c>
      <c r="B65" s="339" t="s">
        <v>106</v>
      </c>
      <c r="C65" s="337">
        <v>0</v>
      </c>
      <c r="D65" s="337">
        <v>0</v>
      </c>
      <c r="E65" s="337">
        <v>0</v>
      </c>
      <c r="F65" s="337">
        <v>0</v>
      </c>
      <c r="G65" s="255">
        <v>0</v>
      </c>
      <c r="H65" s="255">
        <v>0</v>
      </c>
      <c r="I65" s="255">
        <v>0</v>
      </c>
      <c r="J65" s="338">
        <v>0</v>
      </c>
    </row>
    <row r="66" spans="1:10" ht="15">
      <c r="A66" s="335" t="s">
        <v>1528</v>
      </c>
      <c r="B66" s="351" t="s">
        <v>107</v>
      </c>
      <c r="C66" s="337">
        <v>0</v>
      </c>
      <c r="D66" s="337">
        <v>0</v>
      </c>
      <c r="E66" s="337">
        <v>0</v>
      </c>
      <c r="F66" s="337">
        <v>0</v>
      </c>
      <c r="G66" s="255">
        <v>0</v>
      </c>
      <c r="H66" s="255">
        <v>0</v>
      </c>
      <c r="I66" s="255">
        <v>0</v>
      </c>
      <c r="J66" s="338">
        <v>0</v>
      </c>
    </row>
    <row r="67" spans="1:10" ht="15">
      <c r="A67" s="335" t="s">
        <v>1529</v>
      </c>
      <c r="B67" s="339" t="s">
        <v>108</v>
      </c>
      <c r="C67" s="337">
        <v>0</v>
      </c>
      <c r="D67" s="337">
        <v>0</v>
      </c>
      <c r="E67" s="337">
        <v>0</v>
      </c>
      <c r="F67" s="337">
        <v>0</v>
      </c>
      <c r="G67" s="255">
        <v>0</v>
      </c>
      <c r="H67" s="255">
        <v>0</v>
      </c>
      <c r="I67" s="255">
        <v>0</v>
      </c>
      <c r="J67" s="338">
        <v>0</v>
      </c>
    </row>
    <row r="68" spans="1:10" ht="15">
      <c r="A68" s="335" t="s">
        <v>1530</v>
      </c>
      <c r="B68" s="339" t="s">
        <v>109</v>
      </c>
      <c r="C68" s="337">
        <v>0</v>
      </c>
      <c r="D68" s="337">
        <v>0</v>
      </c>
      <c r="E68" s="337">
        <v>0</v>
      </c>
      <c r="F68" s="337">
        <v>0</v>
      </c>
      <c r="G68" s="255">
        <v>0</v>
      </c>
      <c r="H68" s="255">
        <v>0</v>
      </c>
      <c r="I68" s="255">
        <v>0</v>
      </c>
      <c r="J68" s="338">
        <v>0</v>
      </c>
    </row>
    <row r="69" spans="1:10" ht="15">
      <c r="A69" s="335" t="s">
        <v>1531</v>
      </c>
      <c r="B69" s="339" t="s">
        <v>110</v>
      </c>
      <c r="C69" s="337">
        <v>0</v>
      </c>
      <c r="D69" s="337">
        <v>0</v>
      </c>
      <c r="E69" s="337">
        <v>0</v>
      </c>
      <c r="F69" s="337">
        <v>0</v>
      </c>
      <c r="G69" s="255">
        <v>0</v>
      </c>
      <c r="H69" s="255">
        <v>0</v>
      </c>
      <c r="I69" s="255">
        <v>0</v>
      </c>
      <c r="J69" s="338">
        <v>0</v>
      </c>
    </row>
    <row r="70" spans="1:10" s="345" customFormat="1" ht="30">
      <c r="A70" s="520" t="s">
        <v>57</v>
      </c>
      <c r="B70" s="349" t="s">
        <v>242</v>
      </c>
      <c r="C70" s="342">
        <f aca="true" t="shared" si="8" ref="C70:J70">SUM(C62:C69)</f>
        <v>0</v>
      </c>
      <c r="D70" s="342">
        <f t="shared" si="8"/>
        <v>0</v>
      </c>
      <c r="E70" s="342">
        <f t="shared" si="8"/>
        <v>0</v>
      </c>
      <c r="F70" s="342">
        <f t="shared" si="8"/>
        <v>0</v>
      </c>
      <c r="G70" s="343">
        <f t="shared" si="8"/>
        <v>0</v>
      </c>
      <c r="H70" s="343">
        <f t="shared" si="8"/>
        <v>0</v>
      </c>
      <c r="I70" s="343">
        <f t="shared" si="8"/>
        <v>0</v>
      </c>
      <c r="J70" s="344">
        <f t="shared" si="8"/>
        <v>0</v>
      </c>
    </row>
    <row r="71" spans="1:10" ht="15">
      <c r="A71" s="346"/>
      <c r="B71" s="350"/>
      <c r="C71" s="337"/>
      <c r="D71" s="337"/>
      <c r="E71" s="337"/>
      <c r="F71" s="337"/>
      <c r="G71" s="255"/>
      <c r="H71" s="255"/>
      <c r="I71" s="220"/>
      <c r="J71" s="338"/>
    </row>
    <row r="72" spans="1:10" ht="15">
      <c r="A72" s="329"/>
      <c r="B72" s="347" t="s">
        <v>243</v>
      </c>
      <c r="C72" s="337"/>
      <c r="D72" s="337"/>
      <c r="E72" s="337"/>
      <c r="F72" s="337"/>
      <c r="G72" s="255"/>
      <c r="H72" s="255"/>
      <c r="I72" s="220"/>
      <c r="J72" s="338"/>
    </row>
    <row r="73" spans="1:10" ht="15">
      <c r="A73" s="335" t="s">
        <v>1532</v>
      </c>
      <c r="B73" s="351" t="s">
        <v>114</v>
      </c>
      <c r="C73" s="337">
        <v>0</v>
      </c>
      <c r="D73" s="337">
        <v>0</v>
      </c>
      <c r="E73" s="337">
        <v>0</v>
      </c>
      <c r="F73" s="337">
        <v>0</v>
      </c>
      <c r="G73" s="255">
        <v>0</v>
      </c>
      <c r="H73" s="255">
        <v>0</v>
      </c>
      <c r="I73" s="255">
        <v>0</v>
      </c>
      <c r="J73" s="338">
        <v>0</v>
      </c>
    </row>
    <row r="74" spans="1:10" ht="15">
      <c r="A74" s="335" t="s">
        <v>1533</v>
      </c>
      <c r="B74" s="339" t="s">
        <v>115</v>
      </c>
      <c r="C74" s="337">
        <v>0</v>
      </c>
      <c r="D74" s="337">
        <v>0</v>
      </c>
      <c r="E74" s="337">
        <v>0</v>
      </c>
      <c r="F74" s="337">
        <v>0</v>
      </c>
      <c r="G74" s="255">
        <v>0</v>
      </c>
      <c r="H74" s="255">
        <v>0</v>
      </c>
      <c r="I74" s="255">
        <v>0</v>
      </c>
      <c r="J74" s="338">
        <v>0</v>
      </c>
    </row>
    <row r="75" spans="1:10" ht="15">
      <c r="A75" s="335" t="s">
        <v>1534</v>
      </c>
      <c r="B75" s="339" t="s">
        <v>116</v>
      </c>
      <c r="C75" s="337">
        <v>0</v>
      </c>
      <c r="D75" s="337">
        <v>0</v>
      </c>
      <c r="E75" s="337">
        <v>0</v>
      </c>
      <c r="F75" s="337">
        <v>0</v>
      </c>
      <c r="G75" s="255">
        <v>0</v>
      </c>
      <c r="H75" s="255">
        <v>0</v>
      </c>
      <c r="I75" s="255">
        <v>0</v>
      </c>
      <c r="J75" s="338">
        <v>0</v>
      </c>
    </row>
    <row r="76" spans="1:10" ht="15">
      <c r="A76" s="335" t="s">
        <v>1535</v>
      </c>
      <c r="B76" s="339" t="s">
        <v>244</v>
      </c>
      <c r="C76" s="337">
        <v>0</v>
      </c>
      <c r="D76" s="337">
        <v>0</v>
      </c>
      <c r="E76" s="337">
        <v>0</v>
      </c>
      <c r="F76" s="337">
        <v>0</v>
      </c>
      <c r="G76" s="255">
        <v>0</v>
      </c>
      <c r="H76" s="255">
        <v>0</v>
      </c>
      <c r="I76" s="255">
        <v>0</v>
      </c>
      <c r="J76" s="338">
        <v>0</v>
      </c>
    </row>
    <row r="77" spans="1:10" ht="15">
      <c r="A77" s="335" t="s">
        <v>1536</v>
      </c>
      <c r="B77" s="339" t="s">
        <v>119</v>
      </c>
      <c r="C77" s="337">
        <v>0</v>
      </c>
      <c r="D77" s="337">
        <v>0</v>
      </c>
      <c r="E77" s="337">
        <v>0</v>
      </c>
      <c r="F77" s="337">
        <v>0</v>
      </c>
      <c r="G77" s="255">
        <v>0</v>
      </c>
      <c r="H77" s="255">
        <v>0</v>
      </c>
      <c r="I77" s="255">
        <v>0</v>
      </c>
      <c r="J77" s="338">
        <v>0</v>
      </c>
    </row>
    <row r="78" spans="1:10" s="345" customFormat="1" ht="15">
      <c r="A78" s="520" t="s">
        <v>59</v>
      </c>
      <c r="B78" s="349" t="s">
        <v>245</v>
      </c>
      <c r="C78" s="342">
        <f aca="true" t="shared" si="9" ref="C78:J78">SUM(C73:C77)</f>
        <v>0</v>
      </c>
      <c r="D78" s="342">
        <f t="shared" si="9"/>
        <v>0</v>
      </c>
      <c r="E78" s="342">
        <f t="shared" si="9"/>
        <v>0</v>
      </c>
      <c r="F78" s="342">
        <f t="shared" si="9"/>
        <v>0</v>
      </c>
      <c r="G78" s="343">
        <f t="shared" si="9"/>
        <v>0</v>
      </c>
      <c r="H78" s="343">
        <f t="shared" si="9"/>
        <v>0</v>
      </c>
      <c r="I78" s="343">
        <f t="shared" si="9"/>
        <v>0</v>
      </c>
      <c r="J78" s="344">
        <f t="shared" si="9"/>
        <v>0</v>
      </c>
    </row>
    <row r="79" spans="1:10" ht="15">
      <c r="A79" s="346"/>
      <c r="B79" s="350"/>
      <c r="C79" s="337"/>
      <c r="D79" s="337"/>
      <c r="E79" s="337"/>
      <c r="F79" s="337"/>
      <c r="G79" s="255"/>
      <c r="H79" s="255"/>
      <c r="I79" s="220"/>
      <c r="J79" s="338"/>
    </row>
    <row r="80" spans="1:10" ht="15">
      <c r="A80" s="329"/>
      <c r="B80" s="347" t="s">
        <v>246</v>
      </c>
      <c r="C80" s="337"/>
      <c r="D80" s="337"/>
      <c r="E80" s="337"/>
      <c r="F80" s="337"/>
      <c r="G80" s="255"/>
      <c r="H80" s="255"/>
      <c r="I80" s="220"/>
      <c r="J80" s="338"/>
    </row>
    <row r="81" spans="1:10" ht="15">
      <c r="A81" s="335" t="s">
        <v>1537</v>
      </c>
      <c r="B81" s="339" t="s">
        <v>122</v>
      </c>
      <c r="C81" s="337">
        <v>0</v>
      </c>
      <c r="D81" s="337">
        <v>0</v>
      </c>
      <c r="E81" s="337">
        <v>0</v>
      </c>
      <c r="F81" s="337">
        <v>0</v>
      </c>
      <c r="G81" s="255">
        <v>0</v>
      </c>
      <c r="H81" s="255">
        <v>0</v>
      </c>
      <c r="I81" s="255">
        <v>0</v>
      </c>
      <c r="J81" s="338">
        <v>0</v>
      </c>
    </row>
    <row r="82" spans="1:10" ht="15">
      <c r="A82" s="335" t="s">
        <v>1538</v>
      </c>
      <c r="B82" s="339" t="s">
        <v>123</v>
      </c>
      <c r="C82" s="337">
        <v>0</v>
      </c>
      <c r="D82" s="337">
        <v>0</v>
      </c>
      <c r="E82" s="337">
        <v>0</v>
      </c>
      <c r="F82" s="337">
        <v>0</v>
      </c>
      <c r="G82" s="255">
        <v>0</v>
      </c>
      <c r="H82" s="255">
        <v>0</v>
      </c>
      <c r="I82" s="255">
        <v>0</v>
      </c>
      <c r="J82" s="338">
        <v>0</v>
      </c>
    </row>
    <row r="83" spans="1:10" s="345" customFormat="1" ht="15">
      <c r="A83" s="520" t="s">
        <v>61</v>
      </c>
      <c r="B83" s="349" t="s">
        <v>247</v>
      </c>
      <c r="C83" s="342">
        <f aca="true" t="shared" si="10" ref="C83:I83">C81+C82</f>
        <v>0</v>
      </c>
      <c r="D83" s="342">
        <f t="shared" si="10"/>
        <v>0</v>
      </c>
      <c r="E83" s="342">
        <f t="shared" si="10"/>
        <v>0</v>
      </c>
      <c r="F83" s="342">
        <f t="shared" si="10"/>
        <v>0</v>
      </c>
      <c r="G83" s="343">
        <f t="shared" si="10"/>
        <v>0</v>
      </c>
      <c r="H83" s="343">
        <f t="shared" si="10"/>
        <v>0</v>
      </c>
      <c r="I83" s="343">
        <f t="shared" si="10"/>
        <v>0</v>
      </c>
      <c r="J83" s="344">
        <f>SUM(J81:J82)</f>
        <v>0</v>
      </c>
    </row>
    <row r="84" spans="1:10" ht="15">
      <c r="A84" s="346"/>
      <c r="B84" s="350"/>
      <c r="C84" s="337"/>
      <c r="D84" s="337"/>
      <c r="E84" s="337"/>
      <c r="F84" s="337"/>
      <c r="G84" s="255"/>
      <c r="H84" s="255"/>
      <c r="I84" s="220"/>
      <c r="J84" s="338"/>
    </row>
    <row r="85" spans="1:10" ht="15">
      <c r="A85" s="329"/>
      <c r="B85" s="347" t="s">
        <v>248</v>
      </c>
      <c r="C85" s="337"/>
      <c r="D85" s="337"/>
      <c r="E85" s="337"/>
      <c r="F85" s="337"/>
      <c r="G85" s="255"/>
      <c r="H85" s="255"/>
      <c r="I85" s="220"/>
      <c r="J85" s="338"/>
    </row>
    <row r="86" spans="1:10" ht="15">
      <c r="A86" s="335" t="s">
        <v>1539</v>
      </c>
      <c r="B86" s="339" t="s">
        <v>127</v>
      </c>
      <c r="C86" s="337">
        <v>0</v>
      </c>
      <c r="D86" s="337">
        <v>0</v>
      </c>
      <c r="E86" s="337">
        <v>0</v>
      </c>
      <c r="F86" s="337">
        <v>0</v>
      </c>
      <c r="G86" s="255">
        <v>0</v>
      </c>
      <c r="H86" s="255">
        <v>0</v>
      </c>
      <c r="I86" s="255">
        <v>0</v>
      </c>
      <c r="J86" s="338">
        <v>0</v>
      </c>
    </row>
    <row r="87" spans="1:10" ht="15">
      <c r="A87" s="335" t="s">
        <v>1540</v>
      </c>
      <c r="B87" s="339" t="s">
        <v>128</v>
      </c>
      <c r="C87" s="337">
        <v>0</v>
      </c>
      <c r="D87" s="337">
        <v>0</v>
      </c>
      <c r="E87" s="337">
        <v>0</v>
      </c>
      <c r="F87" s="337">
        <v>0</v>
      </c>
      <c r="G87" s="255">
        <v>0</v>
      </c>
      <c r="H87" s="255">
        <v>0</v>
      </c>
      <c r="I87" s="255">
        <v>0</v>
      </c>
      <c r="J87" s="338">
        <v>0</v>
      </c>
    </row>
    <row r="88" spans="1:10" ht="15">
      <c r="A88" s="335" t="s">
        <v>1541</v>
      </c>
      <c r="B88" s="339" t="s">
        <v>129</v>
      </c>
      <c r="C88" s="337">
        <v>0</v>
      </c>
      <c r="D88" s="337">
        <v>0</v>
      </c>
      <c r="E88" s="337">
        <v>0</v>
      </c>
      <c r="F88" s="337">
        <v>0</v>
      </c>
      <c r="G88" s="255">
        <v>0</v>
      </c>
      <c r="H88" s="255">
        <v>0</v>
      </c>
      <c r="I88" s="255">
        <v>0</v>
      </c>
      <c r="J88" s="338">
        <v>0</v>
      </c>
    </row>
    <row r="89" spans="1:10" ht="15">
      <c r="A89" s="335" t="s">
        <v>1542</v>
      </c>
      <c r="B89" s="339" t="s">
        <v>130</v>
      </c>
      <c r="C89" s="337">
        <v>0</v>
      </c>
      <c r="D89" s="337">
        <v>0</v>
      </c>
      <c r="E89" s="337">
        <v>0</v>
      </c>
      <c r="F89" s="337">
        <v>0</v>
      </c>
      <c r="G89" s="255">
        <v>0</v>
      </c>
      <c r="H89" s="255">
        <v>0</v>
      </c>
      <c r="I89" s="255">
        <v>0</v>
      </c>
      <c r="J89" s="338">
        <v>0</v>
      </c>
    </row>
    <row r="90" spans="1:10" ht="15">
      <c r="A90" s="335" t="s">
        <v>1543</v>
      </c>
      <c r="B90" s="339" t="s">
        <v>131</v>
      </c>
      <c r="C90" s="337">
        <v>0</v>
      </c>
      <c r="D90" s="337">
        <v>0</v>
      </c>
      <c r="E90" s="337">
        <v>0</v>
      </c>
      <c r="F90" s="337">
        <v>0</v>
      </c>
      <c r="G90" s="255">
        <v>0</v>
      </c>
      <c r="H90" s="255">
        <v>0</v>
      </c>
      <c r="I90" s="255">
        <v>0</v>
      </c>
      <c r="J90" s="338">
        <v>0</v>
      </c>
    </row>
    <row r="91" spans="1:10" ht="15">
      <c r="A91" s="335" t="s">
        <v>1544</v>
      </c>
      <c r="B91" s="339" t="s">
        <v>132</v>
      </c>
      <c r="C91" s="337">
        <v>0</v>
      </c>
      <c r="D91" s="337">
        <v>0</v>
      </c>
      <c r="E91" s="337">
        <v>0</v>
      </c>
      <c r="F91" s="337">
        <v>0</v>
      </c>
      <c r="G91" s="255">
        <v>0</v>
      </c>
      <c r="H91" s="255">
        <v>0</v>
      </c>
      <c r="I91" s="255">
        <v>0</v>
      </c>
      <c r="J91" s="338">
        <v>0</v>
      </c>
    </row>
    <row r="92" spans="1:10" ht="15">
      <c r="A92" s="335" t="s">
        <v>1545</v>
      </c>
      <c r="B92" s="351" t="s">
        <v>249</v>
      </c>
      <c r="C92" s="337">
        <v>0</v>
      </c>
      <c r="D92" s="337">
        <v>0</v>
      </c>
      <c r="E92" s="337">
        <v>0</v>
      </c>
      <c r="F92" s="337">
        <v>0</v>
      </c>
      <c r="G92" s="255">
        <v>0</v>
      </c>
      <c r="H92" s="255">
        <v>0</v>
      </c>
      <c r="I92" s="255">
        <v>0</v>
      </c>
      <c r="J92" s="338">
        <v>0</v>
      </c>
    </row>
    <row r="93" spans="1:10" ht="15">
      <c r="A93" s="335" t="s">
        <v>1546</v>
      </c>
      <c r="B93" s="339" t="s">
        <v>135</v>
      </c>
      <c r="C93" s="337">
        <v>0</v>
      </c>
      <c r="D93" s="337">
        <v>0</v>
      </c>
      <c r="E93" s="337">
        <v>0</v>
      </c>
      <c r="F93" s="337">
        <v>0</v>
      </c>
      <c r="G93" s="255">
        <v>0</v>
      </c>
      <c r="H93" s="255">
        <v>0</v>
      </c>
      <c r="I93" s="255">
        <v>0</v>
      </c>
      <c r="J93" s="338">
        <v>0</v>
      </c>
    </row>
    <row r="94" spans="1:10" ht="15">
      <c r="A94" s="335" t="s">
        <v>1547</v>
      </c>
      <c r="B94" s="339" t="s">
        <v>137</v>
      </c>
      <c r="C94" s="337">
        <v>0</v>
      </c>
      <c r="D94" s="337">
        <v>0</v>
      </c>
      <c r="E94" s="337">
        <v>0</v>
      </c>
      <c r="F94" s="337">
        <v>0</v>
      </c>
      <c r="G94" s="255">
        <v>0</v>
      </c>
      <c r="H94" s="255">
        <v>0</v>
      </c>
      <c r="I94" s="255">
        <v>0</v>
      </c>
      <c r="J94" s="338">
        <v>0</v>
      </c>
    </row>
    <row r="95" spans="1:10" s="345" customFormat="1" ht="15">
      <c r="A95" s="520" t="s">
        <v>125</v>
      </c>
      <c r="B95" s="349" t="s">
        <v>250</v>
      </c>
      <c r="C95" s="342">
        <f aca="true" t="shared" si="11" ref="C95:J95">SUM(C86:C94)</f>
        <v>0</v>
      </c>
      <c r="D95" s="342">
        <f t="shared" si="11"/>
        <v>0</v>
      </c>
      <c r="E95" s="342">
        <f t="shared" si="11"/>
        <v>0</v>
      </c>
      <c r="F95" s="342">
        <f t="shared" si="11"/>
        <v>0</v>
      </c>
      <c r="G95" s="343">
        <f t="shared" si="11"/>
        <v>0</v>
      </c>
      <c r="H95" s="343">
        <f t="shared" si="11"/>
        <v>0</v>
      </c>
      <c r="I95" s="343">
        <f t="shared" si="11"/>
        <v>0</v>
      </c>
      <c r="J95" s="344">
        <f t="shared" si="11"/>
        <v>0</v>
      </c>
    </row>
    <row r="96" spans="1:10" ht="15">
      <c r="A96" s="346"/>
      <c r="B96" s="350"/>
      <c r="C96" s="337"/>
      <c r="D96" s="337"/>
      <c r="E96" s="337"/>
      <c r="F96" s="337"/>
      <c r="G96" s="255"/>
      <c r="H96" s="255"/>
      <c r="I96" s="220"/>
      <c r="J96" s="338"/>
    </row>
    <row r="97" spans="1:10" ht="15">
      <c r="A97" s="329"/>
      <c r="B97" s="347" t="s">
        <v>251</v>
      </c>
      <c r="C97" s="337"/>
      <c r="D97" s="337"/>
      <c r="E97" s="337"/>
      <c r="F97" s="337"/>
      <c r="G97" s="255"/>
      <c r="H97" s="255"/>
      <c r="I97" s="220"/>
      <c r="J97" s="338"/>
    </row>
    <row r="98" spans="1:10" ht="30">
      <c r="A98" s="335" t="s">
        <v>1551</v>
      </c>
      <c r="B98" s="339" t="s">
        <v>1548</v>
      </c>
      <c r="C98" s="337">
        <v>0</v>
      </c>
      <c r="D98" s="337">
        <v>0</v>
      </c>
      <c r="E98" s="337">
        <v>0</v>
      </c>
      <c r="F98" s="337">
        <v>0</v>
      </c>
      <c r="G98" s="255">
        <v>0</v>
      </c>
      <c r="H98" s="255">
        <v>0</v>
      </c>
      <c r="I98" s="255">
        <v>0</v>
      </c>
      <c r="J98" s="338">
        <v>0</v>
      </c>
    </row>
    <row r="99" spans="1:10" ht="30.75" customHeight="1">
      <c r="A99" s="335" t="s">
        <v>1552</v>
      </c>
      <c r="B99" s="339" t="s">
        <v>1549</v>
      </c>
      <c r="C99" s="337">
        <v>0</v>
      </c>
      <c r="D99" s="337">
        <v>0</v>
      </c>
      <c r="E99" s="337">
        <v>0</v>
      </c>
      <c r="F99" s="337">
        <v>0</v>
      </c>
      <c r="G99" s="255">
        <v>0</v>
      </c>
      <c r="H99" s="255">
        <v>0</v>
      </c>
      <c r="I99" s="255">
        <v>0</v>
      </c>
      <c r="J99" s="338">
        <v>0</v>
      </c>
    </row>
    <row r="100" spans="1:10" ht="30" customHeight="1">
      <c r="A100" s="335" t="s">
        <v>1553</v>
      </c>
      <c r="B100" s="339" t="s">
        <v>1550</v>
      </c>
      <c r="C100" s="337">
        <v>0</v>
      </c>
      <c r="D100" s="337">
        <v>0</v>
      </c>
      <c r="E100" s="337">
        <v>0</v>
      </c>
      <c r="F100" s="337">
        <v>0</v>
      </c>
      <c r="G100" s="255">
        <v>0</v>
      </c>
      <c r="H100" s="255">
        <v>0</v>
      </c>
      <c r="I100" s="255">
        <v>0</v>
      </c>
      <c r="J100" s="338">
        <v>0</v>
      </c>
    </row>
    <row r="101" spans="1:10" ht="30" customHeight="1">
      <c r="A101" s="335" t="s">
        <v>1554</v>
      </c>
      <c r="B101" s="339" t="s">
        <v>1555</v>
      </c>
      <c r="C101" s="337">
        <v>0</v>
      </c>
      <c r="D101" s="337">
        <v>0</v>
      </c>
      <c r="E101" s="337">
        <v>0</v>
      </c>
      <c r="F101" s="337">
        <v>0</v>
      </c>
      <c r="G101" s="255">
        <v>0</v>
      </c>
      <c r="H101" s="255">
        <v>0</v>
      </c>
      <c r="I101" s="255">
        <v>0</v>
      </c>
      <c r="J101" s="338">
        <v>0</v>
      </c>
    </row>
    <row r="102" spans="1:10" ht="15">
      <c r="A102" s="335" t="s">
        <v>1556</v>
      </c>
      <c r="B102" s="339" t="s">
        <v>1557</v>
      </c>
      <c r="C102" s="337">
        <v>0</v>
      </c>
      <c r="D102" s="337">
        <v>0</v>
      </c>
      <c r="E102" s="337">
        <v>0</v>
      </c>
      <c r="F102" s="337">
        <v>0</v>
      </c>
      <c r="G102" s="255">
        <v>0</v>
      </c>
      <c r="H102" s="255">
        <v>0</v>
      </c>
      <c r="I102" s="255">
        <v>0</v>
      </c>
      <c r="J102" s="338">
        <v>0</v>
      </c>
    </row>
    <row r="103" spans="1:10" ht="15">
      <c r="A103" s="335" t="s">
        <v>1558</v>
      </c>
      <c r="B103" s="339" t="s">
        <v>1559</v>
      </c>
      <c r="C103" s="337">
        <v>0</v>
      </c>
      <c r="D103" s="337">
        <v>0</v>
      </c>
      <c r="E103" s="337">
        <v>0</v>
      </c>
      <c r="F103" s="337">
        <v>0</v>
      </c>
      <c r="G103" s="255">
        <v>0</v>
      </c>
      <c r="H103" s="255">
        <v>0</v>
      </c>
      <c r="I103" s="255">
        <v>0</v>
      </c>
      <c r="J103" s="338">
        <v>0</v>
      </c>
    </row>
    <row r="104" spans="1:10" ht="15">
      <c r="A104" s="335" t="s">
        <v>1560</v>
      </c>
      <c r="B104" s="339" t="s">
        <v>141</v>
      </c>
      <c r="C104" s="337">
        <v>0</v>
      </c>
      <c r="D104" s="337">
        <v>0</v>
      </c>
      <c r="E104" s="337">
        <v>0</v>
      </c>
      <c r="F104" s="337">
        <v>0</v>
      </c>
      <c r="G104" s="255">
        <v>0</v>
      </c>
      <c r="H104" s="255">
        <v>0</v>
      </c>
      <c r="I104" s="255">
        <v>0</v>
      </c>
      <c r="J104" s="338">
        <v>0</v>
      </c>
    </row>
    <row r="105" spans="1:10" s="345" customFormat="1" ht="15">
      <c r="A105" s="522" t="s">
        <v>139</v>
      </c>
      <c r="B105" s="353" t="s">
        <v>252</v>
      </c>
      <c r="C105" s="342">
        <f aca="true" t="shared" si="12" ref="C105:J105">SUM(C98:C104)</f>
        <v>0</v>
      </c>
      <c r="D105" s="342">
        <f t="shared" si="12"/>
        <v>0</v>
      </c>
      <c r="E105" s="342">
        <f t="shared" si="12"/>
        <v>0</v>
      </c>
      <c r="F105" s="342">
        <f t="shared" si="12"/>
        <v>0</v>
      </c>
      <c r="G105" s="343">
        <f t="shared" si="12"/>
        <v>0</v>
      </c>
      <c r="H105" s="343">
        <f t="shared" si="12"/>
        <v>0</v>
      </c>
      <c r="I105" s="343">
        <f t="shared" si="12"/>
        <v>0</v>
      </c>
      <c r="J105" s="344">
        <f t="shared" si="12"/>
        <v>0</v>
      </c>
    </row>
    <row r="106" spans="1:10" ht="15">
      <c r="A106" s="346"/>
      <c r="B106" s="350"/>
      <c r="C106" s="337"/>
      <c r="D106" s="337"/>
      <c r="E106" s="337"/>
      <c r="F106" s="337"/>
      <c r="G106" s="255"/>
      <c r="H106" s="255"/>
      <c r="I106" s="220"/>
      <c r="J106" s="338"/>
    </row>
    <row r="107" spans="1:10" ht="15">
      <c r="A107" s="329"/>
      <c r="B107" s="347" t="s">
        <v>253</v>
      </c>
      <c r="C107" s="337"/>
      <c r="D107" s="337"/>
      <c r="E107" s="337"/>
      <c r="F107" s="337"/>
      <c r="G107" s="255"/>
      <c r="H107" s="255"/>
      <c r="I107" s="220"/>
      <c r="J107" s="338"/>
    </row>
    <row r="108" spans="1:10" ht="15">
      <c r="A108" s="335" t="s">
        <v>1561</v>
      </c>
      <c r="B108" s="339" t="s">
        <v>254</v>
      </c>
      <c r="C108" s="337">
        <v>0</v>
      </c>
      <c r="D108" s="337">
        <v>0</v>
      </c>
      <c r="E108" s="337">
        <v>0</v>
      </c>
      <c r="F108" s="337">
        <v>0</v>
      </c>
      <c r="G108" s="255">
        <v>0</v>
      </c>
      <c r="H108" s="255">
        <v>0</v>
      </c>
      <c r="I108" s="255">
        <v>0</v>
      </c>
      <c r="J108" s="338">
        <v>0</v>
      </c>
    </row>
    <row r="109" spans="1:10" ht="15">
      <c r="A109" s="335" t="s">
        <v>1562</v>
      </c>
      <c r="B109" s="339" t="s">
        <v>146</v>
      </c>
      <c r="C109" s="337">
        <v>0</v>
      </c>
      <c r="D109" s="337">
        <v>0</v>
      </c>
      <c r="E109" s="337">
        <v>0</v>
      </c>
      <c r="F109" s="337">
        <v>0</v>
      </c>
      <c r="G109" s="255">
        <v>0</v>
      </c>
      <c r="H109" s="255">
        <v>0</v>
      </c>
      <c r="I109" s="255">
        <v>0</v>
      </c>
      <c r="J109" s="338">
        <v>0</v>
      </c>
    </row>
    <row r="110" spans="1:10" ht="15">
      <c r="A110" s="335" t="s">
        <v>1563</v>
      </c>
      <c r="B110" s="339" t="s">
        <v>255</v>
      </c>
      <c r="C110" s="337">
        <v>0</v>
      </c>
      <c r="D110" s="337">
        <v>0</v>
      </c>
      <c r="E110" s="337">
        <v>0</v>
      </c>
      <c r="F110" s="337">
        <v>0</v>
      </c>
      <c r="G110" s="255">
        <v>0</v>
      </c>
      <c r="H110" s="255">
        <v>0</v>
      </c>
      <c r="I110" s="255">
        <v>0</v>
      </c>
      <c r="J110" s="338">
        <v>0</v>
      </c>
    </row>
    <row r="111" spans="1:10" ht="15">
      <c r="A111" s="335" t="s">
        <v>1564</v>
      </c>
      <c r="B111" s="339" t="s">
        <v>256</v>
      </c>
      <c r="C111" s="337">
        <v>0</v>
      </c>
      <c r="D111" s="337">
        <v>0</v>
      </c>
      <c r="E111" s="337">
        <v>0</v>
      </c>
      <c r="F111" s="337">
        <v>0</v>
      </c>
      <c r="G111" s="255">
        <v>0</v>
      </c>
      <c r="H111" s="255">
        <v>0</v>
      </c>
      <c r="I111" s="255">
        <v>0</v>
      </c>
      <c r="J111" s="338">
        <v>0</v>
      </c>
    </row>
    <row r="112" spans="1:10" s="345" customFormat="1" ht="15">
      <c r="A112" s="520" t="s">
        <v>143</v>
      </c>
      <c r="B112" s="349" t="s">
        <v>257</v>
      </c>
      <c r="C112" s="342">
        <f aca="true" t="shared" si="13" ref="C112:J112">SUM(C108:C111)</f>
        <v>0</v>
      </c>
      <c r="D112" s="342">
        <f t="shared" si="13"/>
        <v>0</v>
      </c>
      <c r="E112" s="342">
        <f t="shared" si="13"/>
        <v>0</v>
      </c>
      <c r="F112" s="342">
        <f t="shared" si="13"/>
        <v>0</v>
      </c>
      <c r="G112" s="343">
        <f t="shared" si="13"/>
        <v>0</v>
      </c>
      <c r="H112" s="343">
        <f t="shared" si="13"/>
        <v>0</v>
      </c>
      <c r="I112" s="343">
        <f t="shared" si="13"/>
        <v>0</v>
      </c>
      <c r="J112" s="344">
        <f t="shared" si="13"/>
        <v>0</v>
      </c>
    </row>
    <row r="113" spans="1:10" ht="15">
      <c r="A113" s="346"/>
      <c r="B113" s="350"/>
      <c r="C113" s="337"/>
      <c r="D113" s="337"/>
      <c r="E113" s="337"/>
      <c r="F113" s="337"/>
      <c r="G113" s="255"/>
      <c r="H113" s="255"/>
      <c r="I113" s="220"/>
      <c r="J113" s="338"/>
    </row>
    <row r="114" spans="1:10" ht="15">
      <c r="A114" s="329"/>
      <c r="B114" s="352" t="s">
        <v>258</v>
      </c>
      <c r="C114" s="337"/>
      <c r="D114" s="337"/>
      <c r="E114" s="337"/>
      <c r="F114" s="337"/>
      <c r="G114" s="255"/>
      <c r="H114" s="255"/>
      <c r="I114" s="255"/>
      <c r="J114" s="338"/>
    </row>
    <row r="115" spans="1:10" ht="15">
      <c r="A115" s="335" t="s">
        <v>1565</v>
      </c>
      <c r="B115" s="339" t="s">
        <v>153</v>
      </c>
      <c r="C115" s="337">
        <v>0</v>
      </c>
      <c r="D115" s="337">
        <v>0</v>
      </c>
      <c r="E115" s="337">
        <v>0</v>
      </c>
      <c r="F115" s="337">
        <v>0</v>
      </c>
      <c r="G115" s="255">
        <v>0</v>
      </c>
      <c r="H115" s="255">
        <v>0</v>
      </c>
      <c r="I115" s="255">
        <v>0</v>
      </c>
      <c r="J115" s="338">
        <v>0</v>
      </c>
    </row>
    <row r="116" spans="1:10" ht="15">
      <c r="A116" s="335" t="s">
        <v>1566</v>
      </c>
      <c r="B116" s="339" t="s">
        <v>154</v>
      </c>
      <c r="C116" s="337">
        <v>0</v>
      </c>
      <c r="D116" s="337">
        <v>0</v>
      </c>
      <c r="E116" s="337">
        <v>0</v>
      </c>
      <c r="F116" s="337">
        <v>0</v>
      </c>
      <c r="G116" s="255">
        <v>0</v>
      </c>
      <c r="H116" s="255">
        <v>0</v>
      </c>
      <c r="I116" s="255">
        <v>0</v>
      </c>
      <c r="J116" s="338">
        <v>0</v>
      </c>
    </row>
    <row r="117" spans="1:10" ht="15">
      <c r="A117" s="335" t="s">
        <v>1567</v>
      </c>
      <c r="B117" s="339" t="s">
        <v>155</v>
      </c>
      <c r="C117" s="337">
        <v>0</v>
      </c>
      <c r="D117" s="337">
        <v>0</v>
      </c>
      <c r="E117" s="337">
        <v>0</v>
      </c>
      <c r="F117" s="337">
        <v>0</v>
      </c>
      <c r="G117" s="255">
        <v>0</v>
      </c>
      <c r="H117" s="255">
        <v>0</v>
      </c>
      <c r="I117" s="255">
        <v>0</v>
      </c>
      <c r="J117" s="338">
        <v>0</v>
      </c>
    </row>
    <row r="118" spans="1:10" s="345" customFormat="1" ht="15">
      <c r="A118" s="340">
        <v>15</v>
      </c>
      <c r="B118" s="341" t="s">
        <v>259</v>
      </c>
      <c r="C118" s="342">
        <f aca="true" t="shared" si="14" ref="C118:J118">SUM(C115:C117)</f>
        <v>0</v>
      </c>
      <c r="D118" s="342">
        <f t="shared" si="14"/>
        <v>0</v>
      </c>
      <c r="E118" s="342">
        <f t="shared" si="14"/>
        <v>0</v>
      </c>
      <c r="F118" s="342">
        <f t="shared" si="14"/>
        <v>0</v>
      </c>
      <c r="G118" s="343">
        <f t="shared" si="14"/>
        <v>0</v>
      </c>
      <c r="H118" s="343">
        <f t="shared" si="14"/>
        <v>0</v>
      </c>
      <c r="I118" s="343">
        <f t="shared" si="14"/>
        <v>0</v>
      </c>
      <c r="J118" s="344">
        <f t="shared" si="14"/>
        <v>0</v>
      </c>
    </row>
    <row r="119" spans="1:10" ht="12.75" customHeight="1">
      <c r="A119" s="346"/>
      <c r="B119" s="350"/>
      <c r="C119" s="337"/>
      <c r="D119" s="337"/>
      <c r="E119" s="337"/>
      <c r="F119" s="337"/>
      <c r="G119" s="255"/>
      <c r="H119" s="255"/>
      <c r="I119" s="220"/>
      <c r="J119" s="338"/>
    </row>
    <row r="120" spans="1:10" ht="15">
      <c r="A120" s="329"/>
      <c r="B120" s="347" t="s">
        <v>260</v>
      </c>
      <c r="C120" s="337"/>
      <c r="D120" s="337"/>
      <c r="E120" s="337"/>
      <c r="F120" s="337"/>
      <c r="G120" s="255"/>
      <c r="H120" s="255"/>
      <c r="I120" s="220"/>
      <c r="J120" s="338"/>
    </row>
    <row r="121" spans="1:10" ht="15">
      <c r="A121" s="335" t="s">
        <v>1568</v>
      </c>
      <c r="B121" s="339" t="s">
        <v>159</v>
      </c>
      <c r="C121" s="337">
        <v>0</v>
      </c>
      <c r="D121" s="337">
        <v>0</v>
      </c>
      <c r="E121" s="337">
        <v>0</v>
      </c>
      <c r="F121" s="337">
        <v>0</v>
      </c>
      <c r="G121" s="255">
        <v>0</v>
      </c>
      <c r="H121" s="255">
        <v>0</v>
      </c>
      <c r="I121" s="255">
        <v>0</v>
      </c>
      <c r="J121" s="338">
        <v>0</v>
      </c>
    </row>
    <row r="122" spans="1:10" ht="15">
      <c r="A122" s="335" t="s">
        <v>1569</v>
      </c>
      <c r="B122" s="339" t="s">
        <v>160</v>
      </c>
      <c r="C122" s="337">
        <v>0</v>
      </c>
      <c r="D122" s="337">
        <v>0</v>
      </c>
      <c r="E122" s="337">
        <v>0</v>
      </c>
      <c r="F122" s="337">
        <v>0</v>
      </c>
      <c r="G122" s="255">
        <v>0</v>
      </c>
      <c r="H122" s="255">
        <v>0</v>
      </c>
      <c r="I122" s="255">
        <v>0</v>
      </c>
      <c r="J122" s="338">
        <v>0</v>
      </c>
    </row>
    <row r="123" spans="1:10" s="345" customFormat="1" ht="15">
      <c r="A123" s="340">
        <v>16</v>
      </c>
      <c r="B123" s="341" t="s">
        <v>261</v>
      </c>
      <c r="C123" s="342">
        <f aca="true" t="shared" si="15" ref="C123:I123">C121+C122</f>
        <v>0</v>
      </c>
      <c r="D123" s="342">
        <f t="shared" si="15"/>
        <v>0</v>
      </c>
      <c r="E123" s="342">
        <f t="shared" si="15"/>
        <v>0</v>
      </c>
      <c r="F123" s="342">
        <f t="shared" si="15"/>
        <v>0</v>
      </c>
      <c r="G123" s="343">
        <f t="shared" si="15"/>
        <v>0</v>
      </c>
      <c r="H123" s="343">
        <f t="shared" si="15"/>
        <v>0</v>
      </c>
      <c r="I123" s="343">
        <f t="shared" si="15"/>
        <v>0</v>
      </c>
      <c r="J123" s="344">
        <f>SUM(J121:J122)</f>
        <v>0</v>
      </c>
    </row>
    <row r="124" spans="1:10" ht="10.5" customHeight="1">
      <c r="A124" s="346"/>
      <c r="B124" s="350"/>
      <c r="C124" s="337"/>
      <c r="D124" s="337"/>
      <c r="E124" s="337"/>
      <c r="F124" s="337"/>
      <c r="G124" s="255"/>
      <c r="H124" s="255"/>
      <c r="I124" s="220"/>
      <c r="J124" s="338"/>
    </row>
    <row r="125" spans="1:10" ht="15">
      <c r="A125" s="329"/>
      <c r="B125" s="347" t="s">
        <v>262</v>
      </c>
      <c r="C125" s="337"/>
      <c r="D125" s="337"/>
      <c r="E125" s="337"/>
      <c r="F125" s="337"/>
      <c r="G125" s="255"/>
      <c r="H125" s="255"/>
      <c r="I125" s="220"/>
      <c r="J125" s="338"/>
    </row>
    <row r="126" spans="1:10" ht="15">
      <c r="A126" s="335" t="s">
        <v>1570</v>
      </c>
      <c r="B126" s="339" t="s">
        <v>164</v>
      </c>
      <c r="C126" s="337">
        <v>0</v>
      </c>
      <c r="D126" s="337">
        <v>0</v>
      </c>
      <c r="E126" s="337">
        <v>0</v>
      </c>
      <c r="F126" s="337">
        <v>0</v>
      </c>
      <c r="G126" s="255">
        <v>0</v>
      </c>
      <c r="H126" s="255">
        <v>0</v>
      </c>
      <c r="I126" s="255">
        <v>0</v>
      </c>
      <c r="J126" s="338">
        <v>0</v>
      </c>
    </row>
    <row r="127" spans="1:10" s="345" customFormat="1" ht="15">
      <c r="A127" s="340">
        <v>17</v>
      </c>
      <c r="B127" s="341" t="s">
        <v>263</v>
      </c>
      <c r="C127" s="342">
        <f aca="true" t="shared" si="16" ref="C127:I127">C126</f>
        <v>0</v>
      </c>
      <c r="D127" s="342">
        <f t="shared" si="16"/>
        <v>0</v>
      </c>
      <c r="E127" s="342">
        <f t="shared" si="16"/>
        <v>0</v>
      </c>
      <c r="F127" s="342">
        <f t="shared" si="16"/>
        <v>0</v>
      </c>
      <c r="G127" s="343">
        <f t="shared" si="16"/>
        <v>0</v>
      </c>
      <c r="H127" s="343">
        <f t="shared" si="16"/>
        <v>0</v>
      </c>
      <c r="I127" s="343">
        <f t="shared" si="16"/>
        <v>0</v>
      </c>
      <c r="J127" s="344">
        <f>SUM(J126)</f>
        <v>0</v>
      </c>
    </row>
    <row r="128" spans="1:10" ht="10.5" customHeight="1">
      <c r="A128" s="346"/>
      <c r="B128" s="350"/>
      <c r="C128" s="337"/>
      <c r="D128" s="337"/>
      <c r="E128" s="337"/>
      <c r="F128" s="337"/>
      <c r="G128" s="255"/>
      <c r="H128" s="255"/>
      <c r="I128" s="220"/>
      <c r="J128" s="338"/>
    </row>
    <row r="129" spans="1:10" ht="15">
      <c r="A129" s="329"/>
      <c r="B129" s="352" t="s">
        <v>264</v>
      </c>
      <c r="C129" s="337"/>
      <c r="D129" s="337"/>
      <c r="E129" s="337"/>
      <c r="F129" s="337"/>
      <c r="G129" s="255"/>
      <c r="H129" s="255"/>
      <c r="I129" s="220"/>
      <c r="J129" s="338"/>
    </row>
    <row r="130" spans="1:10" ht="15">
      <c r="A130" s="335" t="s">
        <v>1571</v>
      </c>
      <c r="B130" s="354" t="s">
        <v>168</v>
      </c>
      <c r="C130" s="337">
        <v>0</v>
      </c>
      <c r="D130" s="337">
        <v>0</v>
      </c>
      <c r="E130" s="337">
        <v>0</v>
      </c>
      <c r="F130" s="337">
        <v>0</v>
      </c>
      <c r="G130" s="255">
        <v>0</v>
      </c>
      <c r="H130" s="255">
        <v>0</v>
      </c>
      <c r="I130" s="255">
        <v>0</v>
      </c>
      <c r="J130" s="338">
        <v>0</v>
      </c>
    </row>
    <row r="131" spans="1:10" s="345" customFormat="1" ht="15">
      <c r="A131" s="340">
        <v>18</v>
      </c>
      <c r="B131" s="341" t="s">
        <v>265</v>
      </c>
      <c r="C131" s="342">
        <f aca="true" t="shared" si="17" ref="C131:I131">C130</f>
        <v>0</v>
      </c>
      <c r="D131" s="342">
        <f t="shared" si="17"/>
        <v>0</v>
      </c>
      <c r="E131" s="342">
        <f t="shared" si="17"/>
        <v>0</v>
      </c>
      <c r="F131" s="342">
        <f t="shared" si="17"/>
        <v>0</v>
      </c>
      <c r="G131" s="343">
        <f t="shared" si="17"/>
        <v>0</v>
      </c>
      <c r="H131" s="343">
        <f t="shared" si="17"/>
        <v>0</v>
      </c>
      <c r="I131" s="343">
        <f t="shared" si="17"/>
        <v>0</v>
      </c>
      <c r="J131" s="344">
        <f>SUM(J130)</f>
        <v>0</v>
      </c>
    </row>
    <row r="132" spans="1:10" ht="13.5" customHeight="1">
      <c r="A132" s="346"/>
      <c r="B132" s="350"/>
      <c r="C132" s="337"/>
      <c r="D132" s="337"/>
      <c r="E132" s="337"/>
      <c r="F132" s="337"/>
      <c r="G132" s="255"/>
      <c r="H132" s="255"/>
      <c r="I132" s="220"/>
      <c r="J132" s="338"/>
    </row>
    <row r="133" spans="1:10" ht="15">
      <c r="A133" s="329"/>
      <c r="B133" s="347" t="s">
        <v>266</v>
      </c>
      <c r="C133" s="337"/>
      <c r="D133" s="337"/>
      <c r="E133" s="337"/>
      <c r="F133" s="337"/>
      <c r="G133" s="255"/>
      <c r="H133" s="255"/>
      <c r="I133" s="220"/>
      <c r="J133" s="338"/>
    </row>
    <row r="134" spans="1:10" ht="15">
      <c r="A134" s="335" t="s">
        <v>1572</v>
      </c>
      <c r="B134" s="354" t="s">
        <v>172</v>
      </c>
      <c r="C134" s="337">
        <v>0</v>
      </c>
      <c r="D134" s="337">
        <v>0</v>
      </c>
      <c r="E134" s="337">
        <v>0</v>
      </c>
      <c r="F134" s="337">
        <v>0</v>
      </c>
      <c r="G134" s="255">
        <v>0</v>
      </c>
      <c r="H134" s="255">
        <v>0</v>
      </c>
      <c r="I134" s="255">
        <v>0</v>
      </c>
      <c r="J134" s="338">
        <v>0</v>
      </c>
    </row>
    <row r="135" spans="1:10" s="355" customFormat="1" ht="15">
      <c r="A135" s="523">
        <v>19</v>
      </c>
      <c r="B135" s="349" t="s">
        <v>267</v>
      </c>
      <c r="C135" s="342">
        <f aca="true" t="shared" si="18" ref="C135:I135">C134</f>
        <v>0</v>
      </c>
      <c r="D135" s="342">
        <f t="shared" si="18"/>
        <v>0</v>
      </c>
      <c r="E135" s="342">
        <f t="shared" si="18"/>
        <v>0</v>
      </c>
      <c r="F135" s="342">
        <f t="shared" si="18"/>
        <v>0</v>
      </c>
      <c r="G135" s="343">
        <f t="shared" si="18"/>
        <v>0</v>
      </c>
      <c r="H135" s="343">
        <f t="shared" si="18"/>
        <v>0</v>
      </c>
      <c r="I135" s="343">
        <f t="shared" si="18"/>
        <v>0</v>
      </c>
      <c r="J135" s="344">
        <f>SUM(J134)</f>
        <v>0</v>
      </c>
    </row>
    <row r="136" spans="1:10" ht="10.5" customHeight="1">
      <c r="A136" s="356"/>
      <c r="B136" s="357"/>
      <c r="C136" s="358"/>
      <c r="D136" s="358"/>
      <c r="E136" s="358"/>
      <c r="F136" s="358"/>
      <c r="G136" s="359"/>
      <c r="H136" s="359"/>
      <c r="I136" s="360"/>
      <c r="J136" s="361"/>
    </row>
    <row r="137" spans="1:10" s="355" customFormat="1" ht="15">
      <c r="A137" s="362"/>
      <c r="B137" s="363" t="s">
        <v>268</v>
      </c>
      <c r="C137" s="364">
        <f aca="true" t="shared" si="19" ref="C137:J137">C135+C131+C127+C123+C118+C112+C105+C95+C83+C78+C70+C59+C54+C50+C45+C40+C31+C26+C21</f>
        <v>0</v>
      </c>
      <c r="D137" s="364">
        <f t="shared" si="19"/>
        <v>0</v>
      </c>
      <c r="E137" s="364">
        <f t="shared" si="19"/>
        <v>0</v>
      </c>
      <c r="F137" s="364">
        <f t="shared" si="19"/>
        <v>0</v>
      </c>
      <c r="G137" s="365">
        <f t="shared" si="19"/>
        <v>0</v>
      </c>
      <c r="H137" s="365">
        <f t="shared" si="19"/>
        <v>0</v>
      </c>
      <c r="I137" s="366">
        <f t="shared" si="19"/>
        <v>0</v>
      </c>
      <c r="J137" s="367">
        <f t="shared" si="19"/>
        <v>0</v>
      </c>
    </row>
    <row r="138" spans="1:10" ht="18.75" customHeight="1">
      <c r="A138" s="368"/>
      <c r="B138" s="624"/>
      <c r="C138" s="624"/>
      <c r="D138" s="624"/>
      <c r="E138" s="624"/>
      <c r="F138" s="624"/>
      <c r="G138" s="624"/>
      <c r="H138" s="624"/>
      <c r="I138" s="624"/>
      <c r="J138" s="624"/>
    </row>
    <row r="139" spans="1:10" ht="18.75" customHeight="1">
      <c r="A139" s="368"/>
      <c r="B139" s="625"/>
      <c r="C139" s="625"/>
      <c r="D139" s="625"/>
      <c r="E139" s="625"/>
      <c r="F139" s="625"/>
      <c r="G139" s="625"/>
      <c r="H139" s="625"/>
      <c r="I139" s="625"/>
      <c r="J139" s="625"/>
    </row>
    <row r="140" spans="1:10" ht="18.75" customHeight="1">
      <c r="A140" s="368"/>
      <c r="B140" s="626"/>
      <c r="C140" s="626"/>
      <c r="D140" s="626"/>
      <c r="E140" s="626"/>
      <c r="F140" s="626"/>
      <c r="G140" s="626"/>
      <c r="H140" s="626"/>
      <c r="I140" s="626"/>
      <c r="J140" s="626"/>
    </row>
    <row r="141" spans="1:10" ht="18.75" customHeight="1">
      <c r="A141" s="368"/>
      <c r="B141" s="626"/>
      <c r="C141" s="626"/>
      <c r="D141" s="626"/>
      <c r="E141" s="626"/>
      <c r="F141" s="626"/>
      <c r="G141" s="626"/>
      <c r="H141" s="626"/>
      <c r="I141" s="626"/>
      <c r="J141" s="626"/>
    </row>
    <row r="142" spans="3:10" ht="18.75" customHeight="1">
      <c r="C142" s="369"/>
      <c r="D142" s="369"/>
      <c r="E142" s="369"/>
      <c r="J142" s="369"/>
    </row>
    <row r="143" ht="18.75" customHeight="1">
      <c r="A143" s="370"/>
    </row>
    <row r="144" ht="18.75" customHeight="1"/>
    <row r="145" ht="15">
      <c r="A145" s="370"/>
    </row>
  </sheetData>
  <sheetProtection sheet="1"/>
  <mergeCells count="13">
    <mergeCell ref="E6:E7"/>
    <mergeCell ref="F6:I6"/>
    <mergeCell ref="J6:J7"/>
    <mergeCell ref="B138:J138"/>
    <mergeCell ref="B139:J139"/>
    <mergeCell ref="B140:J140"/>
    <mergeCell ref="B141:J141"/>
    <mergeCell ref="A3:J3"/>
    <mergeCell ref="A4:B4"/>
    <mergeCell ref="A6:A8"/>
    <mergeCell ref="B6:B8"/>
    <mergeCell ref="C6:C7"/>
    <mergeCell ref="D6:D7"/>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5.xml><?xml version="1.0" encoding="utf-8"?>
<worksheet xmlns="http://schemas.openxmlformats.org/spreadsheetml/2006/main" xmlns:r="http://schemas.openxmlformats.org/officeDocument/2006/relationships">
  <dimension ref="A1:N100"/>
  <sheetViews>
    <sheetView tabSelected="1" zoomScale="80" zoomScaleNormal="80" zoomScalePageLayoutView="0" workbookViewId="0" topLeftCell="B56">
      <selection activeCell="I51" sqref="I51"/>
    </sheetView>
  </sheetViews>
  <sheetFormatPr defaultColWidth="9.00390625" defaultRowHeight="15"/>
  <cols>
    <col min="1" max="1" width="18.7109375" style="516" hidden="1" customWidth="1"/>
    <col min="2" max="2" width="13.421875" style="371" customWidth="1"/>
    <col min="3" max="3" width="100.140625" style="371" customWidth="1"/>
    <col min="4" max="4" width="21.57421875" style="372" customWidth="1"/>
    <col min="5" max="5" width="20.421875" style="371" customWidth="1"/>
    <col min="6" max="6" width="19.8515625" style="371" customWidth="1"/>
    <col min="7" max="7" width="20.57421875" style="371" customWidth="1"/>
    <col min="8" max="8" width="54.00390625" style="58" customWidth="1"/>
    <col min="9" max="13" width="9.140625" style="7" customWidth="1"/>
    <col min="14" max="16384" width="9.00390625" style="58" customWidth="1"/>
  </cols>
  <sheetData>
    <row r="1" spans="1:12" s="313" customFormat="1" ht="39.75" customHeight="1" hidden="1">
      <c r="A1" s="316" t="s">
        <v>0</v>
      </c>
      <c r="C1" s="316"/>
      <c r="D1" s="22" t="s">
        <v>1</v>
      </c>
      <c r="E1" s="22" t="s">
        <v>3</v>
      </c>
      <c r="F1" s="22" t="s">
        <v>4</v>
      </c>
      <c r="G1" s="22" t="s">
        <v>5</v>
      </c>
      <c r="H1" s="58"/>
      <c r="I1" s="58"/>
      <c r="J1" s="58"/>
      <c r="K1" s="58"/>
      <c r="L1" s="22"/>
    </row>
    <row r="2" spans="2:14" ht="21.75" customHeight="1">
      <c r="B2" s="373"/>
      <c r="C2" s="373"/>
      <c r="D2" s="373"/>
      <c r="E2" s="373"/>
      <c r="F2" s="373"/>
      <c r="G2" s="373"/>
      <c r="J2" s="374"/>
      <c r="N2" s="7"/>
    </row>
    <row r="3" spans="1:10" s="7" customFormat="1" ht="28.5" customHeight="1">
      <c r="A3" s="46"/>
      <c r="B3" s="627" t="s">
        <v>1879</v>
      </c>
      <c r="C3" s="627"/>
      <c r="D3" s="627"/>
      <c r="E3" s="627"/>
      <c r="F3" s="627"/>
      <c r="G3" s="627"/>
      <c r="H3" s="375"/>
      <c r="I3" s="375"/>
      <c r="J3" s="375"/>
    </row>
    <row r="4" spans="1:10" s="7" customFormat="1" ht="17.25" customHeight="1">
      <c r="A4" s="46"/>
      <c r="B4" s="627" t="s">
        <v>1941</v>
      </c>
      <c r="C4" s="627"/>
      <c r="D4" s="627"/>
      <c r="E4" s="627"/>
      <c r="F4" s="627"/>
      <c r="G4" s="627"/>
      <c r="H4" s="375"/>
      <c r="I4" s="375"/>
      <c r="J4" s="375"/>
    </row>
    <row r="5" spans="1:7" s="7" customFormat="1" ht="27" customHeight="1">
      <c r="A5" s="46"/>
      <c r="B5" s="376"/>
      <c r="C5" s="376"/>
      <c r="D5" s="376"/>
      <c r="E5" s="376"/>
      <c r="F5" s="376"/>
      <c r="G5" s="376"/>
    </row>
    <row r="6" spans="1:7" s="20" customFormat="1" ht="54" customHeight="1">
      <c r="A6" s="119"/>
      <c r="B6" s="634" t="s">
        <v>26</v>
      </c>
      <c r="C6" s="635" t="s">
        <v>27</v>
      </c>
      <c r="D6" s="635" t="s">
        <v>269</v>
      </c>
      <c r="E6" s="635" t="s">
        <v>270</v>
      </c>
      <c r="F6" s="631" t="s">
        <v>271</v>
      </c>
      <c r="G6" s="632" t="s">
        <v>272</v>
      </c>
    </row>
    <row r="7" spans="1:7" s="20" customFormat="1" ht="76.5" customHeight="1">
      <c r="A7" s="119"/>
      <c r="B7" s="634"/>
      <c r="C7" s="635"/>
      <c r="D7" s="635"/>
      <c r="E7" s="635"/>
      <c r="F7" s="631"/>
      <c r="G7" s="632"/>
    </row>
    <row r="8" spans="1:7" ht="15">
      <c r="A8" s="345"/>
      <c r="B8" s="377"/>
      <c r="C8" s="378"/>
      <c r="D8" s="379"/>
      <c r="E8" s="380"/>
      <c r="F8" s="381"/>
      <c r="G8" s="382"/>
    </row>
    <row r="9" spans="1:7" ht="15" customHeight="1">
      <c r="A9" s="345"/>
      <c r="B9" s="528"/>
      <c r="C9" s="384" t="s">
        <v>273</v>
      </c>
      <c r="D9" s="385"/>
      <c r="E9" s="386"/>
      <c r="F9" s="387"/>
      <c r="G9" s="388"/>
    </row>
    <row r="10" spans="1:7" ht="15">
      <c r="A10" s="345"/>
      <c r="B10" s="73"/>
      <c r="C10" s="389"/>
      <c r="D10" s="390"/>
      <c r="E10" s="386"/>
      <c r="F10" s="387"/>
      <c r="G10" s="391"/>
    </row>
    <row r="11" spans="1:7" ht="16.5" customHeight="1">
      <c r="A11" s="516" t="s">
        <v>1637</v>
      </c>
      <c r="B11" s="529" t="s">
        <v>1574</v>
      </c>
      <c r="C11" s="389" t="s">
        <v>274</v>
      </c>
      <c r="D11" s="405">
        <v>0</v>
      </c>
      <c r="E11" s="616"/>
      <c r="F11" s="616"/>
      <c r="G11" s="617"/>
    </row>
    <row r="12" spans="1:7" ht="15">
      <c r="A12" s="516" t="s">
        <v>1638</v>
      </c>
      <c r="B12" s="73"/>
      <c r="C12" s="393" t="s">
        <v>275</v>
      </c>
      <c r="D12" s="405">
        <v>0</v>
      </c>
      <c r="E12" s="616"/>
      <c r="F12" s="616"/>
      <c r="G12" s="617"/>
    </row>
    <row r="13" spans="1:7" ht="15">
      <c r="A13" s="516" t="s">
        <v>1654</v>
      </c>
      <c r="B13" s="73"/>
      <c r="C13" s="394" t="s">
        <v>276</v>
      </c>
      <c r="D13" s="420">
        <f>D11-D12</f>
        <v>0</v>
      </c>
      <c r="E13" s="405">
        <v>0</v>
      </c>
      <c r="F13" s="405">
        <v>0</v>
      </c>
      <c r="G13" s="580">
        <v>0</v>
      </c>
    </row>
    <row r="14" spans="2:7" ht="36" customHeight="1">
      <c r="B14" s="530"/>
      <c r="C14" s="396"/>
      <c r="D14" s="397"/>
      <c r="E14" s="398"/>
      <c r="F14" s="399"/>
      <c r="G14" s="382"/>
    </row>
    <row r="15" spans="1:7" ht="15">
      <c r="A15" s="516" t="s">
        <v>1639</v>
      </c>
      <c r="B15" s="531" t="s">
        <v>1575</v>
      </c>
      <c r="C15" s="400" t="s">
        <v>277</v>
      </c>
      <c r="D15" s="14">
        <v>0</v>
      </c>
      <c r="E15" s="401">
        <v>0</v>
      </c>
      <c r="F15" s="402">
        <v>0</v>
      </c>
      <c r="G15" s="580">
        <v>0</v>
      </c>
    </row>
    <row r="16" spans="2:7" ht="15">
      <c r="B16" s="201"/>
      <c r="C16" s="389"/>
      <c r="D16" s="14"/>
      <c r="E16" s="401"/>
      <c r="F16" s="402"/>
      <c r="G16" s="392"/>
    </row>
    <row r="17" spans="2:7" ht="15">
      <c r="B17" s="73"/>
      <c r="C17" s="389"/>
      <c r="D17" s="14"/>
      <c r="E17" s="401"/>
      <c r="F17" s="402"/>
      <c r="G17" s="392"/>
    </row>
    <row r="18" spans="1:7" ht="15">
      <c r="A18" s="516" t="s">
        <v>1640</v>
      </c>
      <c r="B18" s="529" t="s">
        <v>1576</v>
      </c>
      <c r="C18" s="389" t="s">
        <v>278</v>
      </c>
      <c r="D18" s="14">
        <v>0</v>
      </c>
      <c r="E18" s="401">
        <v>0</v>
      </c>
      <c r="F18" s="402">
        <v>0</v>
      </c>
      <c r="G18" s="580">
        <v>0</v>
      </c>
    </row>
    <row r="19" spans="2:7" ht="15">
      <c r="B19" s="530"/>
      <c r="C19" s="396"/>
      <c r="D19" s="403"/>
      <c r="E19" s="401"/>
      <c r="F19" s="402"/>
      <c r="G19" s="404"/>
    </row>
    <row r="20" spans="1:7" ht="15">
      <c r="A20" s="516" t="s">
        <v>1641</v>
      </c>
      <c r="B20" s="529" t="s">
        <v>1577</v>
      </c>
      <c r="C20" s="389" t="s">
        <v>279</v>
      </c>
      <c r="D20" s="405">
        <v>0</v>
      </c>
      <c r="E20" s="401">
        <v>0</v>
      </c>
      <c r="F20" s="402">
        <v>0</v>
      </c>
      <c r="G20" s="580">
        <v>0</v>
      </c>
    </row>
    <row r="21" spans="2:7" ht="15">
      <c r="B21" s="73"/>
      <c r="C21" s="389"/>
      <c r="D21" s="14"/>
      <c r="E21" s="405"/>
      <c r="F21" s="406"/>
      <c r="G21" s="392"/>
    </row>
    <row r="22" spans="1:8" ht="15">
      <c r="A22" s="516" t="s">
        <v>1600</v>
      </c>
      <c r="B22" s="543">
        <v>1</v>
      </c>
      <c r="C22" s="407" t="s">
        <v>11</v>
      </c>
      <c r="D22" s="408">
        <f>D11+D15+D18+D20</f>
        <v>0</v>
      </c>
      <c r="E22" s="408">
        <f>E13+E15+E18+E20</f>
        <v>0</v>
      </c>
      <c r="F22" s="408">
        <f>F13+F15+F18+F20</f>
        <v>0</v>
      </c>
      <c r="G22" s="580">
        <v>0</v>
      </c>
      <c r="H22" s="7"/>
    </row>
    <row r="23" spans="2:8" ht="15">
      <c r="B23" s="533"/>
      <c r="C23" s="409" t="s">
        <v>280</v>
      </c>
      <c r="D23" s="410"/>
      <c r="E23" s="398"/>
      <c r="F23" s="411"/>
      <c r="G23" s="412"/>
      <c r="H23" s="413"/>
    </row>
    <row r="24" spans="2:8" ht="15">
      <c r="B24" s="201"/>
      <c r="C24" s="409"/>
      <c r="D24" s="403"/>
      <c r="E24" s="401"/>
      <c r="F24" s="403"/>
      <c r="G24" s="404"/>
      <c r="H24" s="413"/>
    </row>
    <row r="25" spans="1:7" ht="15">
      <c r="A25" s="516" t="s">
        <v>1642</v>
      </c>
      <c r="B25" s="534" t="s">
        <v>1578</v>
      </c>
      <c r="C25" s="409" t="s">
        <v>281</v>
      </c>
      <c r="D25" s="14">
        <v>4155403</v>
      </c>
      <c r="E25" s="405">
        <v>0</v>
      </c>
      <c r="F25" s="14">
        <v>0</v>
      </c>
      <c r="G25" s="580">
        <v>0</v>
      </c>
    </row>
    <row r="26" spans="2:7" ht="15">
      <c r="B26" s="201"/>
      <c r="C26" s="414"/>
      <c r="D26" s="403"/>
      <c r="E26" s="401"/>
      <c r="F26" s="403"/>
      <c r="G26" s="404"/>
    </row>
    <row r="27" spans="1:7" ht="15">
      <c r="A27" s="516" t="s">
        <v>1643</v>
      </c>
      <c r="B27" s="534" t="s">
        <v>1579</v>
      </c>
      <c r="C27" s="409" t="s">
        <v>282</v>
      </c>
      <c r="D27" s="14">
        <v>0</v>
      </c>
      <c r="E27" s="405">
        <v>0</v>
      </c>
      <c r="F27" s="14">
        <v>0</v>
      </c>
      <c r="G27" s="580">
        <v>0</v>
      </c>
    </row>
    <row r="28" spans="2:7" ht="15">
      <c r="B28" s="201"/>
      <c r="C28" s="414"/>
      <c r="D28" s="403"/>
      <c r="E28" s="401"/>
      <c r="F28" s="403"/>
      <c r="G28" s="404"/>
    </row>
    <row r="29" spans="1:7" ht="15">
      <c r="A29" s="516" t="s">
        <v>1644</v>
      </c>
      <c r="B29" s="534" t="s">
        <v>1580</v>
      </c>
      <c r="C29" s="409" t="s">
        <v>283</v>
      </c>
      <c r="D29" s="14">
        <v>3000</v>
      </c>
      <c r="E29" s="405">
        <v>0</v>
      </c>
      <c r="F29" s="14">
        <v>0</v>
      </c>
      <c r="G29" s="580">
        <v>0</v>
      </c>
    </row>
    <row r="30" spans="2:7" ht="15">
      <c r="B30" s="201"/>
      <c r="C30" s="416"/>
      <c r="D30" s="403"/>
      <c r="E30" s="401"/>
      <c r="F30" s="403"/>
      <c r="G30" s="404"/>
    </row>
    <row r="31" spans="1:7" ht="15">
      <c r="A31" s="516" t="s">
        <v>1645</v>
      </c>
      <c r="B31" s="534" t="s">
        <v>1581</v>
      </c>
      <c r="C31" s="389" t="s">
        <v>284</v>
      </c>
      <c r="D31" s="14">
        <v>0</v>
      </c>
      <c r="E31" s="405">
        <v>0</v>
      </c>
      <c r="F31" s="14">
        <v>0</v>
      </c>
      <c r="G31" s="580">
        <v>0</v>
      </c>
    </row>
    <row r="32" spans="2:7" ht="15">
      <c r="B32" s="201"/>
      <c r="C32" s="414"/>
      <c r="D32" s="403"/>
      <c r="E32" s="401"/>
      <c r="F32" s="403"/>
      <c r="G32" s="404"/>
    </row>
    <row r="33" spans="1:7" ht="15">
      <c r="A33" s="516" t="s">
        <v>1646</v>
      </c>
      <c r="B33" s="534" t="s">
        <v>1582</v>
      </c>
      <c r="C33" s="409" t="s">
        <v>285</v>
      </c>
      <c r="D33" s="14">
        <v>0</v>
      </c>
      <c r="E33" s="618"/>
      <c r="F33" s="618"/>
      <c r="G33" s="617"/>
    </row>
    <row r="34" spans="1:7" ht="15">
      <c r="A34" s="516" t="s">
        <v>1655</v>
      </c>
      <c r="B34" s="201"/>
      <c r="C34" s="417" t="s">
        <v>286</v>
      </c>
      <c r="D34" s="403">
        <v>0</v>
      </c>
      <c r="E34" s="618"/>
      <c r="F34" s="618"/>
      <c r="G34" s="617"/>
    </row>
    <row r="35" spans="1:7" ht="15">
      <c r="A35" s="516" t="s">
        <v>1656</v>
      </c>
      <c r="B35" s="201"/>
      <c r="C35" s="418" t="s">
        <v>287</v>
      </c>
      <c r="D35" s="419">
        <f>D33-D34</f>
        <v>0</v>
      </c>
      <c r="E35" s="405">
        <v>0</v>
      </c>
      <c r="F35" s="405">
        <v>0</v>
      </c>
      <c r="G35" s="580">
        <v>0</v>
      </c>
    </row>
    <row r="36" spans="2:7" ht="15">
      <c r="B36" s="530"/>
      <c r="C36" s="421"/>
      <c r="D36" s="403"/>
      <c r="E36" s="401"/>
      <c r="F36" s="403"/>
      <c r="G36" s="404"/>
    </row>
    <row r="37" spans="1:7" ht="15">
      <c r="A37" s="516" t="s">
        <v>1601</v>
      </c>
      <c r="B37" s="543">
        <v>2</v>
      </c>
      <c r="C37" s="407" t="s">
        <v>13</v>
      </c>
      <c r="D37" s="422">
        <f>+D33+D31+D29+D27+D25</f>
        <v>4158403</v>
      </c>
      <c r="E37" s="408">
        <f>+E35+E31+E29+E27+E25</f>
        <v>0</v>
      </c>
      <c r="F37" s="422">
        <f>+F35+F31+F29+F27+F25</f>
        <v>0</v>
      </c>
      <c r="G37" s="581">
        <v>0</v>
      </c>
    </row>
    <row r="38" spans="2:7" ht="15">
      <c r="B38" s="533"/>
      <c r="C38" s="409" t="s">
        <v>288</v>
      </c>
      <c r="D38" s="403"/>
      <c r="E38" s="401"/>
      <c r="F38" s="403"/>
      <c r="G38" s="423"/>
    </row>
    <row r="39" spans="2:7" ht="15">
      <c r="B39" s="201"/>
      <c r="C39" s="424"/>
      <c r="D39" s="21"/>
      <c r="E39" s="401"/>
      <c r="F39" s="403"/>
      <c r="G39" s="404"/>
    </row>
    <row r="40" spans="1:7" ht="15">
      <c r="A40" s="516" t="s">
        <v>1647</v>
      </c>
      <c r="B40" s="534" t="s">
        <v>1583</v>
      </c>
      <c r="C40" s="389" t="s">
        <v>289</v>
      </c>
      <c r="D40" s="14">
        <v>651000</v>
      </c>
      <c r="E40" s="405">
        <v>7500</v>
      </c>
      <c r="F40" s="14">
        <v>7500</v>
      </c>
      <c r="G40" s="580">
        <v>0.011521</v>
      </c>
    </row>
    <row r="41" spans="2:7" ht="15">
      <c r="B41" s="201"/>
      <c r="C41" s="414"/>
      <c r="D41" s="403"/>
      <c r="E41" s="401"/>
      <c r="F41" s="403"/>
      <c r="G41" s="404"/>
    </row>
    <row r="42" spans="1:7" ht="15">
      <c r="A42" s="516" t="s">
        <v>1648</v>
      </c>
      <c r="B42" s="534" t="s">
        <v>1584</v>
      </c>
      <c r="C42" s="389" t="s">
        <v>290</v>
      </c>
      <c r="D42" s="14">
        <v>40000</v>
      </c>
      <c r="E42" s="405">
        <v>0</v>
      </c>
      <c r="F42" s="14">
        <v>0</v>
      </c>
      <c r="G42" s="580">
        <v>0</v>
      </c>
    </row>
    <row r="43" spans="2:7" ht="15">
      <c r="B43" s="201"/>
      <c r="C43" s="414"/>
      <c r="D43" s="403"/>
      <c r="E43" s="401"/>
      <c r="F43" s="403"/>
      <c r="G43" s="404"/>
    </row>
    <row r="44" spans="1:7" ht="15">
      <c r="A44" s="516" t="s">
        <v>1649</v>
      </c>
      <c r="B44" s="534" t="s">
        <v>1585</v>
      </c>
      <c r="C44" s="409" t="s">
        <v>291</v>
      </c>
      <c r="D44" s="14">
        <v>2000</v>
      </c>
      <c r="E44" s="405">
        <v>0</v>
      </c>
      <c r="F44" s="14">
        <v>0</v>
      </c>
      <c r="G44" s="580">
        <v>0</v>
      </c>
    </row>
    <row r="45" spans="2:7" ht="15">
      <c r="B45" s="201"/>
      <c r="C45" s="414"/>
      <c r="D45" s="403"/>
      <c r="E45" s="401"/>
      <c r="F45" s="403"/>
      <c r="G45" s="404"/>
    </row>
    <row r="46" spans="1:7" ht="15">
      <c r="A46" s="516" t="s">
        <v>1650</v>
      </c>
      <c r="B46" s="534" t="s">
        <v>1586</v>
      </c>
      <c r="C46" s="409" t="s">
        <v>292</v>
      </c>
      <c r="D46" s="14">
        <v>0</v>
      </c>
      <c r="E46" s="405">
        <v>0</v>
      </c>
      <c r="F46" s="14">
        <v>0</v>
      </c>
      <c r="G46" s="580">
        <v>0</v>
      </c>
    </row>
    <row r="47" spans="2:7" ht="15">
      <c r="B47" s="201"/>
      <c r="C47" s="414"/>
      <c r="D47" s="403"/>
      <c r="E47" s="401"/>
      <c r="F47" s="403"/>
      <c r="G47" s="404"/>
    </row>
    <row r="48" spans="1:7" ht="15">
      <c r="A48" s="516" t="s">
        <v>1651</v>
      </c>
      <c r="B48" s="534" t="s">
        <v>1587</v>
      </c>
      <c r="C48" s="409" t="s">
        <v>293</v>
      </c>
      <c r="D48" s="14">
        <v>174200</v>
      </c>
      <c r="E48" s="405">
        <v>0</v>
      </c>
      <c r="F48" s="14">
        <v>0</v>
      </c>
      <c r="G48" s="580">
        <v>0</v>
      </c>
    </row>
    <row r="49" spans="2:7" ht="15">
      <c r="B49" s="530"/>
      <c r="C49" s="396"/>
      <c r="D49" s="403"/>
      <c r="E49" s="401"/>
      <c r="F49" s="403"/>
      <c r="G49" s="404"/>
    </row>
    <row r="50" spans="1:7" ht="15">
      <c r="A50" s="516" t="s">
        <v>1602</v>
      </c>
      <c r="B50" s="532">
        <v>3</v>
      </c>
      <c r="C50" s="407" t="s">
        <v>15</v>
      </c>
      <c r="D50" s="408">
        <f>+D48+D46+D44+D42+D40</f>
        <v>867200</v>
      </c>
      <c r="E50" s="408">
        <f>+E48+E46+E44+E42+E40</f>
        <v>7500</v>
      </c>
      <c r="F50" s="422">
        <f>+F48+F46+F44+F42+F40</f>
        <v>7500</v>
      </c>
      <c r="G50" s="581">
        <v>0.008649</v>
      </c>
    </row>
    <row r="51" spans="2:7" ht="15">
      <c r="B51" s="530"/>
      <c r="C51" s="396"/>
      <c r="D51" s="403"/>
      <c r="E51" s="401"/>
      <c r="F51" s="403"/>
      <c r="G51" s="423"/>
    </row>
    <row r="52" spans="2:7" ht="15">
      <c r="B52" s="533"/>
      <c r="C52" s="409" t="s">
        <v>294</v>
      </c>
      <c r="D52" s="403"/>
      <c r="E52" s="401"/>
      <c r="F52" s="403"/>
      <c r="G52" s="404"/>
    </row>
    <row r="53" spans="2:7" ht="15">
      <c r="B53" s="535"/>
      <c r="C53" s="425"/>
      <c r="D53" s="403"/>
      <c r="E53" s="401"/>
      <c r="F53" s="403"/>
      <c r="G53" s="404"/>
    </row>
    <row r="54" spans="1:7" ht="15">
      <c r="A54" s="516" t="s">
        <v>1652</v>
      </c>
      <c r="B54" s="534" t="s">
        <v>1588</v>
      </c>
      <c r="C54" s="409" t="s">
        <v>295</v>
      </c>
      <c r="D54" s="14">
        <v>0</v>
      </c>
      <c r="E54" s="405">
        <v>0</v>
      </c>
      <c r="F54" s="14">
        <v>0</v>
      </c>
      <c r="G54" s="580">
        <v>0</v>
      </c>
    </row>
    <row r="55" spans="2:7" ht="15">
      <c r="B55" s="201"/>
      <c r="C55" s="426"/>
      <c r="D55" s="403"/>
      <c r="E55" s="401"/>
      <c r="F55" s="403"/>
      <c r="G55" s="404"/>
    </row>
    <row r="56" spans="1:7" ht="15">
      <c r="A56" s="516" t="s">
        <v>1653</v>
      </c>
      <c r="B56" s="534" t="s">
        <v>1589</v>
      </c>
      <c r="C56" s="409" t="s">
        <v>296</v>
      </c>
      <c r="D56" s="14">
        <v>2227500</v>
      </c>
      <c r="E56" s="618"/>
      <c r="F56" s="618"/>
      <c r="G56" s="617"/>
    </row>
    <row r="57" spans="1:7" ht="15">
      <c r="A57" s="516" t="s">
        <v>1657</v>
      </c>
      <c r="B57" s="201"/>
      <c r="C57" s="427" t="s">
        <v>297</v>
      </c>
      <c r="D57" s="14">
        <v>2152500</v>
      </c>
      <c r="E57" s="618"/>
      <c r="F57" s="618"/>
      <c r="G57" s="617"/>
    </row>
    <row r="58" spans="1:7" ht="15">
      <c r="A58" s="516" t="s">
        <v>1658</v>
      </c>
      <c r="B58" s="201"/>
      <c r="C58" s="428" t="s">
        <v>298</v>
      </c>
      <c r="D58" s="14">
        <v>0</v>
      </c>
      <c r="E58" s="618"/>
      <c r="F58" s="618"/>
      <c r="G58" s="617"/>
    </row>
    <row r="59" spans="1:7" ht="15">
      <c r="A59" s="516" t="s">
        <v>1659</v>
      </c>
      <c r="B59" s="201"/>
      <c r="C59" s="418" t="s">
        <v>299</v>
      </c>
      <c r="D59" s="395">
        <f>D56-D57-D58</f>
        <v>75000</v>
      </c>
      <c r="E59" s="405">
        <v>0</v>
      </c>
      <c r="F59" s="405">
        <v>0</v>
      </c>
      <c r="G59" s="580">
        <v>0</v>
      </c>
    </row>
    <row r="60" spans="2:7" ht="15">
      <c r="B60" s="201"/>
      <c r="C60" s="414"/>
      <c r="D60" s="403"/>
      <c r="E60" s="401"/>
      <c r="F60" s="403"/>
      <c r="G60" s="404"/>
    </row>
    <row r="61" spans="1:7" ht="15">
      <c r="A61" s="516" t="s">
        <v>1660</v>
      </c>
      <c r="B61" s="534" t="s">
        <v>1590</v>
      </c>
      <c r="C61" s="409" t="s">
        <v>300</v>
      </c>
      <c r="D61" s="14">
        <v>0</v>
      </c>
      <c r="E61" s="618"/>
      <c r="F61" s="618"/>
      <c r="G61" s="617"/>
    </row>
    <row r="62" spans="1:7" ht="15">
      <c r="A62" s="516" t="s">
        <v>1661</v>
      </c>
      <c r="B62" s="201"/>
      <c r="C62" s="427" t="s">
        <v>301</v>
      </c>
      <c r="D62" s="14">
        <v>0</v>
      </c>
      <c r="E62" s="618"/>
      <c r="F62" s="618"/>
      <c r="G62" s="617"/>
    </row>
    <row r="63" spans="1:7" ht="15">
      <c r="A63" s="516" t="s">
        <v>1662</v>
      </c>
      <c r="B63" s="201"/>
      <c r="C63" s="428" t="s">
        <v>302</v>
      </c>
      <c r="D63" s="14">
        <v>0</v>
      </c>
      <c r="E63" s="618"/>
      <c r="F63" s="618"/>
      <c r="G63" s="617"/>
    </row>
    <row r="64" spans="1:7" ht="15">
      <c r="A64" s="516" t="s">
        <v>1663</v>
      </c>
      <c r="B64" s="201"/>
      <c r="C64" s="418" t="s">
        <v>303</v>
      </c>
      <c r="D64" s="395">
        <f>D61-D62-D63</f>
        <v>0</v>
      </c>
      <c r="E64" s="405">
        <v>0</v>
      </c>
      <c r="F64" s="405">
        <v>0</v>
      </c>
      <c r="G64" s="580">
        <v>0</v>
      </c>
    </row>
    <row r="65" spans="2:8" ht="15">
      <c r="B65" s="201"/>
      <c r="C65" s="414"/>
      <c r="D65" s="403"/>
      <c r="E65" s="401"/>
      <c r="F65" s="403"/>
      <c r="G65" s="404"/>
      <c r="H65" s="7"/>
    </row>
    <row r="66" spans="1:7" ht="15">
      <c r="A66" s="516" t="s">
        <v>1664</v>
      </c>
      <c r="B66" s="534" t="s">
        <v>1591</v>
      </c>
      <c r="C66" s="409" t="s">
        <v>304</v>
      </c>
      <c r="D66" s="14">
        <v>0</v>
      </c>
      <c r="E66" s="405">
        <v>0</v>
      </c>
      <c r="F66" s="14">
        <v>0</v>
      </c>
      <c r="G66" s="580">
        <v>0</v>
      </c>
    </row>
    <row r="67" spans="2:7" ht="15">
      <c r="B67" s="536"/>
      <c r="C67" s="426"/>
      <c r="D67" s="403"/>
      <c r="E67" s="401"/>
      <c r="F67" s="403"/>
      <c r="G67" s="404"/>
    </row>
    <row r="68" spans="1:7" ht="15">
      <c r="A68" s="516" t="s">
        <v>1665</v>
      </c>
      <c r="B68" s="537" t="s">
        <v>1592</v>
      </c>
      <c r="C68" s="409" t="s">
        <v>305</v>
      </c>
      <c r="D68" s="14">
        <v>0</v>
      </c>
      <c r="E68" s="405">
        <v>0</v>
      </c>
      <c r="F68" s="14">
        <v>0</v>
      </c>
      <c r="G68" s="580">
        <v>0</v>
      </c>
    </row>
    <row r="69" spans="2:7" ht="15">
      <c r="B69" s="538"/>
      <c r="C69" s="396"/>
      <c r="D69" s="403"/>
      <c r="E69" s="401"/>
      <c r="F69" s="403"/>
      <c r="G69" s="404"/>
    </row>
    <row r="70" spans="1:7" ht="16.5" customHeight="1">
      <c r="A70" s="516" t="s">
        <v>1666</v>
      </c>
      <c r="B70" s="532">
        <v>4</v>
      </c>
      <c r="C70" s="407" t="s">
        <v>17</v>
      </c>
      <c r="D70" s="422">
        <f>+D68+D66+D61+D56+D54</f>
        <v>2227500</v>
      </c>
      <c r="E70" s="408">
        <f>+E68+E66+E64+E59+E54</f>
        <v>0</v>
      </c>
      <c r="F70" s="422">
        <f>+F68+F66+F64+F59+F54</f>
        <v>0</v>
      </c>
      <c r="G70" s="581">
        <v>0</v>
      </c>
    </row>
    <row r="71" spans="2:7" ht="16.5" customHeight="1">
      <c r="B71" s="539"/>
      <c r="C71" s="429"/>
      <c r="D71" s="430"/>
      <c r="E71" s="415"/>
      <c r="F71" s="13"/>
      <c r="G71" s="392"/>
    </row>
    <row r="72" spans="2:7" ht="16.5" customHeight="1">
      <c r="B72" s="539"/>
      <c r="C72" s="431" t="s">
        <v>306</v>
      </c>
      <c r="D72" s="415"/>
      <c r="E72" s="415"/>
      <c r="F72" s="13"/>
      <c r="G72" s="392"/>
    </row>
    <row r="73" spans="2:7" ht="16.5" customHeight="1">
      <c r="B73" s="539"/>
      <c r="C73" s="24"/>
      <c r="D73" s="415"/>
      <c r="E73" s="415"/>
      <c r="F73" s="13"/>
      <c r="G73" s="392"/>
    </row>
    <row r="74" spans="1:7" ht="16.5" customHeight="1">
      <c r="A74" s="516" t="s">
        <v>1667</v>
      </c>
      <c r="B74" s="534" t="s">
        <v>1593</v>
      </c>
      <c r="C74" s="409" t="s">
        <v>19</v>
      </c>
      <c r="D74" s="405">
        <v>0</v>
      </c>
      <c r="E74" s="405">
        <v>0</v>
      </c>
      <c r="F74" s="14">
        <v>0</v>
      </c>
      <c r="G74" s="580">
        <v>0</v>
      </c>
    </row>
    <row r="75" spans="2:7" ht="16.5" customHeight="1">
      <c r="B75" s="201"/>
      <c r="C75" s="409"/>
      <c r="D75" s="415"/>
      <c r="E75" s="405"/>
      <c r="F75" s="14"/>
      <c r="G75" s="392"/>
    </row>
    <row r="76" spans="1:7" ht="16.5" customHeight="1">
      <c r="A76" s="516" t="s">
        <v>1668</v>
      </c>
      <c r="B76" s="534" t="s">
        <v>1594</v>
      </c>
      <c r="C76" s="409" t="s">
        <v>20</v>
      </c>
      <c r="D76" s="405">
        <v>0</v>
      </c>
      <c r="E76" s="405">
        <v>0</v>
      </c>
      <c r="F76" s="14">
        <v>0</v>
      </c>
      <c r="G76" s="580">
        <v>0</v>
      </c>
    </row>
    <row r="77" spans="2:7" ht="16.5" customHeight="1">
      <c r="B77" s="201"/>
      <c r="C77" s="409"/>
      <c r="D77" s="415"/>
      <c r="E77" s="405"/>
      <c r="F77" s="14"/>
      <c r="G77" s="392"/>
    </row>
    <row r="78" spans="1:7" ht="16.5" customHeight="1">
      <c r="A78" s="516" t="s">
        <v>1669</v>
      </c>
      <c r="B78" s="534" t="s">
        <v>1595</v>
      </c>
      <c r="C78" s="409" t="s">
        <v>21</v>
      </c>
      <c r="D78" s="405">
        <v>0</v>
      </c>
      <c r="E78" s="405">
        <v>0</v>
      </c>
      <c r="F78" s="14">
        <v>0</v>
      </c>
      <c r="G78" s="580">
        <v>0</v>
      </c>
    </row>
    <row r="79" spans="2:7" ht="24" customHeight="1">
      <c r="B79" s="201"/>
      <c r="C79" s="409"/>
      <c r="D79" s="415"/>
      <c r="E79" s="405"/>
      <c r="F79" s="14"/>
      <c r="G79" s="392"/>
    </row>
    <row r="80" spans="1:7" ht="15">
      <c r="A80" s="516" t="s">
        <v>1670</v>
      </c>
      <c r="B80" s="534" t="s">
        <v>1596</v>
      </c>
      <c r="C80" s="409" t="s">
        <v>22</v>
      </c>
      <c r="D80" s="405">
        <v>0</v>
      </c>
      <c r="E80" s="405">
        <v>0</v>
      </c>
      <c r="F80" s="14">
        <v>0</v>
      </c>
      <c r="G80" s="580">
        <v>0</v>
      </c>
    </row>
    <row r="81" spans="2:7" ht="15">
      <c r="B81" s="201"/>
      <c r="C81" s="409"/>
      <c r="D81" s="415"/>
      <c r="E81" s="415"/>
      <c r="F81" s="13"/>
      <c r="G81" s="392"/>
    </row>
    <row r="82" spans="1:7" ht="15">
      <c r="A82" s="516" t="s">
        <v>1671</v>
      </c>
      <c r="B82" s="532">
        <v>5</v>
      </c>
      <c r="C82" s="432" t="s">
        <v>23</v>
      </c>
      <c r="D82" s="408">
        <f>+D80+D78+D76+D74</f>
        <v>0</v>
      </c>
      <c r="E82" s="408">
        <f>+E80+E78+E76+E74</f>
        <v>0</v>
      </c>
      <c r="F82" s="408">
        <f>+F80+F78+F76+F74</f>
        <v>0</v>
      </c>
      <c r="G82" s="580">
        <v>0</v>
      </c>
    </row>
    <row r="83" spans="2:7" ht="22.5" customHeight="1">
      <c r="B83" s="538"/>
      <c r="C83" s="433"/>
      <c r="D83" s="434"/>
      <c r="E83" s="434"/>
      <c r="F83" s="435"/>
      <c r="G83" s="423"/>
    </row>
    <row r="84" spans="1:7" ht="15">
      <c r="A84" s="516" t="s">
        <v>1672</v>
      </c>
      <c r="B84" s="539"/>
      <c r="C84" s="436" t="s">
        <v>307</v>
      </c>
      <c r="D84" s="437">
        <f>+D22+D37+D50+D70+D82</f>
        <v>7253103</v>
      </c>
      <c r="E84" s="437">
        <f>+E22+E37+E50+E70+E82</f>
        <v>7500</v>
      </c>
      <c r="F84" s="438">
        <f>+F22+F37+F50+F70+F82</f>
        <v>7500</v>
      </c>
      <c r="G84" s="580">
        <v>0.001034</v>
      </c>
    </row>
    <row r="85" spans="2:7" ht="15">
      <c r="B85" s="540"/>
      <c r="C85" s="439"/>
      <c r="D85" s="440"/>
      <c r="E85" s="440"/>
      <c r="F85" s="441"/>
      <c r="G85" s="442"/>
    </row>
    <row r="86" spans="1:7" s="7" customFormat="1" ht="10.5" customHeight="1">
      <c r="A86" s="46"/>
      <c r="B86" s="541"/>
      <c r="C86" s="443"/>
      <c r="D86" s="444"/>
      <c r="E86" s="444"/>
      <c r="F86" s="445"/>
      <c r="G86" s="446"/>
    </row>
    <row r="87" spans="1:7" s="7" customFormat="1" ht="15">
      <c r="A87" s="46" t="s">
        <v>1673</v>
      </c>
      <c r="B87" s="539"/>
      <c r="C87" s="436" t="s">
        <v>308</v>
      </c>
      <c r="D87" s="221">
        <f>D84-D90</f>
        <v>5025603</v>
      </c>
      <c r="E87" s="221">
        <f>E84-E90</f>
        <v>7500</v>
      </c>
      <c r="F87" s="447">
        <f>F84-F90</f>
        <v>7500</v>
      </c>
      <c r="G87" s="580">
        <v>0.001492</v>
      </c>
    </row>
    <row r="88" spans="1:7" s="7" customFormat="1" ht="6" customHeight="1">
      <c r="A88" s="46"/>
      <c r="B88" s="542"/>
      <c r="C88" s="449"/>
      <c r="D88" s="450"/>
      <c r="E88" s="450"/>
      <c r="F88" s="451"/>
      <c r="G88" s="452"/>
    </row>
    <row r="89" spans="1:7" s="7" customFormat="1" ht="10.5" customHeight="1">
      <c r="A89" s="46"/>
      <c r="B89" s="541"/>
      <c r="C89" s="443"/>
      <c r="D89" s="444"/>
      <c r="E89" s="444"/>
      <c r="F89" s="445"/>
      <c r="G89" s="446"/>
    </row>
    <row r="90" spans="1:7" s="7" customFormat="1" ht="15">
      <c r="A90" s="46" t="s">
        <v>1674</v>
      </c>
      <c r="B90" s="539"/>
      <c r="C90" s="436" t="s">
        <v>309</v>
      </c>
      <c r="D90" s="221">
        <f>D70</f>
        <v>2227500</v>
      </c>
      <c r="E90" s="221">
        <f>E70</f>
        <v>0</v>
      </c>
      <c r="F90" s="221">
        <f>F70</f>
        <v>0</v>
      </c>
      <c r="G90" s="580">
        <v>0</v>
      </c>
    </row>
    <row r="91" spans="1:7" s="7" customFormat="1" ht="9.75" customHeight="1">
      <c r="A91" s="46"/>
      <c r="B91" s="448"/>
      <c r="C91" s="449"/>
      <c r="D91" s="453"/>
      <c r="E91" s="454"/>
      <c r="F91" s="455"/>
      <c r="G91" s="456"/>
    </row>
    <row r="92" spans="2:7" ht="9" customHeight="1">
      <c r="B92" s="457"/>
      <c r="C92" s="457"/>
      <c r="D92" s="379"/>
      <c r="E92" s="458"/>
      <c r="F92" s="458"/>
      <c r="G92" s="459"/>
    </row>
    <row r="93" spans="2:7" ht="45" customHeight="1">
      <c r="B93" s="633" t="s">
        <v>310</v>
      </c>
      <c r="C93" s="633"/>
      <c r="D93" s="633"/>
      <c r="E93" s="633"/>
      <c r="F93" s="633"/>
      <c r="G93" s="633"/>
    </row>
    <row r="94" spans="2:7" ht="27.75" customHeight="1">
      <c r="B94" s="633" t="s">
        <v>311</v>
      </c>
      <c r="C94" s="633"/>
      <c r="D94" s="633"/>
      <c r="E94" s="633"/>
      <c r="F94" s="633"/>
      <c r="G94" s="633"/>
    </row>
    <row r="95" spans="1:7" s="7" customFormat="1" ht="71.25" customHeight="1">
      <c r="A95" s="46"/>
      <c r="B95" s="633" t="s">
        <v>312</v>
      </c>
      <c r="C95" s="633"/>
      <c r="D95" s="633"/>
      <c r="E95" s="633"/>
      <c r="F95" s="633"/>
      <c r="G95" s="633"/>
    </row>
    <row r="96" spans="2:7" ht="32.25" customHeight="1">
      <c r="B96" s="371" t="s">
        <v>311</v>
      </c>
      <c r="C96" s="460"/>
      <c r="D96" s="460"/>
      <c r="E96" s="460"/>
      <c r="F96" s="460"/>
      <c r="G96" s="460"/>
    </row>
    <row r="97" ht="7.5" customHeight="1">
      <c r="D97" s="461"/>
    </row>
    <row r="98" spans="3:8" ht="31.5" customHeight="1">
      <c r="C98" s="462"/>
      <c r="D98" s="462"/>
      <c r="E98" s="462"/>
      <c r="F98" s="462"/>
      <c r="G98" s="462"/>
      <c r="H98" s="463"/>
    </row>
    <row r="99" ht="15">
      <c r="D99" s="461"/>
    </row>
    <row r="100" ht="15">
      <c r="D100" s="461"/>
    </row>
  </sheetData>
  <sheetProtection sheet="1"/>
  <mergeCells count="11">
    <mergeCell ref="E6:E7"/>
    <mergeCell ref="F6:F7"/>
    <mergeCell ref="G6:G7"/>
    <mergeCell ref="B93:G93"/>
    <mergeCell ref="B94:G94"/>
    <mergeCell ref="B95:G95"/>
    <mergeCell ref="B3:G3"/>
    <mergeCell ref="B4:G4"/>
    <mergeCell ref="B6:B7"/>
    <mergeCell ref="C6:C7"/>
    <mergeCell ref="D6:D7"/>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dimension ref="A1:N100"/>
  <sheetViews>
    <sheetView zoomScale="80" zoomScaleNormal="80" zoomScalePageLayoutView="0" workbookViewId="0" topLeftCell="B20">
      <selection activeCell="G51" sqref="G51"/>
    </sheetView>
  </sheetViews>
  <sheetFormatPr defaultColWidth="9.00390625" defaultRowHeight="15"/>
  <cols>
    <col min="1" max="1" width="10.8515625" style="516" hidden="1" customWidth="1"/>
    <col min="2" max="2" width="13.421875" style="371" customWidth="1"/>
    <col min="3" max="3" width="100.140625" style="371" customWidth="1"/>
    <col min="4" max="4" width="21.57421875" style="372" customWidth="1"/>
    <col min="5" max="5" width="20.421875" style="371" customWidth="1"/>
    <col min="6" max="6" width="19.8515625" style="371" customWidth="1"/>
    <col min="7" max="7" width="20.57421875" style="371" customWidth="1"/>
    <col min="8" max="8" width="54.00390625" style="58" customWidth="1"/>
    <col min="9" max="13" width="9.140625" style="7" customWidth="1"/>
    <col min="14" max="16384" width="9.00390625" style="58" customWidth="1"/>
  </cols>
  <sheetData>
    <row r="1" spans="1:12" s="313" customFormat="1" ht="33" customHeight="1" hidden="1">
      <c r="A1" s="316" t="s">
        <v>0</v>
      </c>
      <c r="C1" s="316"/>
      <c r="D1" s="22" t="s">
        <v>1</v>
      </c>
      <c r="E1" s="22" t="s">
        <v>3</v>
      </c>
      <c r="F1" s="22" t="s">
        <v>4</v>
      </c>
      <c r="G1" s="22" t="s">
        <v>5</v>
      </c>
      <c r="H1" s="58"/>
      <c r="I1" s="58"/>
      <c r="J1" s="58"/>
      <c r="K1" s="58"/>
      <c r="L1" s="22"/>
    </row>
    <row r="2" spans="2:14" ht="21.75" customHeight="1">
      <c r="B2" s="373"/>
      <c r="C2" s="373"/>
      <c r="D2" s="373"/>
      <c r="E2" s="373"/>
      <c r="F2" s="373"/>
      <c r="G2" s="373"/>
      <c r="J2" s="374"/>
      <c r="N2" s="7"/>
    </row>
    <row r="3" spans="1:10" s="7" customFormat="1" ht="28.5" customHeight="1">
      <c r="A3" s="46"/>
      <c r="B3" s="627" t="s">
        <v>1879</v>
      </c>
      <c r="C3" s="627"/>
      <c r="D3" s="627"/>
      <c r="E3" s="627"/>
      <c r="F3" s="627"/>
      <c r="G3" s="627"/>
      <c r="H3" s="375"/>
      <c r="I3" s="375"/>
      <c r="J3" s="375"/>
    </row>
    <row r="4" spans="1:10" s="7" customFormat="1" ht="17.25" customHeight="1">
      <c r="A4" s="46"/>
      <c r="B4" s="627" t="s">
        <v>1942</v>
      </c>
      <c r="C4" s="627"/>
      <c r="D4" s="627"/>
      <c r="E4" s="627"/>
      <c r="F4" s="627"/>
      <c r="G4" s="627"/>
      <c r="H4" s="375"/>
      <c r="I4" s="375"/>
      <c r="J4" s="375"/>
    </row>
    <row r="5" spans="1:7" s="7" customFormat="1" ht="27" customHeight="1">
      <c r="A5" s="46"/>
      <c r="B5" s="376"/>
      <c r="C5" s="376"/>
      <c r="D5" s="376"/>
      <c r="E5" s="376"/>
      <c r="F5" s="376"/>
      <c r="G5" s="376"/>
    </row>
    <row r="6" spans="1:7" s="20" customFormat="1" ht="54" customHeight="1">
      <c r="A6" s="119"/>
      <c r="B6" s="634" t="s">
        <v>26</v>
      </c>
      <c r="C6" s="635" t="s">
        <v>27</v>
      </c>
      <c r="D6" s="635" t="s">
        <v>269</v>
      </c>
      <c r="E6" s="635" t="s">
        <v>270</v>
      </c>
      <c r="F6" s="631" t="s">
        <v>271</v>
      </c>
      <c r="G6" s="632" t="s">
        <v>272</v>
      </c>
    </row>
    <row r="7" spans="1:7" s="20" customFormat="1" ht="76.5" customHeight="1">
      <c r="A7" s="119"/>
      <c r="B7" s="634"/>
      <c r="C7" s="635"/>
      <c r="D7" s="635"/>
      <c r="E7" s="635"/>
      <c r="F7" s="631"/>
      <c r="G7" s="632"/>
    </row>
    <row r="8" spans="2:7" ht="15">
      <c r="B8" s="377"/>
      <c r="C8" s="378"/>
      <c r="D8" s="379"/>
      <c r="E8" s="380"/>
      <c r="F8" s="381"/>
      <c r="G8" s="382"/>
    </row>
    <row r="9" spans="2:7" ht="15" customHeight="1">
      <c r="B9" s="383"/>
      <c r="C9" s="384" t="s">
        <v>273</v>
      </c>
      <c r="D9" s="385"/>
      <c r="E9" s="386"/>
      <c r="F9" s="387"/>
      <c r="G9" s="388"/>
    </row>
    <row r="10" spans="2:7" ht="15">
      <c r="B10" s="12"/>
      <c r="C10" s="389"/>
      <c r="D10" s="390"/>
      <c r="E10" s="386"/>
      <c r="F10" s="387"/>
      <c r="G10" s="391"/>
    </row>
    <row r="11" spans="1:7" ht="16.5" customHeight="1">
      <c r="A11" s="516" t="s">
        <v>1637</v>
      </c>
      <c r="B11" s="529" t="s">
        <v>1574</v>
      </c>
      <c r="C11" s="389" t="s">
        <v>274</v>
      </c>
      <c r="D11" s="405">
        <v>0</v>
      </c>
      <c r="E11" s="616"/>
      <c r="F11" s="616"/>
      <c r="G11" s="617"/>
    </row>
    <row r="12" spans="1:7" ht="15">
      <c r="A12" s="516" t="s">
        <v>1638</v>
      </c>
      <c r="B12" s="73"/>
      <c r="C12" s="393" t="s">
        <v>275</v>
      </c>
      <c r="D12" s="405">
        <v>0</v>
      </c>
      <c r="E12" s="616"/>
      <c r="F12" s="616"/>
      <c r="G12" s="617"/>
    </row>
    <row r="13" spans="1:7" ht="15">
      <c r="A13" s="516" t="s">
        <v>1654</v>
      </c>
      <c r="B13" s="73"/>
      <c r="C13" s="394" t="s">
        <v>276</v>
      </c>
      <c r="D13" s="420">
        <f>D11-D12</f>
        <v>0</v>
      </c>
      <c r="E13" s="405">
        <v>0</v>
      </c>
      <c r="F13" s="405">
        <v>0</v>
      </c>
      <c r="G13" s="580">
        <v>0</v>
      </c>
    </row>
    <row r="14" spans="2:7" ht="36" customHeight="1">
      <c r="B14" s="530"/>
      <c r="C14" s="396"/>
      <c r="D14" s="397"/>
      <c r="E14" s="398"/>
      <c r="F14" s="399"/>
      <c r="G14" s="382"/>
    </row>
    <row r="15" spans="1:7" ht="15">
      <c r="A15" s="516" t="s">
        <v>1639</v>
      </c>
      <c r="B15" s="531" t="s">
        <v>1575</v>
      </c>
      <c r="C15" s="400" t="s">
        <v>277</v>
      </c>
      <c r="D15" s="14">
        <v>0</v>
      </c>
      <c r="E15" s="401">
        <v>0</v>
      </c>
      <c r="F15" s="402">
        <v>0</v>
      </c>
      <c r="G15" s="580">
        <v>0</v>
      </c>
    </row>
    <row r="16" spans="2:7" ht="15">
      <c r="B16" s="201"/>
      <c r="C16" s="389"/>
      <c r="D16" s="14"/>
      <c r="E16" s="401"/>
      <c r="F16" s="402"/>
      <c r="G16" s="392"/>
    </row>
    <row r="17" spans="2:7" ht="15">
      <c r="B17" s="73"/>
      <c r="C17" s="389"/>
      <c r="D17" s="14"/>
      <c r="E17" s="401"/>
      <c r="F17" s="402"/>
      <c r="G17" s="392"/>
    </row>
    <row r="18" spans="1:7" ht="15">
      <c r="A18" s="516" t="s">
        <v>1640</v>
      </c>
      <c r="B18" s="529" t="s">
        <v>1576</v>
      </c>
      <c r="C18" s="389" t="s">
        <v>278</v>
      </c>
      <c r="D18" s="14">
        <v>0</v>
      </c>
      <c r="E18" s="401">
        <v>0</v>
      </c>
      <c r="F18" s="402">
        <v>0</v>
      </c>
      <c r="G18" s="580">
        <v>0</v>
      </c>
    </row>
    <row r="19" spans="2:7" ht="15">
      <c r="B19" s="530"/>
      <c r="C19" s="396"/>
      <c r="D19" s="403"/>
      <c r="E19" s="401"/>
      <c r="F19" s="402"/>
      <c r="G19" s="404"/>
    </row>
    <row r="20" spans="1:7" ht="15">
      <c r="A20" s="516" t="s">
        <v>1641</v>
      </c>
      <c r="B20" s="529" t="s">
        <v>1577</v>
      </c>
      <c r="C20" s="389" t="s">
        <v>279</v>
      </c>
      <c r="D20" s="405">
        <v>0</v>
      </c>
      <c r="E20" s="401">
        <v>0</v>
      </c>
      <c r="F20" s="402">
        <v>0</v>
      </c>
      <c r="G20" s="580">
        <v>0</v>
      </c>
    </row>
    <row r="21" spans="2:7" ht="15">
      <c r="B21" s="73"/>
      <c r="C21" s="389"/>
      <c r="D21" s="14"/>
      <c r="E21" s="405"/>
      <c r="F21" s="406"/>
      <c r="G21" s="392"/>
    </row>
    <row r="22" spans="1:8" ht="15">
      <c r="A22" s="516" t="s">
        <v>1600</v>
      </c>
      <c r="B22" s="532">
        <v>1</v>
      </c>
      <c r="C22" s="407" t="s">
        <v>11</v>
      </c>
      <c r="D22" s="408">
        <f>D11+D15+D18+D20</f>
        <v>0</v>
      </c>
      <c r="E22" s="408">
        <f>E13+E15+E18+E20</f>
        <v>0</v>
      </c>
      <c r="F22" s="408">
        <f>F13+F15+F18+F20</f>
        <v>0</v>
      </c>
      <c r="G22" s="580">
        <v>0</v>
      </c>
      <c r="H22" s="7"/>
    </row>
    <row r="23" spans="2:8" ht="15">
      <c r="B23" s="533"/>
      <c r="C23" s="409" t="s">
        <v>280</v>
      </c>
      <c r="D23" s="410"/>
      <c r="E23" s="398"/>
      <c r="F23" s="411"/>
      <c r="G23" s="412"/>
      <c r="H23" s="413"/>
    </row>
    <row r="24" spans="2:8" ht="15">
      <c r="B24" s="201"/>
      <c r="C24" s="409"/>
      <c r="D24" s="403"/>
      <c r="E24" s="401"/>
      <c r="F24" s="403"/>
      <c r="G24" s="404"/>
      <c r="H24" s="413"/>
    </row>
    <row r="25" spans="1:7" ht="15">
      <c r="A25" s="516" t="s">
        <v>1642</v>
      </c>
      <c r="B25" s="534" t="s">
        <v>1578</v>
      </c>
      <c r="C25" s="409" t="s">
        <v>281</v>
      </c>
      <c r="D25" s="14">
        <v>4140840</v>
      </c>
      <c r="E25" s="405">
        <v>0</v>
      </c>
      <c r="F25" s="14">
        <v>0</v>
      </c>
      <c r="G25" s="580">
        <v>0</v>
      </c>
    </row>
    <row r="26" spans="2:7" ht="15">
      <c r="B26" s="201"/>
      <c r="C26" s="414"/>
      <c r="D26" s="403"/>
      <c r="E26" s="401"/>
      <c r="F26" s="403"/>
      <c r="G26" s="404"/>
    </row>
    <row r="27" spans="1:7" ht="15">
      <c r="A27" s="516" t="s">
        <v>1643</v>
      </c>
      <c r="B27" s="534" t="s">
        <v>1579</v>
      </c>
      <c r="C27" s="409" t="s">
        <v>282</v>
      </c>
      <c r="D27" s="14">
        <v>0</v>
      </c>
      <c r="E27" s="405">
        <v>0</v>
      </c>
      <c r="F27" s="14">
        <v>0</v>
      </c>
      <c r="G27" s="580">
        <v>0</v>
      </c>
    </row>
    <row r="28" spans="2:7" ht="15">
      <c r="B28" s="201"/>
      <c r="C28" s="414"/>
      <c r="D28" s="403"/>
      <c r="E28" s="401"/>
      <c r="F28" s="403"/>
      <c r="G28" s="404"/>
    </row>
    <row r="29" spans="1:7" ht="15">
      <c r="A29" s="516" t="s">
        <v>1644</v>
      </c>
      <c r="B29" s="534" t="s">
        <v>1580</v>
      </c>
      <c r="C29" s="409" t="s">
        <v>283</v>
      </c>
      <c r="D29" s="14">
        <v>3000</v>
      </c>
      <c r="E29" s="405">
        <v>0</v>
      </c>
      <c r="F29" s="14">
        <v>0</v>
      </c>
      <c r="G29" s="580">
        <v>0</v>
      </c>
    </row>
    <row r="30" spans="2:7" ht="15">
      <c r="B30" s="201"/>
      <c r="C30" s="416"/>
      <c r="D30" s="403"/>
      <c r="E30" s="401"/>
      <c r="F30" s="403"/>
      <c r="G30" s="404"/>
    </row>
    <row r="31" spans="1:7" ht="15">
      <c r="A31" s="516" t="s">
        <v>1645</v>
      </c>
      <c r="B31" s="534" t="s">
        <v>1581</v>
      </c>
      <c r="C31" s="389" t="s">
        <v>284</v>
      </c>
      <c r="D31" s="14">
        <v>0</v>
      </c>
      <c r="E31" s="405">
        <v>0</v>
      </c>
      <c r="F31" s="14">
        <v>0</v>
      </c>
      <c r="G31" s="580">
        <v>0</v>
      </c>
    </row>
    <row r="32" spans="2:7" ht="15">
      <c r="B32" s="201"/>
      <c r="C32" s="414"/>
      <c r="D32" s="403"/>
      <c r="E32" s="401"/>
      <c r="F32" s="403"/>
      <c r="G32" s="404"/>
    </row>
    <row r="33" spans="1:7" ht="15">
      <c r="A33" s="516" t="s">
        <v>1646</v>
      </c>
      <c r="B33" s="534" t="s">
        <v>1582</v>
      </c>
      <c r="C33" s="409" t="s">
        <v>285</v>
      </c>
      <c r="D33" s="14">
        <v>0</v>
      </c>
      <c r="E33" s="616"/>
      <c r="F33" s="616"/>
      <c r="G33" s="617"/>
    </row>
    <row r="34" spans="1:7" ht="15">
      <c r="A34" s="516" t="s">
        <v>1655</v>
      </c>
      <c r="B34" s="201"/>
      <c r="C34" s="417" t="s">
        <v>286</v>
      </c>
      <c r="D34" s="403">
        <v>0</v>
      </c>
      <c r="E34" s="616"/>
      <c r="F34" s="616"/>
      <c r="G34" s="617"/>
    </row>
    <row r="35" spans="1:7" ht="15">
      <c r="A35" s="516" t="s">
        <v>1656</v>
      </c>
      <c r="B35" s="201"/>
      <c r="C35" s="418" t="s">
        <v>287</v>
      </c>
      <c r="D35" s="419">
        <f>D33-D34</f>
        <v>0</v>
      </c>
      <c r="E35" s="405">
        <v>0</v>
      </c>
      <c r="F35" s="405">
        <v>0</v>
      </c>
      <c r="G35" s="580">
        <v>0</v>
      </c>
    </row>
    <row r="36" spans="2:7" ht="15">
      <c r="B36" s="530"/>
      <c r="C36" s="421"/>
      <c r="D36" s="403"/>
      <c r="E36" s="401"/>
      <c r="F36" s="403"/>
      <c r="G36" s="404"/>
    </row>
    <row r="37" spans="1:7" ht="15">
      <c r="A37" s="516" t="s">
        <v>1601</v>
      </c>
      <c r="B37" s="532">
        <v>2</v>
      </c>
      <c r="C37" s="407" t="s">
        <v>13</v>
      </c>
      <c r="D37" s="422">
        <f>+D33+D31+D29+D27+D25</f>
        <v>4143840</v>
      </c>
      <c r="E37" s="408">
        <f>+E35+E31+E29+E27+E25</f>
        <v>0</v>
      </c>
      <c r="F37" s="422">
        <f>+F35+F31+F29+F27+F25</f>
        <v>0</v>
      </c>
      <c r="G37" s="581">
        <v>0</v>
      </c>
    </row>
    <row r="38" spans="2:7" ht="15">
      <c r="B38" s="533"/>
      <c r="C38" s="409" t="s">
        <v>288</v>
      </c>
      <c r="D38" s="403"/>
      <c r="E38" s="401"/>
      <c r="F38" s="403"/>
      <c r="G38" s="423"/>
    </row>
    <row r="39" spans="2:7" ht="15">
      <c r="B39" s="201"/>
      <c r="C39" s="424"/>
      <c r="D39" s="21"/>
      <c r="E39" s="401"/>
      <c r="F39" s="403"/>
      <c r="G39" s="404"/>
    </row>
    <row r="40" spans="1:7" ht="15">
      <c r="A40" s="516" t="s">
        <v>1647</v>
      </c>
      <c r="B40" s="534" t="s">
        <v>1583</v>
      </c>
      <c r="C40" s="389" t="s">
        <v>289</v>
      </c>
      <c r="D40" s="14">
        <v>651000</v>
      </c>
      <c r="E40" s="405">
        <v>7500</v>
      </c>
      <c r="F40" s="14">
        <v>7500</v>
      </c>
      <c r="G40" s="580">
        <v>0.011521</v>
      </c>
    </row>
    <row r="41" spans="2:7" ht="15">
      <c r="B41" s="201"/>
      <c r="C41" s="414"/>
      <c r="D41" s="403"/>
      <c r="E41" s="401"/>
      <c r="F41" s="403"/>
      <c r="G41" s="404"/>
    </row>
    <row r="42" spans="1:7" ht="15">
      <c r="A42" s="516" t="s">
        <v>1648</v>
      </c>
      <c r="B42" s="534" t="s">
        <v>1584</v>
      </c>
      <c r="C42" s="389" t="s">
        <v>290</v>
      </c>
      <c r="D42" s="14">
        <v>40000</v>
      </c>
      <c r="E42" s="405">
        <v>0</v>
      </c>
      <c r="F42" s="14">
        <v>0</v>
      </c>
      <c r="G42" s="580">
        <v>0</v>
      </c>
    </row>
    <row r="43" spans="2:7" ht="15">
      <c r="B43" s="201"/>
      <c r="C43" s="414"/>
      <c r="D43" s="403"/>
      <c r="E43" s="401"/>
      <c r="F43" s="403"/>
      <c r="G43" s="404"/>
    </row>
    <row r="44" spans="1:7" ht="15">
      <c r="A44" s="516" t="s">
        <v>1649</v>
      </c>
      <c r="B44" s="534" t="s">
        <v>1585</v>
      </c>
      <c r="C44" s="409" t="s">
        <v>291</v>
      </c>
      <c r="D44" s="14">
        <v>2000</v>
      </c>
      <c r="E44" s="405">
        <v>0</v>
      </c>
      <c r="F44" s="14">
        <v>0</v>
      </c>
      <c r="G44" s="580">
        <v>0</v>
      </c>
    </row>
    <row r="45" spans="2:7" ht="15">
      <c r="B45" s="201"/>
      <c r="C45" s="414"/>
      <c r="D45" s="403"/>
      <c r="E45" s="401"/>
      <c r="F45" s="403"/>
      <c r="G45" s="404"/>
    </row>
    <row r="46" spans="1:7" ht="15">
      <c r="A46" s="516" t="s">
        <v>1650</v>
      </c>
      <c r="B46" s="534" t="s">
        <v>1586</v>
      </c>
      <c r="C46" s="409" t="s">
        <v>292</v>
      </c>
      <c r="D46" s="14">
        <v>0</v>
      </c>
      <c r="E46" s="405">
        <v>0</v>
      </c>
      <c r="F46" s="14">
        <v>0</v>
      </c>
      <c r="G46" s="580">
        <v>0</v>
      </c>
    </row>
    <row r="47" spans="2:7" ht="15">
      <c r="B47" s="201"/>
      <c r="C47" s="414"/>
      <c r="D47" s="403"/>
      <c r="E47" s="401"/>
      <c r="F47" s="403"/>
      <c r="G47" s="404"/>
    </row>
    <row r="48" spans="1:7" ht="15">
      <c r="A48" s="516" t="s">
        <v>1651</v>
      </c>
      <c r="B48" s="534" t="s">
        <v>1587</v>
      </c>
      <c r="C48" s="409" t="s">
        <v>293</v>
      </c>
      <c r="D48" s="14">
        <v>174200</v>
      </c>
      <c r="E48" s="405">
        <v>0</v>
      </c>
      <c r="F48" s="14">
        <v>0</v>
      </c>
      <c r="G48" s="580">
        <v>0</v>
      </c>
    </row>
    <row r="49" spans="2:7" ht="15">
      <c r="B49" s="530"/>
      <c r="C49" s="396"/>
      <c r="D49" s="403"/>
      <c r="E49" s="401"/>
      <c r="F49" s="403"/>
      <c r="G49" s="404"/>
    </row>
    <row r="50" spans="1:7" ht="15">
      <c r="A50" s="516" t="s">
        <v>1602</v>
      </c>
      <c r="B50" s="532">
        <v>3</v>
      </c>
      <c r="C50" s="407" t="s">
        <v>15</v>
      </c>
      <c r="D50" s="408">
        <f>+D48+D46+D44+D42+D40</f>
        <v>867200</v>
      </c>
      <c r="E50" s="408">
        <f>+E48+E46+E44+E42+E40</f>
        <v>7500</v>
      </c>
      <c r="F50" s="422">
        <f>+F48+F46+F44+F42+F40</f>
        <v>7500</v>
      </c>
      <c r="G50" s="581">
        <v>0.008648</v>
      </c>
    </row>
    <row r="51" spans="2:7" ht="15">
      <c r="B51" s="530"/>
      <c r="C51" s="396"/>
      <c r="D51" s="403"/>
      <c r="E51" s="401"/>
      <c r="F51" s="403"/>
      <c r="G51" s="423"/>
    </row>
    <row r="52" spans="2:7" ht="15">
      <c r="B52" s="533"/>
      <c r="C52" s="409" t="s">
        <v>294</v>
      </c>
      <c r="D52" s="403"/>
      <c r="E52" s="401"/>
      <c r="F52" s="403"/>
      <c r="G52" s="404"/>
    </row>
    <row r="53" spans="2:7" ht="15">
      <c r="B53" s="535"/>
      <c r="C53" s="425"/>
      <c r="D53" s="403"/>
      <c r="E53" s="401"/>
      <c r="F53" s="403"/>
      <c r="G53" s="404"/>
    </row>
    <row r="54" spans="1:7" ht="15">
      <c r="A54" s="516" t="s">
        <v>1652</v>
      </c>
      <c r="B54" s="534" t="s">
        <v>1588</v>
      </c>
      <c r="C54" s="409" t="s">
        <v>295</v>
      </c>
      <c r="D54" s="14">
        <v>0</v>
      </c>
      <c r="E54" s="405">
        <v>0</v>
      </c>
      <c r="F54" s="14">
        <v>0</v>
      </c>
      <c r="G54" s="580">
        <v>0</v>
      </c>
    </row>
    <row r="55" spans="2:7" ht="15">
      <c r="B55" s="201"/>
      <c r="C55" s="426"/>
      <c r="D55" s="403"/>
      <c r="E55" s="401"/>
      <c r="F55" s="403"/>
      <c r="G55" s="404"/>
    </row>
    <row r="56" spans="1:7" ht="15">
      <c r="A56" s="516" t="s">
        <v>1653</v>
      </c>
      <c r="B56" s="534" t="s">
        <v>1589</v>
      </c>
      <c r="C56" s="409" t="s">
        <v>296</v>
      </c>
      <c r="D56" s="14">
        <v>10000</v>
      </c>
      <c r="E56" s="618"/>
      <c r="F56" s="618"/>
      <c r="G56" s="617"/>
    </row>
    <row r="57" spans="1:7" ht="15">
      <c r="A57" s="516" t="s">
        <v>1657</v>
      </c>
      <c r="B57" s="201"/>
      <c r="C57" s="427" t="s">
        <v>297</v>
      </c>
      <c r="D57" s="14">
        <v>10000</v>
      </c>
      <c r="E57" s="618"/>
      <c r="F57" s="618"/>
      <c r="G57" s="617"/>
    </row>
    <row r="58" spans="1:7" ht="15">
      <c r="A58" s="516" t="s">
        <v>1658</v>
      </c>
      <c r="B58" s="201"/>
      <c r="C58" s="428" t="s">
        <v>298</v>
      </c>
      <c r="D58" s="14">
        <v>0</v>
      </c>
      <c r="E58" s="618"/>
      <c r="F58" s="618"/>
      <c r="G58" s="617"/>
    </row>
    <row r="59" spans="1:7" ht="15">
      <c r="A59" s="516" t="s">
        <v>1659</v>
      </c>
      <c r="B59" s="201"/>
      <c r="C59" s="418" t="s">
        <v>299</v>
      </c>
      <c r="D59" s="395">
        <f>D56-D57-D58</f>
        <v>0</v>
      </c>
      <c r="E59" s="405">
        <v>0</v>
      </c>
      <c r="F59" s="405">
        <v>0</v>
      </c>
      <c r="G59" s="580">
        <v>0</v>
      </c>
    </row>
    <row r="60" spans="2:7" ht="15">
      <c r="B60" s="201"/>
      <c r="C60" s="414"/>
      <c r="D60" s="403"/>
      <c r="E60" s="401"/>
      <c r="F60" s="403"/>
      <c r="G60" s="404"/>
    </row>
    <row r="61" spans="1:7" ht="15">
      <c r="A61" s="516" t="s">
        <v>1660</v>
      </c>
      <c r="B61" s="534" t="s">
        <v>1590</v>
      </c>
      <c r="C61" s="409" t="s">
        <v>300</v>
      </c>
      <c r="D61" s="14">
        <v>0</v>
      </c>
      <c r="E61" s="618"/>
      <c r="F61" s="618"/>
      <c r="G61" s="617"/>
    </row>
    <row r="62" spans="1:7" ht="15">
      <c r="A62" s="516" t="s">
        <v>1661</v>
      </c>
      <c r="B62" s="201"/>
      <c r="C62" s="427" t="s">
        <v>301</v>
      </c>
      <c r="D62" s="14">
        <v>0</v>
      </c>
      <c r="E62" s="618"/>
      <c r="F62" s="618"/>
      <c r="G62" s="617"/>
    </row>
    <row r="63" spans="1:7" ht="15">
      <c r="A63" s="516" t="s">
        <v>1662</v>
      </c>
      <c r="B63" s="201"/>
      <c r="C63" s="428" t="s">
        <v>302</v>
      </c>
      <c r="D63" s="14">
        <v>0</v>
      </c>
      <c r="E63" s="618"/>
      <c r="F63" s="618"/>
      <c r="G63" s="617"/>
    </row>
    <row r="64" spans="1:7" ht="15">
      <c r="A64" s="516" t="s">
        <v>1663</v>
      </c>
      <c r="B64" s="201"/>
      <c r="C64" s="418" t="s">
        <v>303</v>
      </c>
      <c r="D64" s="395">
        <f>D61-D62-D63</f>
        <v>0</v>
      </c>
      <c r="E64" s="405">
        <v>0</v>
      </c>
      <c r="F64" s="405">
        <v>0</v>
      </c>
      <c r="G64" s="580">
        <v>0</v>
      </c>
    </row>
    <row r="65" spans="2:8" ht="15">
      <c r="B65" s="201"/>
      <c r="C65" s="414"/>
      <c r="D65" s="403"/>
      <c r="E65" s="401"/>
      <c r="F65" s="403"/>
      <c r="G65" s="404"/>
      <c r="H65" s="7"/>
    </row>
    <row r="66" spans="1:7" ht="15">
      <c r="A66" s="516" t="s">
        <v>1664</v>
      </c>
      <c r="B66" s="534" t="s">
        <v>1591</v>
      </c>
      <c r="C66" s="409" t="s">
        <v>304</v>
      </c>
      <c r="D66" s="14">
        <v>0</v>
      </c>
      <c r="E66" s="405">
        <v>0</v>
      </c>
      <c r="F66" s="14">
        <v>0</v>
      </c>
      <c r="G66" s="580">
        <v>0</v>
      </c>
    </row>
    <row r="67" spans="2:7" ht="15">
      <c r="B67" s="536"/>
      <c r="C67" s="426"/>
      <c r="D67" s="403"/>
      <c r="E67" s="401"/>
      <c r="F67" s="403"/>
      <c r="G67" s="404"/>
    </row>
    <row r="68" spans="1:7" ht="15">
      <c r="A68" s="516" t="s">
        <v>1665</v>
      </c>
      <c r="B68" s="537" t="s">
        <v>1592</v>
      </c>
      <c r="C68" s="409" t="s">
        <v>305</v>
      </c>
      <c r="D68" s="14">
        <v>0</v>
      </c>
      <c r="E68" s="405">
        <v>0</v>
      </c>
      <c r="F68" s="14">
        <v>0</v>
      </c>
      <c r="G68" s="580">
        <v>0</v>
      </c>
    </row>
    <row r="69" spans="2:7" ht="15">
      <c r="B69" s="538"/>
      <c r="C69" s="396"/>
      <c r="D69" s="403"/>
      <c r="E69" s="401"/>
      <c r="F69" s="403"/>
      <c r="G69" s="404"/>
    </row>
    <row r="70" spans="1:7" ht="16.5" customHeight="1">
      <c r="A70" s="516" t="s">
        <v>1666</v>
      </c>
      <c r="B70" s="532">
        <v>4</v>
      </c>
      <c r="C70" s="407" t="s">
        <v>17</v>
      </c>
      <c r="D70" s="422">
        <f>+D68+D66+D61+D56+D54</f>
        <v>10000</v>
      </c>
      <c r="E70" s="408">
        <f>+E68+E66+E64+E59+E54</f>
        <v>0</v>
      </c>
      <c r="F70" s="422">
        <f>+F68+F66+F64+F59+F54</f>
        <v>0</v>
      </c>
      <c r="G70" s="581">
        <v>0</v>
      </c>
    </row>
    <row r="71" spans="2:7" ht="16.5" customHeight="1">
      <c r="B71" s="539"/>
      <c r="C71" s="429"/>
      <c r="D71" s="430"/>
      <c r="E71" s="415"/>
      <c r="F71" s="13"/>
      <c r="G71" s="392"/>
    </row>
    <row r="72" spans="2:7" ht="16.5" customHeight="1">
      <c r="B72" s="539"/>
      <c r="C72" s="431" t="s">
        <v>306</v>
      </c>
      <c r="D72" s="415"/>
      <c r="E72" s="415"/>
      <c r="F72" s="13"/>
      <c r="G72" s="392"/>
    </row>
    <row r="73" spans="2:7" ht="16.5" customHeight="1">
      <c r="B73" s="539"/>
      <c r="C73" s="24"/>
      <c r="D73" s="415"/>
      <c r="E73" s="415"/>
      <c r="F73" s="13"/>
      <c r="G73" s="392"/>
    </row>
    <row r="74" spans="1:7" ht="16.5" customHeight="1">
      <c r="A74" s="516" t="s">
        <v>1667</v>
      </c>
      <c r="B74" s="534" t="s">
        <v>1593</v>
      </c>
      <c r="C74" s="409" t="s">
        <v>19</v>
      </c>
      <c r="D74" s="405">
        <v>0</v>
      </c>
      <c r="E74" s="405">
        <v>0</v>
      </c>
      <c r="F74" s="14">
        <v>0</v>
      </c>
      <c r="G74" s="580">
        <v>0</v>
      </c>
    </row>
    <row r="75" spans="2:7" ht="16.5" customHeight="1">
      <c r="B75" s="201"/>
      <c r="C75" s="409"/>
      <c r="D75" s="415"/>
      <c r="E75" s="405"/>
      <c r="F75" s="14"/>
      <c r="G75" s="392"/>
    </row>
    <row r="76" spans="1:7" ht="16.5" customHeight="1">
      <c r="A76" s="516" t="s">
        <v>1668</v>
      </c>
      <c r="B76" s="534" t="s">
        <v>1594</v>
      </c>
      <c r="C76" s="409" t="s">
        <v>20</v>
      </c>
      <c r="D76" s="405">
        <v>0</v>
      </c>
      <c r="E76" s="405">
        <v>0</v>
      </c>
      <c r="F76" s="14">
        <v>0</v>
      </c>
      <c r="G76" s="580">
        <v>0</v>
      </c>
    </row>
    <row r="77" spans="2:7" ht="16.5" customHeight="1">
      <c r="B77" s="201"/>
      <c r="C77" s="409"/>
      <c r="D77" s="415"/>
      <c r="E77" s="405"/>
      <c r="F77" s="14"/>
      <c r="G77" s="392"/>
    </row>
    <row r="78" spans="1:7" ht="16.5" customHeight="1">
      <c r="A78" s="516" t="s">
        <v>1669</v>
      </c>
      <c r="B78" s="534" t="s">
        <v>1595</v>
      </c>
      <c r="C78" s="409" t="s">
        <v>21</v>
      </c>
      <c r="D78" s="405">
        <v>0</v>
      </c>
      <c r="E78" s="405">
        <v>0</v>
      </c>
      <c r="F78" s="14">
        <v>0</v>
      </c>
      <c r="G78" s="580">
        <v>0</v>
      </c>
    </row>
    <row r="79" spans="2:7" ht="24" customHeight="1">
      <c r="B79" s="201"/>
      <c r="C79" s="409"/>
      <c r="D79" s="415"/>
      <c r="E79" s="405"/>
      <c r="F79" s="14"/>
      <c r="G79" s="392"/>
    </row>
    <row r="80" spans="1:7" ht="15">
      <c r="A80" s="516" t="s">
        <v>1670</v>
      </c>
      <c r="B80" s="534" t="s">
        <v>1596</v>
      </c>
      <c r="C80" s="409" t="s">
        <v>22</v>
      </c>
      <c r="D80" s="405">
        <v>0</v>
      </c>
      <c r="E80" s="405">
        <v>0</v>
      </c>
      <c r="F80" s="14">
        <v>0</v>
      </c>
      <c r="G80" s="580">
        <v>0</v>
      </c>
    </row>
    <row r="81" spans="2:7" ht="15">
      <c r="B81" s="201"/>
      <c r="C81" s="409"/>
      <c r="D81" s="415"/>
      <c r="E81" s="415"/>
      <c r="F81" s="13"/>
      <c r="G81" s="392"/>
    </row>
    <row r="82" spans="1:7" ht="15">
      <c r="A82" s="516" t="s">
        <v>1671</v>
      </c>
      <c r="B82" s="532">
        <v>5</v>
      </c>
      <c r="C82" s="432" t="s">
        <v>23</v>
      </c>
      <c r="D82" s="408">
        <f>+D80+D78+D76+D74</f>
        <v>0</v>
      </c>
      <c r="E82" s="408">
        <f>+E80+E78+E76+E74</f>
        <v>0</v>
      </c>
      <c r="F82" s="408">
        <f>+F80+F78+F76+F74</f>
        <v>0</v>
      </c>
      <c r="G82" s="580">
        <v>0</v>
      </c>
    </row>
    <row r="83" spans="2:7" ht="22.5" customHeight="1">
      <c r="B83" s="538"/>
      <c r="C83" s="433"/>
      <c r="D83" s="434"/>
      <c r="E83" s="434"/>
      <c r="F83" s="435"/>
      <c r="G83" s="423"/>
    </row>
    <row r="84" spans="1:7" ht="15">
      <c r="A84" s="516" t="s">
        <v>1672</v>
      </c>
      <c r="B84" s="539" t="s">
        <v>1599</v>
      </c>
      <c r="C84" s="436" t="s">
        <v>307</v>
      </c>
      <c r="D84" s="437">
        <f>+D22+D37+D50+D70+D82</f>
        <v>5021040</v>
      </c>
      <c r="E84" s="437">
        <f>+E22+E37+E50+E70+E82</f>
        <v>7500</v>
      </c>
      <c r="F84" s="438">
        <f>+F22+F37+F50+F70+F82</f>
        <v>7500</v>
      </c>
      <c r="G84" s="580">
        <v>0.001494</v>
      </c>
    </row>
    <row r="85" spans="2:7" ht="15">
      <c r="B85" s="540"/>
      <c r="C85" s="439"/>
      <c r="D85" s="440"/>
      <c r="E85" s="440"/>
      <c r="F85" s="441"/>
      <c r="G85" s="442"/>
    </row>
    <row r="86" spans="1:7" s="7" customFormat="1" ht="10.5" customHeight="1">
      <c r="A86" s="46"/>
      <c r="B86" s="541"/>
      <c r="C86" s="443"/>
      <c r="D86" s="444"/>
      <c r="E86" s="444"/>
      <c r="F86" s="445"/>
      <c r="G86" s="446"/>
    </row>
    <row r="87" spans="1:7" s="7" customFormat="1" ht="15">
      <c r="A87" s="46" t="s">
        <v>1673</v>
      </c>
      <c r="B87" s="539" t="s">
        <v>1597</v>
      </c>
      <c r="C87" s="436" t="s">
        <v>308</v>
      </c>
      <c r="D87" s="221">
        <f>+D84-D90</f>
        <v>5011040</v>
      </c>
      <c r="E87" s="221">
        <f>+E84-E90</f>
        <v>7500</v>
      </c>
      <c r="F87" s="447">
        <f>F84-F90</f>
        <v>7500</v>
      </c>
      <c r="G87" s="580">
        <v>0.001497</v>
      </c>
    </row>
    <row r="88" spans="1:7" s="7" customFormat="1" ht="6" customHeight="1">
      <c r="A88" s="46"/>
      <c r="B88" s="542"/>
      <c r="C88" s="449"/>
      <c r="D88" s="450"/>
      <c r="E88" s="450"/>
      <c r="F88" s="451"/>
      <c r="G88" s="452"/>
    </row>
    <row r="89" spans="1:7" s="7" customFormat="1" ht="10.5" customHeight="1">
      <c r="A89" s="46"/>
      <c r="B89" s="541"/>
      <c r="C89" s="443"/>
      <c r="D89" s="444"/>
      <c r="E89" s="444"/>
      <c r="F89" s="445"/>
      <c r="G89" s="446"/>
    </row>
    <row r="90" spans="1:7" s="7" customFormat="1" ht="15">
      <c r="A90" s="46" t="s">
        <v>1674</v>
      </c>
      <c r="B90" s="539" t="s">
        <v>1598</v>
      </c>
      <c r="C90" s="436" t="s">
        <v>309</v>
      </c>
      <c r="D90" s="221">
        <f>D70</f>
        <v>10000</v>
      </c>
      <c r="E90" s="221">
        <f>E70</f>
        <v>0</v>
      </c>
      <c r="F90" s="221">
        <f>F70</f>
        <v>0</v>
      </c>
      <c r="G90" s="580">
        <v>0</v>
      </c>
    </row>
    <row r="91" spans="1:7" s="7" customFormat="1" ht="9.75" customHeight="1">
      <c r="A91" s="46"/>
      <c r="B91" s="448"/>
      <c r="C91" s="449"/>
      <c r="D91" s="453"/>
      <c r="E91" s="454"/>
      <c r="F91" s="455"/>
      <c r="G91" s="456"/>
    </row>
    <row r="92" spans="2:7" ht="9" customHeight="1">
      <c r="B92" s="457"/>
      <c r="C92" s="457"/>
      <c r="D92" s="379"/>
      <c r="E92" s="458"/>
      <c r="F92" s="458"/>
      <c r="G92" s="459"/>
    </row>
    <row r="93" spans="2:7" ht="45" customHeight="1">
      <c r="B93" s="633" t="s">
        <v>310</v>
      </c>
      <c r="C93" s="633"/>
      <c r="D93" s="633"/>
      <c r="E93" s="633"/>
      <c r="F93" s="633"/>
      <c r="G93" s="633"/>
    </row>
    <row r="94" spans="2:7" ht="27.75" customHeight="1">
      <c r="B94" s="633" t="s">
        <v>311</v>
      </c>
      <c r="C94" s="633"/>
      <c r="D94" s="633"/>
      <c r="E94" s="633"/>
      <c r="F94" s="633"/>
      <c r="G94" s="633"/>
    </row>
    <row r="95" spans="1:7" s="7" customFormat="1" ht="71.25" customHeight="1">
      <c r="A95" s="46"/>
      <c r="B95" s="633" t="s">
        <v>312</v>
      </c>
      <c r="C95" s="633"/>
      <c r="D95" s="633"/>
      <c r="E95" s="633"/>
      <c r="F95" s="633"/>
      <c r="G95" s="633"/>
    </row>
    <row r="96" spans="2:7" ht="32.25" customHeight="1">
      <c r="B96" s="371" t="s">
        <v>311</v>
      </c>
      <c r="C96" s="460"/>
      <c r="D96" s="460"/>
      <c r="E96" s="460"/>
      <c r="F96" s="460"/>
      <c r="G96" s="460"/>
    </row>
    <row r="97" ht="7.5" customHeight="1">
      <c r="D97" s="461"/>
    </row>
    <row r="98" spans="3:8" ht="31.5" customHeight="1">
      <c r="C98" s="462"/>
      <c r="D98" s="462"/>
      <c r="E98" s="462"/>
      <c r="F98" s="462"/>
      <c r="G98" s="462"/>
      <c r="H98" s="463"/>
    </row>
    <row r="99" ht="15">
      <c r="D99" s="461"/>
    </row>
    <row r="100" ht="15">
      <c r="D100" s="461"/>
    </row>
  </sheetData>
  <sheetProtection sheet="1"/>
  <mergeCells count="11">
    <mergeCell ref="E6:E7"/>
    <mergeCell ref="F6:F7"/>
    <mergeCell ref="G6:G7"/>
    <mergeCell ref="B93:G93"/>
    <mergeCell ref="B94:G94"/>
    <mergeCell ref="B95:G95"/>
    <mergeCell ref="B3:G3"/>
    <mergeCell ref="B4:G4"/>
    <mergeCell ref="B6:B7"/>
    <mergeCell ref="C6:C7"/>
    <mergeCell ref="D6:D7"/>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Roman,Normale"&amp;12Pagina &amp;P</oddFooter>
  </headerFooter>
</worksheet>
</file>

<file path=xl/worksheets/sheet7.xml><?xml version="1.0" encoding="utf-8"?>
<worksheet xmlns="http://schemas.openxmlformats.org/spreadsheetml/2006/main" xmlns:r="http://schemas.openxmlformats.org/officeDocument/2006/relationships">
  <dimension ref="A1:N100"/>
  <sheetViews>
    <sheetView zoomScale="80" zoomScaleNormal="80" zoomScalePageLayoutView="0" workbookViewId="0" topLeftCell="B35">
      <selection activeCell="G53" sqref="G53"/>
    </sheetView>
  </sheetViews>
  <sheetFormatPr defaultColWidth="9.00390625" defaultRowHeight="15"/>
  <cols>
    <col min="1" max="1" width="15.140625" style="516" hidden="1" customWidth="1"/>
    <col min="2" max="2" width="13.421875" style="371" customWidth="1"/>
    <col min="3" max="3" width="100.140625" style="371" customWidth="1"/>
    <col min="4" max="4" width="21.57421875" style="372" customWidth="1"/>
    <col min="5" max="5" width="20.421875" style="371" customWidth="1"/>
    <col min="6" max="6" width="19.8515625" style="371" customWidth="1"/>
    <col min="7" max="7" width="20.57421875" style="371" customWidth="1"/>
    <col min="8" max="8" width="54.00390625" style="58" customWidth="1"/>
    <col min="9" max="13" width="9.140625" style="7" customWidth="1"/>
    <col min="14" max="16384" width="9.00390625" style="58" customWidth="1"/>
  </cols>
  <sheetData>
    <row r="1" spans="1:12" s="313" customFormat="1" ht="42.75" customHeight="1" hidden="1">
      <c r="A1" s="316" t="s">
        <v>0</v>
      </c>
      <c r="C1" s="316"/>
      <c r="D1" s="22" t="s">
        <v>1</v>
      </c>
      <c r="E1" s="22" t="s">
        <v>3</v>
      </c>
      <c r="F1" s="22" t="s">
        <v>4</v>
      </c>
      <c r="G1" s="22" t="s">
        <v>5</v>
      </c>
      <c r="H1" s="58"/>
      <c r="I1" s="58"/>
      <c r="J1" s="58"/>
      <c r="K1" s="58"/>
      <c r="L1" s="22"/>
    </row>
    <row r="2" spans="2:14" ht="21.75" customHeight="1">
      <c r="B2" s="373"/>
      <c r="C2" s="373"/>
      <c r="D2" s="373"/>
      <c r="E2" s="373"/>
      <c r="F2" s="373"/>
      <c r="G2" s="373"/>
      <c r="J2" s="374"/>
      <c r="N2" s="7"/>
    </row>
    <row r="3" spans="1:10" s="7" customFormat="1" ht="28.5" customHeight="1">
      <c r="A3" s="46"/>
      <c r="B3" s="627" t="s">
        <v>1879</v>
      </c>
      <c r="C3" s="627"/>
      <c r="D3" s="627"/>
      <c r="E3" s="627"/>
      <c r="F3" s="627"/>
      <c r="G3" s="627"/>
      <c r="H3" s="375"/>
      <c r="I3" s="375"/>
      <c r="J3" s="375"/>
    </row>
    <row r="4" spans="1:10" s="7" customFormat="1" ht="17.25" customHeight="1">
      <c r="A4" s="46"/>
      <c r="B4" s="627" t="s">
        <v>1943</v>
      </c>
      <c r="C4" s="627"/>
      <c r="D4" s="627"/>
      <c r="E4" s="627"/>
      <c r="F4" s="627"/>
      <c r="G4" s="627"/>
      <c r="H4" s="375"/>
      <c r="I4" s="375"/>
      <c r="J4" s="375"/>
    </row>
    <row r="5" spans="1:7" s="7" customFormat="1" ht="27" customHeight="1">
      <c r="A5" s="46"/>
      <c r="B5" s="376"/>
      <c r="C5" s="376"/>
      <c r="D5" s="376"/>
      <c r="E5" s="376"/>
      <c r="F5" s="376"/>
      <c r="G5" s="376"/>
    </row>
    <row r="6" spans="1:7" s="20" customFormat="1" ht="54" customHeight="1">
      <c r="A6" s="119"/>
      <c r="B6" s="634" t="s">
        <v>26</v>
      </c>
      <c r="C6" s="635" t="s">
        <v>27</v>
      </c>
      <c r="D6" s="635" t="s">
        <v>269</v>
      </c>
      <c r="E6" s="635" t="s">
        <v>270</v>
      </c>
      <c r="F6" s="631" t="s">
        <v>271</v>
      </c>
      <c r="G6" s="632" t="s">
        <v>272</v>
      </c>
    </row>
    <row r="7" spans="1:7" s="20" customFormat="1" ht="76.5" customHeight="1">
      <c r="A7" s="119"/>
      <c r="B7" s="634"/>
      <c r="C7" s="635"/>
      <c r="D7" s="635"/>
      <c r="E7" s="635"/>
      <c r="F7" s="631"/>
      <c r="G7" s="632"/>
    </row>
    <row r="8" spans="2:7" ht="15">
      <c r="B8" s="377"/>
      <c r="C8" s="378"/>
      <c r="D8" s="379"/>
      <c r="E8" s="380"/>
      <c r="F8" s="381"/>
      <c r="G8" s="382"/>
    </row>
    <row r="9" spans="2:7" ht="15" customHeight="1">
      <c r="B9" s="528"/>
      <c r="C9" s="384" t="s">
        <v>273</v>
      </c>
      <c r="D9" s="385"/>
      <c r="E9" s="386"/>
      <c r="F9" s="387"/>
      <c r="G9" s="388"/>
    </row>
    <row r="10" spans="2:7" ht="15">
      <c r="B10" s="73"/>
      <c r="C10" s="389"/>
      <c r="D10" s="390"/>
      <c r="E10" s="386"/>
      <c r="F10" s="387"/>
      <c r="G10" s="391"/>
    </row>
    <row r="11" spans="1:7" ht="16.5" customHeight="1">
      <c r="A11" s="516" t="s">
        <v>1637</v>
      </c>
      <c r="B11" s="529" t="s">
        <v>1574</v>
      </c>
      <c r="C11" s="389" t="s">
        <v>274</v>
      </c>
      <c r="D11" s="405">
        <v>0</v>
      </c>
      <c r="E11" s="616"/>
      <c r="F11" s="14"/>
      <c r="G11" s="617"/>
    </row>
    <row r="12" spans="1:7" ht="15">
      <c r="A12" s="516" t="s">
        <v>1638</v>
      </c>
      <c r="B12" s="73"/>
      <c r="C12" s="393" t="s">
        <v>275</v>
      </c>
      <c r="D12" s="405">
        <v>0</v>
      </c>
      <c r="E12" s="616"/>
      <c r="F12" s="14"/>
      <c r="G12" s="617"/>
    </row>
    <row r="13" spans="1:7" ht="15">
      <c r="A13" s="516" t="s">
        <v>1654</v>
      </c>
      <c r="B13" s="73"/>
      <c r="C13" s="394" t="s">
        <v>276</v>
      </c>
      <c r="D13" s="420">
        <f>D11-D12</f>
        <v>0</v>
      </c>
      <c r="E13" s="401">
        <v>0</v>
      </c>
      <c r="F13" s="401">
        <v>0</v>
      </c>
      <c r="G13" s="580">
        <v>0</v>
      </c>
    </row>
    <row r="14" spans="2:7" ht="36" customHeight="1">
      <c r="B14" s="530"/>
      <c r="C14" s="396"/>
      <c r="D14" s="397"/>
      <c r="E14" s="398"/>
      <c r="F14" s="399"/>
      <c r="G14" s="382"/>
    </row>
    <row r="15" spans="1:7" ht="15">
      <c r="A15" s="516" t="s">
        <v>1639</v>
      </c>
      <c r="B15" s="531" t="s">
        <v>1575</v>
      </c>
      <c r="C15" s="400" t="s">
        <v>277</v>
      </c>
      <c r="D15" s="14">
        <v>0</v>
      </c>
      <c r="E15" s="401">
        <v>0</v>
      </c>
      <c r="F15" s="402">
        <v>0</v>
      </c>
      <c r="G15" s="580">
        <v>0</v>
      </c>
    </row>
    <row r="16" spans="2:7" ht="15">
      <c r="B16" s="201"/>
      <c r="C16" s="389"/>
      <c r="D16" s="14"/>
      <c r="E16" s="401"/>
      <c r="F16" s="402"/>
      <c r="G16" s="392"/>
    </row>
    <row r="17" spans="2:7" ht="15">
      <c r="B17" s="73"/>
      <c r="C17" s="389"/>
      <c r="D17" s="14"/>
      <c r="E17" s="401"/>
      <c r="F17" s="402"/>
      <c r="G17" s="392"/>
    </row>
    <row r="18" spans="1:7" ht="15">
      <c r="A18" s="516" t="s">
        <v>1640</v>
      </c>
      <c r="B18" s="529" t="s">
        <v>1576</v>
      </c>
      <c r="C18" s="389" t="s">
        <v>278</v>
      </c>
      <c r="D18" s="14">
        <v>0</v>
      </c>
      <c r="E18" s="401">
        <v>0</v>
      </c>
      <c r="F18" s="402">
        <v>0</v>
      </c>
      <c r="G18" s="580">
        <v>0</v>
      </c>
    </row>
    <row r="19" spans="2:7" ht="15">
      <c r="B19" s="530"/>
      <c r="C19" s="396"/>
      <c r="D19" s="403"/>
      <c r="E19" s="401"/>
      <c r="F19" s="402"/>
      <c r="G19" s="404"/>
    </row>
    <row r="20" spans="1:7" ht="15">
      <c r="A20" s="516" t="s">
        <v>1641</v>
      </c>
      <c r="B20" s="529" t="s">
        <v>1577</v>
      </c>
      <c r="C20" s="389" t="s">
        <v>279</v>
      </c>
      <c r="D20" s="405">
        <v>0</v>
      </c>
      <c r="E20" s="401">
        <v>0</v>
      </c>
      <c r="F20" s="402">
        <v>0</v>
      </c>
      <c r="G20" s="580">
        <v>0</v>
      </c>
    </row>
    <row r="21" spans="2:7" ht="15">
      <c r="B21" s="73"/>
      <c r="C21" s="389"/>
      <c r="D21" s="14"/>
      <c r="E21" s="405"/>
      <c r="F21" s="406"/>
      <c r="G21" s="392"/>
    </row>
    <row r="22" spans="1:8" ht="15">
      <c r="A22" s="516" t="s">
        <v>1600</v>
      </c>
      <c r="B22" s="532">
        <v>1</v>
      </c>
      <c r="C22" s="407" t="s">
        <v>11</v>
      </c>
      <c r="D22" s="408">
        <f>D11+D15+D18+D20</f>
        <v>0</v>
      </c>
      <c r="E22" s="408">
        <f>E13+E15+E18+E20</f>
        <v>0</v>
      </c>
      <c r="F22" s="408">
        <f>F13+F15+F18+F20</f>
        <v>0</v>
      </c>
      <c r="G22" s="580">
        <v>0</v>
      </c>
      <c r="H22" s="7"/>
    </row>
    <row r="23" spans="2:8" ht="15">
      <c r="B23" s="533"/>
      <c r="C23" s="409" t="s">
        <v>280</v>
      </c>
      <c r="D23" s="410"/>
      <c r="E23" s="398"/>
      <c r="F23" s="411"/>
      <c r="G23" s="412"/>
      <c r="H23" s="413"/>
    </row>
    <row r="24" spans="2:8" ht="15">
      <c r="B24" s="201"/>
      <c r="C24" s="409"/>
      <c r="D24" s="403"/>
      <c r="E24" s="401"/>
      <c r="F24" s="403"/>
      <c r="G24" s="404"/>
      <c r="H24" s="413"/>
    </row>
    <row r="25" spans="1:7" ht="15">
      <c r="A25" s="516" t="s">
        <v>1642</v>
      </c>
      <c r="B25" s="534" t="s">
        <v>1578</v>
      </c>
      <c r="C25" s="409" t="s">
        <v>281</v>
      </c>
      <c r="D25" s="14">
        <v>4135377</v>
      </c>
      <c r="E25" s="405">
        <v>0</v>
      </c>
      <c r="F25" s="14">
        <v>0</v>
      </c>
      <c r="G25" s="580">
        <v>0</v>
      </c>
    </row>
    <row r="26" spans="2:7" ht="15">
      <c r="B26" s="201"/>
      <c r="C26" s="414"/>
      <c r="D26" s="403"/>
      <c r="E26" s="401"/>
      <c r="F26" s="403"/>
      <c r="G26" s="404"/>
    </row>
    <row r="27" spans="1:7" ht="15">
      <c r="A27" s="516" t="s">
        <v>1643</v>
      </c>
      <c r="B27" s="534" t="s">
        <v>1579</v>
      </c>
      <c r="C27" s="409" t="s">
        <v>282</v>
      </c>
      <c r="D27" s="14">
        <v>0</v>
      </c>
      <c r="E27" s="405">
        <v>0</v>
      </c>
      <c r="F27" s="14">
        <v>0</v>
      </c>
      <c r="G27" s="580">
        <v>0</v>
      </c>
    </row>
    <row r="28" spans="2:7" ht="15">
      <c r="B28" s="201"/>
      <c r="C28" s="414"/>
      <c r="D28" s="403"/>
      <c r="E28" s="401"/>
      <c r="F28" s="403"/>
      <c r="G28" s="404"/>
    </row>
    <row r="29" spans="1:7" ht="15">
      <c r="A29" s="516" t="s">
        <v>1644</v>
      </c>
      <c r="B29" s="534" t="s">
        <v>1580</v>
      </c>
      <c r="C29" s="409" t="s">
        <v>283</v>
      </c>
      <c r="D29" s="14">
        <v>3000</v>
      </c>
      <c r="E29" s="405">
        <v>0</v>
      </c>
      <c r="F29" s="14">
        <v>0</v>
      </c>
      <c r="G29" s="580">
        <v>0</v>
      </c>
    </row>
    <row r="30" spans="2:7" ht="15">
      <c r="B30" s="201"/>
      <c r="C30" s="416"/>
      <c r="D30" s="403"/>
      <c r="E30" s="401"/>
      <c r="F30" s="403"/>
      <c r="G30" s="404"/>
    </row>
    <row r="31" spans="1:7" ht="15">
      <c r="A31" s="516" t="s">
        <v>1645</v>
      </c>
      <c r="B31" s="534" t="s">
        <v>1581</v>
      </c>
      <c r="C31" s="389" t="s">
        <v>284</v>
      </c>
      <c r="D31" s="14">
        <v>0</v>
      </c>
      <c r="E31" s="405">
        <v>0</v>
      </c>
      <c r="F31" s="14">
        <v>0</v>
      </c>
      <c r="G31" s="580">
        <v>0</v>
      </c>
    </row>
    <row r="32" spans="2:7" ht="15">
      <c r="B32" s="201"/>
      <c r="C32" s="414"/>
      <c r="D32" s="403"/>
      <c r="E32" s="401"/>
      <c r="F32" s="403"/>
      <c r="G32" s="404"/>
    </row>
    <row r="33" spans="1:7" ht="15">
      <c r="A33" s="516" t="s">
        <v>1646</v>
      </c>
      <c r="B33" s="534" t="s">
        <v>1582</v>
      </c>
      <c r="C33" s="409" t="s">
        <v>285</v>
      </c>
      <c r="D33" s="14">
        <v>0</v>
      </c>
      <c r="E33" s="616"/>
      <c r="F33" s="616"/>
      <c r="G33" s="617"/>
    </row>
    <row r="34" spans="1:7" ht="15">
      <c r="A34" s="516" t="s">
        <v>1655</v>
      </c>
      <c r="B34" s="201"/>
      <c r="C34" s="417" t="s">
        <v>286</v>
      </c>
      <c r="D34" s="403">
        <v>0</v>
      </c>
      <c r="E34" s="616"/>
      <c r="F34" s="616"/>
      <c r="G34" s="617"/>
    </row>
    <row r="35" spans="1:7" ht="15">
      <c r="A35" s="516" t="s">
        <v>1656</v>
      </c>
      <c r="B35" s="201"/>
      <c r="C35" s="418" t="s">
        <v>287</v>
      </c>
      <c r="D35" s="419">
        <f>D33-D34</f>
        <v>0</v>
      </c>
      <c r="E35" s="401">
        <v>0</v>
      </c>
      <c r="F35" s="401">
        <v>0</v>
      </c>
      <c r="G35" s="580">
        <v>0</v>
      </c>
    </row>
    <row r="36" spans="2:7" ht="15">
      <c r="B36" s="530"/>
      <c r="C36" s="421"/>
      <c r="D36" s="403"/>
      <c r="E36" s="401"/>
      <c r="F36" s="403"/>
      <c r="G36" s="404"/>
    </row>
    <row r="37" spans="1:7" ht="15">
      <c r="A37" s="516" t="s">
        <v>1601</v>
      </c>
      <c r="B37" s="532">
        <v>2</v>
      </c>
      <c r="C37" s="407" t="s">
        <v>13</v>
      </c>
      <c r="D37" s="422">
        <f>+D33+D31+D29+D27+D25</f>
        <v>4138377</v>
      </c>
      <c r="E37" s="408">
        <f>+E35+E31+E29+E27+E25</f>
        <v>0</v>
      </c>
      <c r="F37" s="422">
        <f>+F35+F31+F29+F27+F25</f>
        <v>0</v>
      </c>
      <c r="G37" s="581">
        <v>0</v>
      </c>
    </row>
    <row r="38" spans="2:7" ht="15">
      <c r="B38" s="533"/>
      <c r="C38" s="409" t="s">
        <v>288</v>
      </c>
      <c r="D38" s="403"/>
      <c r="E38" s="401"/>
      <c r="F38" s="403"/>
      <c r="G38" s="423"/>
    </row>
    <row r="39" spans="2:7" ht="15">
      <c r="B39" s="201"/>
      <c r="C39" s="424"/>
      <c r="D39" s="21"/>
      <c r="E39" s="401"/>
      <c r="F39" s="403"/>
      <c r="G39" s="404"/>
    </row>
    <row r="40" spans="1:7" ht="15">
      <c r="A40" s="516" t="s">
        <v>1647</v>
      </c>
      <c r="B40" s="534" t="s">
        <v>1583</v>
      </c>
      <c r="C40" s="389" t="s">
        <v>289</v>
      </c>
      <c r="D40" s="14">
        <v>651000</v>
      </c>
      <c r="E40" s="405">
        <v>7500</v>
      </c>
      <c r="F40" s="14">
        <v>7500</v>
      </c>
      <c r="G40" s="580">
        <v>0.011521</v>
      </c>
    </row>
    <row r="41" spans="2:7" ht="15">
      <c r="B41" s="201"/>
      <c r="C41" s="414"/>
      <c r="D41" s="403"/>
      <c r="E41" s="401"/>
      <c r="F41" s="403"/>
      <c r="G41" s="404"/>
    </row>
    <row r="42" spans="1:7" ht="15">
      <c r="A42" s="516" t="s">
        <v>1648</v>
      </c>
      <c r="B42" s="534" t="s">
        <v>1584</v>
      </c>
      <c r="C42" s="389" t="s">
        <v>290</v>
      </c>
      <c r="D42" s="14">
        <v>40000</v>
      </c>
      <c r="E42" s="405">
        <v>0</v>
      </c>
      <c r="F42" s="14">
        <v>0</v>
      </c>
      <c r="G42" s="580">
        <v>0</v>
      </c>
    </row>
    <row r="43" spans="2:7" ht="15">
      <c r="B43" s="201"/>
      <c r="C43" s="414"/>
      <c r="D43" s="403"/>
      <c r="E43" s="401"/>
      <c r="F43" s="403"/>
      <c r="G43" s="404"/>
    </row>
    <row r="44" spans="1:7" ht="15">
      <c r="A44" s="516" t="s">
        <v>1649</v>
      </c>
      <c r="B44" s="534" t="s">
        <v>1585</v>
      </c>
      <c r="C44" s="409" t="s">
        <v>291</v>
      </c>
      <c r="D44" s="14">
        <v>2000</v>
      </c>
      <c r="E44" s="405">
        <v>0</v>
      </c>
      <c r="F44" s="14">
        <v>0</v>
      </c>
      <c r="G44" s="580">
        <v>0</v>
      </c>
    </row>
    <row r="45" spans="2:7" ht="15">
      <c r="B45" s="201"/>
      <c r="C45" s="414"/>
      <c r="D45" s="403"/>
      <c r="E45" s="401"/>
      <c r="F45" s="403"/>
      <c r="G45" s="404"/>
    </row>
    <row r="46" spans="1:7" ht="15">
      <c r="A46" s="516" t="s">
        <v>1650</v>
      </c>
      <c r="B46" s="534" t="s">
        <v>1586</v>
      </c>
      <c r="C46" s="409" t="s">
        <v>292</v>
      </c>
      <c r="D46" s="14">
        <v>0</v>
      </c>
      <c r="E46" s="405">
        <v>0</v>
      </c>
      <c r="F46" s="14">
        <v>0</v>
      </c>
      <c r="G46" s="580">
        <v>0</v>
      </c>
    </row>
    <row r="47" spans="2:7" ht="15">
      <c r="B47" s="201"/>
      <c r="C47" s="414"/>
      <c r="D47" s="403"/>
      <c r="E47" s="401"/>
      <c r="F47" s="403"/>
      <c r="G47" s="404"/>
    </row>
    <row r="48" spans="1:7" ht="15">
      <c r="A48" s="516" t="s">
        <v>1651</v>
      </c>
      <c r="B48" s="534" t="s">
        <v>1587</v>
      </c>
      <c r="C48" s="409" t="s">
        <v>293</v>
      </c>
      <c r="D48" s="14">
        <v>174200</v>
      </c>
      <c r="E48" s="405">
        <v>0</v>
      </c>
      <c r="F48" s="14">
        <v>0</v>
      </c>
      <c r="G48" s="580">
        <v>0</v>
      </c>
    </row>
    <row r="49" spans="2:7" ht="15">
      <c r="B49" s="530"/>
      <c r="C49" s="396"/>
      <c r="D49" s="403"/>
      <c r="E49" s="401"/>
      <c r="F49" s="403"/>
      <c r="G49" s="404"/>
    </row>
    <row r="50" spans="1:7" ht="15">
      <c r="A50" s="516" t="s">
        <v>1602</v>
      </c>
      <c r="B50" s="532">
        <v>3</v>
      </c>
      <c r="C50" s="407" t="s">
        <v>15</v>
      </c>
      <c r="D50" s="408">
        <f>+D48+D46+D44+D42+D40</f>
        <v>867200</v>
      </c>
      <c r="E50" s="408">
        <f>+E48+E46+E44+E42+E40</f>
        <v>7500</v>
      </c>
      <c r="F50" s="422">
        <f>+F48+F46+F44+F42+F40</f>
        <v>7500</v>
      </c>
      <c r="G50" s="581">
        <v>0.008648</v>
      </c>
    </row>
    <row r="51" spans="2:7" ht="15">
      <c r="B51" s="530"/>
      <c r="C51" s="396"/>
      <c r="D51" s="403"/>
      <c r="E51" s="401"/>
      <c r="F51" s="403"/>
      <c r="G51" s="423"/>
    </row>
    <row r="52" spans="2:7" ht="15">
      <c r="B52" s="533"/>
      <c r="C52" s="409" t="s">
        <v>294</v>
      </c>
      <c r="D52" s="403"/>
      <c r="E52" s="401"/>
      <c r="F52" s="403"/>
      <c r="G52" s="404"/>
    </row>
    <row r="53" spans="2:7" ht="15">
      <c r="B53" s="535"/>
      <c r="C53" s="425"/>
      <c r="D53" s="403"/>
      <c r="E53" s="401"/>
      <c r="F53" s="403"/>
      <c r="G53" s="404"/>
    </row>
    <row r="54" spans="1:7" ht="15">
      <c r="A54" s="516" t="s">
        <v>1652</v>
      </c>
      <c r="B54" s="534" t="s">
        <v>1588</v>
      </c>
      <c r="C54" s="409" t="s">
        <v>295</v>
      </c>
      <c r="D54" s="14">
        <v>0</v>
      </c>
      <c r="E54" s="405">
        <v>0</v>
      </c>
      <c r="F54" s="14">
        <v>0</v>
      </c>
      <c r="G54" s="580">
        <v>0</v>
      </c>
    </row>
    <row r="55" spans="2:7" ht="15">
      <c r="B55" s="201"/>
      <c r="C55" s="426"/>
      <c r="D55" s="403"/>
      <c r="E55" s="401"/>
      <c r="F55" s="403"/>
      <c r="G55" s="404"/>
    </row>
    <row r="56" spans="1:7" ht="15">
      <c r="A56" s="516" t="s">
        <v>1653</v>
      </c>
      <c r="B56" s="534" t="s">
        <v>1589</v>
      </c>
      <c r="C56" s="409" t="s">
        <v>296</v>
      </c>
      <c r="D56" s="14">
        <v>10000</v>
      </c>
      <c r="E56" s="616"/>
      <c r="F56" s="616"/>
      <c r="G56" s="617"/>
    </row>
    <row r="57" spans="1:7" ht="15">
      <c r="A57" s="516" t="s">
        <v>1657</v>
      </c>
      <c r="B57" s="201"/>
      <c r="C57" s="427" t="s">
        <v>297</v>
      </c>
      <c r="D57" s="14">
        <v>10000</v>
      </c>
      <c r="E57" s="616"/>
      <c r="F57" s="616"/>
      <c r="G57" s="617"/>
    </row>
    <row r="58" spans="1:7" ht="15">
      <c r="A58" s="516" t="s">
        <v>1658</v>
      </c>
      <c r="B58" s="201"/>
      <c r="C58" s="428" t="s">
        <v>298</v>
      </c>
      <c r="D58" s="14">
        <v>0</v>
      </c>
      <c r="E58" s="616"/>
      <c r="F58" s="616"/>
      <c r="G58" s="617"/>
    </row>
    <row r="59" spans="1:7" ht="15">
      <c r="A59" s="516" t="s">
        <v>1659</v>
      </c>
      <c r="B59" s="201"/>
      <c r="C59" s="418" t="s">
        <v>299</v>
      </c>
      <c r="D59" s="395">
        <f>D56-D57-D58</f>
        <v>0</v>
      </c>
      <c r="E59" s="405">
        <v>0</v>
      </c>
      <c r="F59" s="405">
        <v>0</v>
      </c>
      <c r="G59" s="580">
        <v>0</v>
      </c>
    </row>
    <row r="60" spans="2:7" ht="15">
      <c r="B60" s="201"/>
      <c r="C60" s="414"/>
      <c r="D60" s="403"/>
      <c r="E60" s="401"/>
      <c r="F60" s="403"/>
      <c r="G60" s="404"/>
    </row>
    <row r="61" spans="1:7" ht="15">
      <c r="A61" s="516" t="s">
        <v>1660</v>
      </c>
      <c r="B61" s="534" t="s">
        <v>1590</v>
      </c>
      <c r="C61" s="409" t="s">
        <v>300</v>
      </c>
      <c r="D61" s="14">
        <v>0</v>
      </c>
      <c r="E61" s="616"/>
      <c r="F61" s="616"/>
      <c r="G61" s="617"/>
    </row>
    <row r="62" spans="1:7" ht="15">
      <c r="A62" s="516" t="s">
        <v>1661</v>
      </c>
      <c r="B62" s="201"/>
      <c r="C62" s="427" t="s">
        <v>301</v>
      </c>
      <c r="D62" s="14">
        <v>0</v>
      </c>
      <c r="E62" s="616"/>
      <c r="F62" s="616"/>
      <c r="G62" s="617"/>
    </row>
    <row r="63" spans="1:7" ht="15">
      <c r="A63" s="516" t="s">
        <v>1662</v>
      </c>
      <c r="B63" s="201"/>
      <c r="C63" s="428" t="s">
        <v>302</v>
      </c>
      <c r="D63" s="14">
        <v>0</v>
      </c>
      <c r="E63" s="616"/>
      <c r="F63" s="616"/>
      <c r="G63" s="617"/>
    </row>
    <row r="64" spans="1:7" ht="15">
      <c r="A64" s="516" t="s">
        <v>1663</v>
      </c>
      <c r="B64" s="201"/>
      <c r="C64" s="418" t="s">
        <v>303</v>
      </c>
      <c r="D64" s="395">
        <f>D61-D62-D63</f>
        <v>0</v>
      </c>
      <c r="E64" s="405">
        <v>0</v>
      </c>
      <c r="F64" s="405">
        <v>0</v>
      </c>
      <c r="G64" s="580">
        <v>0</v>
      </c>
    </row>
    <row r="65" spans="2:8" ht="15">
      <c r="B65" s="201"/>
      <c r="C65" s="414"/>
      <c r="D65" s="403"/>
      <c r="E65" s="401"/>
      <c r="F65" s="403"/>
      <c r="G65" s="404"/>
      <c r="H65" s="7"/>
    </row>
    <row r="66" spans="1:7" ht="15">
      <c r="A66" s="516" t="s">
        <v>1664</v>
      </c>
      <c r="B66" s="534" t="s">
        <v>1591</v>
      </c>
      <c r="C66" s="409" t="s">
        <v>304</v>
      </c>
      <c r="D66" s="14">
        <v>0</v>
      </c>
      <c r="E66" s="405">
        <v>0</v>
      </c>
      <c r="F66" s="14">
        <v>0</v>
      </c>
      <c r="G66" s="580">
        <v>0</v>
      </c>
    </row>
    <row r="67" spans="2:7" ht="15">
      <c r="B67" s="536"/>
      <c r="C67" s="426"/>
      <c r="D67" s="403"/>
      <c r="E67" s="401"/>
      <c r="F67" s="403"/>
      <c r="G67" s="404"/>
    </row>
    <row r="68" spans="1:7" ht="15">
      <c r="A68" s="516" t="s">
        <v>1665</v>
      </c>
      <c r="B68" s="537" t="s">
        <v>1592</v>
      </c>
      <c r="C68" s="409" t="s">
        <v>305</v>
      </c>
      <c r="D68" s="14">
        <v>0</v>
      </c>
      <c r="E68" s="405">
        <v>0</v>
      </c>
      <c r="F68" s="14">
        <v>0</v>
      </c>
      <c r="G68" s="580">
        <v>0</v>
      </c>
    </row>
    <row r="69" spans="2:7" ht="15">
      <c r="B69" s="538"/>
      <c r="C69" s="396"/>
      <c r="D69" s="403"/>
      <c r="E69" s="401"/>
      <c r="F69" s="403"/>
      <c r="G69" s="404"/>
    </row>
    <row r="70" spans="1:7" ht="16.5" customHeight="1">
      <c r="A70" s="516" t="s">
        <v>1666</v>
      </c>
      <c r="B70" s="532">
        <v>4</v>
      </c>
      <c r="C70" s="407" t="s">
        <v>17</v>
      </c>
      <c r="D70" s="422">
        <f>+D68+D66+D61+D56+D54</f>
        <v>10000</v>
      </c>
      <c r="E70" s="408">
        <f>+E68+E66+E64+E59+E54</f>
        <v>0</v>
      </c>
      <c r="F70" s="422">
        <f>+F68+F66+F64+F59+F54</f>
        <v>0</v>
      </c>
      <c r="G70" s="581">
        <v>0</v>
      </c>
    </row>
    <row r="71" spans="2:7" ht="16.5" customHeight="1">
      <c r="B71" s="539"/>
      <c r="C71" s="429"/>
      <c r="D71" s="430"/>
      <c r="E71" s="415"/>
      <c r="F71" s="13"/>
      <c r="G71" s="392"/>
    </row>
    <row r="72" spans="2:7" ht="16.5" customHeight="1">
      <c r="B72" s="539"/>
      <c r="C72" s="431" t="s">
        <v>306</v>
      </c>
      <c r="D72" s="415"/>
      <c r="E72" s="415"/>
      <c r="F72" s="13"/>
      <c r="G72" s="392"/>
    </row>
    <row r="73" spans="2:7" ht="16.5" customHeight="1">
      <c r="B73" s="539"/>
      <c r="C73" s="24"/>
      <c r="D73" s="415"/>
      <c r="E73" s="415"/>
      <c r="F73" s="13"/>
      <c r="G73" s="392"/>
    </row>
    <row r="74" spans="1:7" ht="16.5" customHeight="1">
      <c r="A74" s="516" t="s">
        <v>1667</v>
      </c>
      <c r="B74" s="534" t="s">
        <v>1593</v>
      </c>
      <c r="C74" s="409" t="s">
        <v>19</v>
      </c>
      <c r="D74" s="405">
        <v>0</v>
      </c>
      <c r="E74" s="405">
        <v>0</v>
      </c>
      <c r="F74" s="14">
        <v>0</v>
      </c>
      <c r="G74" s="580">
        <v>0</v>
      </c>
    </row>
    <row r="75" spans="2:7" ht="16.5" customHeight="1">
      <c r="B75" s="201"/>
      <c r="C75" s="409"/>
      <c r="D75" s="415"/>
      <c r="E75" s="405"/>
      <c r="F75" s="14"/>
      <c r="G75" s="392"/>
    </row>
    <row r="76" spans="1:7" ht="16.5" customHeight="1">
      <c r="A76" s="516" t="s">
        <v>1668</v>
      </c>
      <c r="B76" s="534" t="s">
        <v>1594</v>
      </c>
      <c r="C76" s="409" t="s">
        <v>20</v>
      </c>
      <c r="D76" s="405">
        <v>0</v>
      </c>
      <c r="E76" s="405">
        <v>0</v>
      </c>
      <c r="F76" s="14">
        <v>0</v>
      </c>
      <c r="G76" s="580">
        <v>0</v>
      </c>
    </row>
    <row r="77" spans="2:7" ht="16.5" customHeight="1">
      <c r="B77" s="201"/>
      <c r="C77" s="409"/>
      <c r="D77" s="415"/>
      <c r="E77" s="405"/>
      <c r="F77" s="14"/>
      <c r="G77" s="392"/>
    </row>
    <row r="78" spans="1:7" ht="16.5" customHeight="1">
      <c r="A78" s="516" t="s">
        <v>1669</v>
      </c>
      <c r="B78" s="534" t="s">
        <v>1595</v>
      </c>
      <c r="C78" s="409" t="s">
        <v>21</v>
      </c>
      <c r="D78" s="405">
        <v>0</v>
      </c>
      <c r="E78" s="405">
        <v>0</v>
      </c>
      <c r="F78" s="14">
        <v>0</v>
      </c>
      <c r="G78" s="580">
        <v>0</v>
      </c>
    </row>
    <row r="79" spans="2:7" ht="24" customHeight="1">
      <c r="B79" s="201"/>
      <c r="C79" s="409"/>
      <c r="D79" s="415"/>
      <c r="E79" s="405"/>
      <c r="F79" s="14"/>
      <c r="G79" s="392"/>
    </row>
    <row r="80" spans="1:7" ht="15">
      <c r="A80" s="516" t="s">
        <v>1670</v>
      </c>
      <c r="B80" s="534" t="s">
        <v>1596</v>
      </c>
      <c r="C80" s="409" t="s">
        <v>22</v>
      </c>
      <c r="D80" s="405">
        <v>0</v>
      </c>
      <c r="E80" s="405">
        <v>0</v>
      </c>
      <c r="F80" s="14">
        <v>0</v>
      </c>
      <c r="G80" s="580">
        <v>0</v>
      </c>
    </row>
    <row r="81" spans="2:7" ht="15">
      <c r="B81" s="201"/>
      <c r="C81" s="409"/>
      <c r="D81" s="415"/>
      <c r="E81" s="415"/>
      <c r="F81" s="13"/>
      <c r="G81" s="392"/>
    </row>
    <row r="82" spans="1:7" ht="15">
      <c r="A82" s="516" t="s">
        <v>1671</v>
      </c>
      <c r="B82" s="532">
        <v>5</v>
      </c>
      <c r="C82" s="432" t="s">
        <v>23</v>
      </c>
      <c r="D82" s="408">
        <f>+D80+D78+D76+D74</f>
        <v>0</v>
      </c>
      <c r="E82" s="408">
        <f>+E80+E78+E76+E74</f>
        <v>0</v>
      </c>
      <c r="F82" s="408">
        <f>+F80+F78+F76+F74</f>
        <v>0</v>
      </c>
      <c r="G82" s="580">
        <v>0</v>
      </c>
    </row>
    <row r="83" spans="2:7" ht="22.5" customHeight="1">
      <c r="B83" s="538"/>
      <c r="C83" s="433"/>
      <c r="D83" s="434"/>
      <c r="E83" s="434"/>
      <c r="F83" s="435"/>
      <c r="G83" s="423"/>
    </row>
    <row r="84" spans="1:7" ht="15">
      <c r="A84" s="516" t="s">
        <v>1672</v>
      </c>
      <c r="B84" s="539"/>
      <c r="C84" s="436" t="s">
        <v>307</v>
      </c>
      <c r="D84" s="437">
        <f>+D22+D37+D50+D70+D82</f>
        <v>5015577</v>
      </c>
      <c r="E84" s="437">
        <f>+E22+E37+E50+E70+E82</f>
        <v>7500</v>
      </c>
      <c r="F84" s="438">
        <f>+F22+F37+F50+F70+F82</f>
        <v>7500</v>
      </c>
      <c r="G84" s="580">
        <v>0.001495</v>
      </c>
    </row>
    <row r="85" spans="2:7" ht="15">
      <c r="B85" s="540"/>
      <c r="C85" s="439"/>
      <c r="D85" s="440"/>
      <c r="E85" s="440"/>
      <c r="F85" s="441"/>
      <c r="G85" s="442"/>
    </row>
    <row r="86" spans="1:7" s="7" customFormat="1" ht="10.5" customHeight="1">
      <c r="A86" s="46"/>
      <c r="B86" s="541"/>
      <c r="C86" s="443"/>
      <c r="D86" s="444"/>
      <c r="E86" s="444"/>
      <c r="F86" s="445"/>
      <c r="G86" s="446"/>
    </row>
    <row r="87" spans="1:7" s="7" customFormat="1" ht="15">
      <c r="A87" s="46" t="s">
        <v>1673</v>
      </c>
      <c r="B87" s="539"/>
      <c r="C87" s="436" t="s">
        <v>308</v>
      </c>
      <c r="D87" s="221">
        <f>+D84-D90</f>
        <v>5005577</v>
      </c>
      <c r="E87" s="221">
        <f>+E84-E90</f>
        <v>7500</v>
      </c>
      <c r="F87" s="447">
        <f>F84-F90</f>
        <v>7500</v>
      </c>
      <c r="G87" s="580">
        <v>0.001498</v>
      </c>
    </row>
    <row r="88" spans="1:7" s="7" customFormat="1" ht="6" customHeight="1">
      <c r="A88" s="46"/>
      <c r="B88" s="542"/>
      <c r="C88" s="449"/>
      <c r="D88" s="450"/>
      <c r="E88" s="450"/>
      <c r="F88" s="451"/>
      <c r="G88" s="452"/>
    </row>
    <row r="89" spans="1:7" s="7" customFormat="1" ht="10.5" customHeight="1">
      <c r="A89" s="46"/>
      <c r="B89" s="541"/>
      <c r="C89" s="443"/>
      <c r="D89" s="444"/>
      <c r="E89" s="444"/>
      <c r="F89" s="445"/>
      <c r="G89" s="446"/>
    </row>
    <row r="90" spans="1:7" s="7" customFormat="1" ht="15">
      <c r="A90" s="46" t="s">
        <v>1674</v>
      </c>
      <c r="B90" s="539"/>
      <c r="C90" s="436" t="s">
        <v>309</v>
      </c>
      <c r="D90" s="221">
        <f>D70</f>
        <v>10000</v>
      </c>
      <c r="E90" s="221">
        <f>E70</f>
        <v>0</v>
      </c>
      <c r="F90" s="221">
        <f>F70</f>
        <v>0</v>
      </c>
      <c r="G90" s="580">
        <v>0</v>
      </c>
    </row>
    <row r="91" spans="1:7" s="7" customFormat="1" ht="9.75" customHeight="1">
      <c r="A91" s="46"/>
      <c r="B91" s="542"/>
      <c r="C91" s="449"/>
      <c r="D91" s="453"/>
      <c r="E91" s="454"/>
      <c r="F91" s="455"/>
      <c r="G91" s="456"/>
    </row>
    <row r="92" spans="2:7" ht="9" customHeight="1">
      <c r="B92" s="457"/>
      <c r="C92" s="457"/>
      <c r="D92" s="379"/>
      <c r="E92" s="458"/>
      <c r="F92" s="458"/>
      <c r="G92" s="459"/>
    </row>
    <row r="93" spans="2:7" ht="45" customHeight="1">
      <c r="B93" s="633" t="s">
        <v>310</v>
      </c>
      <c r="C93" s="633"/>
      <c r="D93" s="633"/>
      <c r="E93" s="633"/>
      <c r="F93" s="633"/>
      <c r="G93" s="633"/>
    </row>
    <row r="94" spans="2:7" ht="27.75" customHeight="1">
      <c r="B94" s="633" t="s">
        <v>311</v>
      </c>
      <c r="C94" s="633"/>
      <c r="D94" s="633"/>
      <c r="E94" s="633"/>
      <c r="F94" s="633"/>
      <c r="G94" s="633"/>
    </row>
    <row r="95" spans="1:7" s="7" customFormat="1" ht="71.25" customHeight="1">
      <c r="A95" s="46"/>
      <c r="B95" s="633" t="s">
        <v>312</v>
      </c>
      <c r="C95" s="633"/>
      <c r="D95" s="633"/>
      <c r="E95" s="633"/>
      <c r="F95" s="633"/>
      <c r="G95" s="633"/>
    </row>
    <row r="96" spans="2:7" ht="32.25" customHeight="1">
      <c r="B96" s="371" t="s">
        <v>311</v>
      </c>
      <c r="C96" s="460"/>
      <c r="D96" s="460"/>
      <c r="E96" s="460"/>
      <c r="F96" s="460"/>
      <c r="G96" s="460"/>
    </row>
    <row r="97" ht="7.5" customHeight="1">
      <c r="D97" s="461"/>
    </row>
    <row r="98" spans="3:8" ht="31.5" customHeight="1">
      <c r="C98" s="462"/>
      <c r="D98" s="462"/>
      <c r="E98" s="462"/>
      <c r="F98" s="462"/>
      <c r="G98" s="462"/>
      <c r="H98" s="463"/>
    </row>
    <row r="99" ht="15">
      <c r="D99" s="461"/>
    </row>
    <row r="100" ht="15">
      <c r="D100" s="461"/>
    </row>
  </sheetData>
  <sheetProtection sheet="1"/>
  <mergeCells count="11">
    <mergeCell ref="E6:E7"/>
    <mergeCell ref="F6:F7"/>
    <mergeCell ref="G6:G7"/>
    <mergeCell ref="B93:G93"/>
    <mergeCell ref="B94:G94"/>
    <mergeCell ref="B95:G95"/>
    <mergeCell ref="B3:G3"/>
    <mergeCell ref="B4:G4"/>
    <mergeCell ref="B6:B7"/>
    <mergeCell ref="C6:C7"/>
    <mergeCell ref="D6:D7"/>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8.xml><?xml version="1.0" encoding="utf-8"?>
<worksheet xmlns="http://schemas.openxmlformats.org/spreadsheetml/2006/main" xmlns:r="http://schemas.openxmlformats.org/officeDocument/2006/relationships">
  <dimension ref="A1:L46"/>
  <sheetViews>
    <sheetView zoomScale="90" zoomScaleNormal="90" zoomScalePageLayoutView="0" workbookViewId="0" topLeftCell="B8">
      <selection activeCell="G22" sqref="G22"/>
    </sheetView>
  </sheetViews>
  <sheetFormatPr defaultColWidth="9.140625" defaultRowHeight="15"/>
  <cols>
    <col min="1" max="1" width="14.140625" style="495" hidden="1" customWidth="1"/>
    <col min="2" max="4" width="9.140625" style="58" customWidth="1"/>
    <col min="5" max="5" width="40.57421875" style="58" customWidth="1"/>
    <col min="6" max="6" width="21.7109375" style="58" customWidth="1"/>
    <col min="7" max="7" width="23.00390625" style="464" customWidth="1"/>
    <col min="8" max="16384" width="9.140625" style="58" customWidth="1"/>
  </cols>
  <sheetData>
    <row r="1" spans="1:8" s="466" customFormat="1" ht="12.75" customHeight="1" hidden="1">
      <c r="A1" s="524" t="s">
        <v>0</v>
      </c>
      <c r="B1" s="22"/>
      <c r="C1" s="71"/>
      <c r="D1" s="71"/>
      <c r="E1" s="71"/>
      <c r="F1" s="71"/>
      <c r="G1" s="465" t="s">
        <v>1</v>
      </c>
      <c r="H1" s="55"/>
    </row>
    <row r="2" spans="2:8" ht="21" customHeight="1">
      <c r="B2" s="650" t="s">
        <v>1944</v>
      </c>
      <c r="C2" s="650"/>
      <c r="D2" s="650"/>
      <c r="E2" s="650"/>
      <c r="F2" s="650"/>
      <c r="G2" s="650"/>
      <c r="H2" s="467"/>
    </row>
    <row r="4" spans="2:7" ht="15" customHeight="1">
      <c r="B4" s="651" t="s">
        <v>313</v>
      </c>
      <c r="C4" s="651"/>
      <c r="D4" s="651"/>
      <c r="E4" s="651"/>
      <c r="F4" s="651"/>
      <c r="G4" s="651"/>
    </row>
    <row r="5" spans="2:7" ht="15" customHeight="1">
      <c r="B5" s="652"/>
      <c r="C5" s="652"/>
      <c r="D5" s="652"/>
      <c r="E5" s="652"/>
      <c r="F5" s="652"/>
      <c r="G5" s="652"/>
    </row>
    <row r="6" spans="2:7" ht="15">
      <c r="B6" s="468"/>
      <c r="C6" s="469"/>
      <c r="D6" s="469"/>
      <c r="E6" s="469"/>
      <c r="F6" s="469"/>
      <c r="G6" s="470"/>
    </row>
    <row r="7" spans="1:7" ht="41.25" customHeight="1">
      <c r="A7" s="525" t="s">
        <v>26</v>
      </c>
      <c r="B7" s="653" t="s">
        <v>314</v>
      </c>
      <c r="C7" s="653"/>
      <c r="D7" s="653"/>
      <c r="E7" s="653"/>
      <c r="F7" s="653"/>
      <c r="G7" s="653"/>
    </row>
    <row r="8" spans="1:7" ht="15" customHeight="1">
      <c r="A8" s="526"/>
      <c r="B8" s="647"/>
      <c r="C8" s="647"/>
      <c r="D8" s="647"/>
      <c r="E8" s="647"/>
      <c r="F8" s="469"/>
      <c r="G8" s="471"/>
    </row>
    <row r="9" spans="1:7" ht="15" customHeight="1">
      <c r="A9" s="526" t="s">
        <v>1600</v>
      </c>
      <c r="B9" s="646" t="s">
        <v>315</v>
      </c>
      <c r="C9" s="646"/>
      <c r="D9" s="646"/>
      <c r="E9" s="646"/>
      <c r="F9" s="469"/>
      <c r="G9" s="472">
        <v>0</v>
      </c>
    </row>
    <row r="10" spans="1:7" ht="15">
      <c r="A10" s="526"/>
      <c r="B10" s="468"/>
      <c r="C10" s="469"/>
      <c r="D10" s="469"/>
      <c r="E10" s="469"/>
      <c r="F10" s="469"/>
      <c r="G10" s="472"/>
    </row>
    <row r="11" spans="1:7" ht="24" customHeight="1">
      <c r="A11" s="526" t="s">
        <v>1601</v>
      </c>
      <c r="B11" s="645" t="s">
        <v>316</v>
      </c>
      <c r="C11" s="645"/>
      <c r="D11" s="645"/>
      <c r="E11" s="645"/>
      <c r="F11" s="645"/>
      <c r="G11" s="472">
        <v>4158403</v>
      </c>
    </row>
    <row r="12" spans="1:7" ht="15">
      <c r="A12" s="526"/>
      <c r="B12" s="473"/>
      <c r="C12" s="474"/>
      <c r="D12" s="474"/>
      <c r="E12" s="474"/>
      <c r="F12" s="475"/>
      <c r="G12" s="472"/>
    </row>
    <row r="13" spans="1:7" ht="15">
      <c r="A13" s="526" t="s">
        <v>1602</v>
      </c>
      <c r="B13" s="646" t="s">
        <v>317</v>
      </c>
      <c r="C13" s="646"/>
      <c r="D13" s="646"/>
      <c r="E13" s="646"/>
      <c r="F13" s="475"/>
      <c r="G13" s="472">
        <v>867200</v>
      </c>
    </row>
    <row r="14" spans="1:7" ht="15">
      <c r="A14" s="526"/>
      <c r="B14" s="476"/>
      <c r="C14" s="477"/>
      <c r="D14" s="477"/>
      <c r="E14" s="477"/>
      <c r="F14" s="478"/>
      <c r="G14" s="472"/>
    </row>
    <row r="15" spans="1:7" ht="15" customHeight="1">
      <c r="A15" s="526"/>
      <c r="B15" s="647" t="s">
        <v>318</v>
      </c>
      <c r="C15" s="647"/>
      <c r="D15" s="647"/>
      <c r="E15" s="647"/>
      <c r="F15" s="469"/>
      <c r="G15" s="479">
        <f>G9+G11+G13</f>
        <v>5025603</v>
      </c>
    </row>
    <row r="16" spans="1:7" ht="15">
      <c r="A16" s="526"/>
      <c r="B16" s="468"/>
      <c r="C16" s="469"/>
      <c r="D16" s="469"/>
      <c r="E16" s="469"/>
      <c r="F16" s="469"/>
      <c r="G16" s="480"/>
    </row>
    <row r="17" spans="1:7" ht="15" customHeight="1">
      <c r="A17" s="526"/>
      <c r="B17" s="648" t="s">
        <v>319</v>
      </c>
      <c r="C17" s="648"/>
      <c r="D17" s="648"/>
      <c r="E17" s="648"/>
      <c r="F17" s="648"/>
      <c r="G17" s="648"/>
    </row>
    <row r="18" spans="1:7" ht="15">
      <c r="A18" s="526"/>
      <c r="B18" s="468"/>
      <c r="C18" s="469"/>
      <c r="D18" s="469"/>
      <c r="E18" s="469"/>
      <c r="F18" s="469"/>
      <c r="G18" s="481"/>
    </row>
    <row r="19" spans="1:7" ht="12.75" customHeight="1">
      <c r="A19" s="526" t="s">
        <v>1603</v>
      </c>
      <c r="B19" s="649" t="s">
        <v>320</v>
      </c>
      <c r="C19" s="649"/>
      <c r="D19" s="649"/>
      <c r="E19" s="649"/>
      <c r="F19" s="469"/>
      <c r="G19" s="472">
        <v>502560.3</v>
      </c>
    </row>
    <row r="20" spans="1:7" ht="15">
      <c r="A20" s="526"/>
      <c r="B20" s="468"/>
      <c r="C20" s="469"/>
      <c r="D20" s="469"/>
      <c r="E20" s="469"/>
      <c r="F20" s="469"/>
      <c r="G20" s="472"/>
    </row>
    <row r="21" spans="1:7" ht="32.25" customHeight="1">
      <c r="A21" s="526" t="s">
        <v>1604</v>
      </c>
      <c r="B21" s="640" t="s">
        <v>321</v>
      </c>
      <c r="C21" s="640"/>
      <c r="D21" s="640"/>
      <c r="E21" s="640"/>
      <c r="F21" s="640"/>
      <c r="G21" s="472">
        <v>58066</v>
      </c>
    </row>
    <row r="22" spans="1:7" ht="15">
      <c r="A22" s="526"/>
      <c r="B22" s="483"/>
      <c r="C22" s="484"/>
      <c r="D22" s="484"/>
      <c r="E22" s="484"/>
      <c r="F22" s="469"/>
      <c r="G22" s="485"/>
    </row>
    <row r="23" spans="1:7" ht="32.25" customHeight="1">
      <c r="A23" s="526" t="s">
        <v>1605</v>
      </c>
      <c r="B23" s="640" t="s">
        <v>322</v>
      </c>
      <c r="C23" s="640"/>
      <c r="D23" s="640"/>
      <c r="E23" s="640"/>
      <c r="F23" s="640"/>
      <c r="G23" s="472">
        <v>0</v>
      </c>
    </row>
    <row r="24" spans="1:7" ht="15">
      <c r="A24" s="526"/>
      <c r="B24" s="468"/>
      <c r="C24" s="469"/>
      <c r="D24" s="469"/>
      <c r="E24" s="469"/>
      <c r="F24" s="469"/>
      <c r="G24" s="472"/>
    </row>
    <row r="25" spans="1:7" ht="32.25" customHeight="1">
      <c r="A25" s="526" t="s">
        <v>1606</v>
      </c>
      <c r="B25" s="641" t="s">
        <v>323</v>
      </c>
      <c r="C25" s="641"/>
      <c r="D25" s="641"/>
      <c r="E25" s="641"/>
      <c r="F25" s="641"/>
      <c r="G25" s="472">
        <v>0</v>
      </c>
    </row>
    <row r="26" spans="1:7" ht="15">
      <c r="A26" s="526"/>
      <c r="B26" s="486"/>
      <c r="C26" s="487"/>
      <c r="D26" s="487"/>
      <c r="E26" s="487"/>
      <c r="F26" s="487"/>
      <c r="G26" s="485"/>
    </row>
    <row r="27" spans="1:7" ht="15" customHeight="1">
      <c r="A27" s="526" t="s">
        <v>1607</v>
      </c>
      <c r="B27" s="641" t="s">
        <v>324</v>
      </c>
      <c r="C27" s="641"/>
      <c r="D27" s="641"/>
      <c r="E27" s="641"/>
      <c r="F27" s="641"/>
      <c r="G27" s="472">
        <v>0</v>
      </c>
    </row>
    <row r="28" spans="1:7" ht="15">
      <c r="A28" s="526"/>
      <c r="B28" s="486"/>
      <c r="C28" s="487"/>
      <c r="D28" s="487"/>
      <c r="E28" s="487"/>
      <c r="F28" s="487"/>
      <c r="G28" s="472"/>
    </row>
    <row r="29" spans="1:7" ht="15" customHeight="1">
      <c r="A29" s="526"/>
      <c r="B29" s="642" t="s">
        <v>325</v>
      </c>
      <c r="C29" s="642"/>
      <c r="D29" s="642"/>
      <c r="E29" s="642"/>
      <c r="F29" s="469"/>
      <c r="G29" s="482">
        <f>G19-G21-G23+G25+G27</f>
        <v>444494.3</v>
      </c>
    </row>
    <row r="30" spans="1:7" ht="15">
      <c r="A30" s="526"/>
      <c r="B30" s="468"/>
      <c r="C30" s="469"/>
      <c r="D30" s="469"/>
      <c r="E30" s="469"/>
      <c r="F30" s="469"/>
      <c r="G30" s="488"/>
    </row>
    <row r="31" spans="1:7" ht="15" customHeight="1">
      <c r="A31" s="526"/>
      <c r="B31" s="643" t="s">
        <v>326</v>
      </c>
      <c r="C31" s="643"/>
      <c r="D31" s="643"/>
      <c r="E31" s="643"/>
      <c r="F31" s="643"/>
      <c r="G31" s="643"/>
    </row>
    <row r="32" spans="1:7" ht="15">
      <c r="A32" s="526"/>
      <c r="B32" s="468"/>
      <c r="C32" s="469"/>
      <c r="D32" s="469"/>
      <c r="E32" s="469"/>
      <c r="F32" s="469"/>
      <c r="G32" s="481"/>
    </row>
    <row r="33" spans="1:7" ht="15">
      <c r="A33" s="526" t="s">
        <v>1608</v>
      </c>
      <c r="B33" s="489" t="s">
        <v>327</v>
      </c>
      <c r="C33" s="469"/>
      <c r="D33" s="469"/>
      <c r="E33" s="469"/>
      <c r="F33" s="469"/>
      <c r="G33" s="472">
        <v>2276501.48</v>
      </c>
    </row>
    <row r="34" spans="1:7" ht="15">
      <c r="A34" s="526"/>
      <c r="B34" s="468"/>
      <c r="C34" s="469"/>
      <c r="D34" s="469"/>
      <c r="E34" s="469"/>
      <c r="F34" s="469"/>
      <c r="G34" s="472"/>
    </row>
    <row r="35" spans="1:7" ht="15">
      <c r="A35" s="526" t="s">
        <v>1609</v>
      </c>
      <c r="B35" s="468" t="s">
        <v>328</v>
      </c>
      <c r="C35" s="469"/>
      <c r="D35" s="469"/>
      <c r="E35" s="469"/>
      <c r="F35" s="469"/>
      <c r="G35" s="472">
        <v>390000</v>
      </c>
    </row>
    <row r="36" spans="1:7" ht="15">
      <c r="A36" s="526"/>
      <c r="B36" s="468"/>
      <c r="C36" s="469"/>
      <c r="D36" s="469"/>
      <c r="E36" s="469"/>
      <c r="F36" s="469"/>
      <c r="G36" s="472"/>
    </row>
    <row r="37" spans="1:7" ht="15" customHeight="1">
      <c r="A37" s="526"/>
      <c r="B37" s="644" t="s">
        <v>329</v>
      </c>
      <c r="C37" s="644"/>
      <c r="D37" s="644"/>
      <c r="E37" s="644"/>
      <c r="F37" s="644"/>
      <c r="G37" s="479">
        <f>G33+G35</f>
        <v>2666501.48</v>
      </c>
    </row>
    <row r="38" spans="1:7" ht="15">
      <c r="A38" s="526"/>
      <c r="B38" s="490"/>
      <c r="C38" s="491"/>
      <c r="D38" s="491"/>
      <c r="E38" s="491"/>
      <c r="F38" s="491"/>
      <c r="G38" s="488"/>
    </row>
    <row r="39" spans="1:7" ht="15" customHeight="1">
      <c r="A39" s="526"/>
      <c r="B39" s="636" t="s">
        <v>330</v>
      </c>
      <c r="C39" s="636"/>
      <c r="D39" s="636"/>
      <c r="E39" s="636"/>
      <c r="F39" s="636"/>
      <c r="G39" s="636"/>
    </row>
    <row r="40" spans="1:7" ht="36.75" customHeight="1">
      <c r="A40" s="526" t="s">
        <v>1610</v>
      </c>
      <c r="B40" s="637" t="s">
        <v>331</v>
      </c>
      <c r="C40" s="637"/>
      <c r="D40" s="637"/>
      <c r="E40" s="637"/>
      <c r="F40" s="637"/>
      <c r="G40" s="472">
        <v>0</v>
      </c>
    </row>
    <row r="41" spans="1:7" ht="23.25" customHeight="1">
      <c r="A41" s="526" t="s">
        <v>1611</v>
      </c>
      <c r="B41" s="638" t="s">
        <v>332</v>
      </c>
      <c r="C41" s="638"/>
      <c r="D41" s="638"/>
      <c r="E41" s="638"/>
      <c r="F41" s="638"/>
      <c r="G41" s="472">
        <v>0</v>
      </c>
    </row>
    <row r="42" spans="1:7" ht="22.5" customHeight="1">
      <c r="A42" s="526" t="s">
        <v>1612</v>
      </c>
      <c r="B42" s="638" t="s">
        <v>333</v>
      </c>
      <c r="C42" s="638"/>
      <c r="D42" s="638"/>
      <c r="E42" s="638"/>
      <c r="F42" s="638"/>
      <c r="G42" s="485">
        <v>0</v>
      </c>
    </row>
    <row r="43" spans="1:7" ht="15">
      <c r="A43" s="527"/>
      <c r="B43" s="490"/>
      <c r="C43" s="491"/>
      <c r="D43" s="491"/>
      <c r="E43" s="491"/>
      <c r="F43" s="491"/>
      <c r="G43" s="492"/>
    </row>
    <row r="45" spans="2:12" ht="109.5" customHeight="1">
      <c r="B45" s="639" t="s">
        <v>334</v>
      </c>
      <c r="C45" s="639"/>
      <c r="D45" s="639"/>
      <c r="E45" s="639"/>
      <c r="F45" s="639"/>
      <c r="G45" s="639"/>
      <c r="H45" s="493"/>
      <c r="I45" s="493"/>
      <c r="J45" s="493"/>
      <c r="K45" s="493"/>
      <c r="L45" s="493"/>
    </row>
    <row r="46" ht="15">
      <c r="B46" s="494" t="s">
        <v>335</v>
      </c>
    </row>
  </sheetData>
  <sheetProtection sheet="1"/>
  <mergeCells count="23">
    <mergeCell ref="B2:G2"/>
    <mergeCell ref="B4:G4"/>
    <mergeCell ref="B5:G5"/>
    <mergeCell ref="B7:G7"/>
    <mergeCell ref="B8:E8"/>
    <mergeCell ref="B9:E9"/>
    <mergeCell ref="B37:F37"/>
    <mergeCell ref="B11:F11"/>
    <mergeCell ref="B13:E13"/>
    <mergeCell ref="B15:E15"/>
    <mergeCell ref="B17:G17"/>
    <mergeCell ref="B19:E19"/>
    <mergeCell ref="B21:F21"/>
    <mergeCell ref="B39:G39"/>
    <mergeCell ref="B40:F40"/>
    <mergeCell ref="B41:F41"/>
    <mergeCell ref="B42:F42"/>
    <mergeCell ref="B45:G45"/>
    <mergeCell ref="B23:F23"/>
    <mergeCell ref="B25:F25"/>
    <mergeCell ref="B27:F27"/>
    <mergeCell ref="B29:E29"/>
    <mergeCell ref="B31:G31"/>
  </mergeCells>
  <printOptions/>
  <pageMargins left="0.2361111111111111" right="0.2361111111111111" top="0.7479166666666667" bottom="0.7479166666666667" header="0.5118055555555555" footer="0.5118055555555555"/>
  <pageSetup horizontalDpi="300" verticalDpi="300" orientation="portrait" paperSize="9" scale="84"/>
</worksheet>
</file>

<file path=xl/worksheets/sheet9.xml><?xml version="1.0" encoding="utf-8"?>
<worksheet xmlns="http://schemas.openxmlformats.org/spreadsheetml/2006/main" xmlns:r="http://schemas.openxmlformats.org/officeDocument/2006/relationships">
  <dimension ref="A1:L46"/>
  <sheetViews>
    <sheetView zoomScale="90" zoomScaleNormal="90" zoomScalePageLayoutView="0" workbookViewId="0" topLeftCell="B2">
      <selection activeCell="G22" sqref="G22"/>
    </sheetView>
  </sheetViews>
  <sheetFormatPr defaultColWidth="9.140625" defaultRowHeight="15"/>
  <cols>
    <col min="1" max="1" width="14.140625" style="495" hidden="1" customWidth="1"/>
    <col min="2" max="4" width="9.140625" style="58" customWidth="1"/>
    <col min="5" max="5" width="40.57421875" style="58" customWidth="1"/>
    <col min="6" max="6" width="21.7109375" style="58" customWidth="1"/>
    <col min="7" max="7" width="23.00390625" style="464" customWidth="1"/>
    <col min="8" max="16384" width="9.140625" style="58" customWidth="1"/>
  </cols>
  <sheetData>
    <row r="1" spans="1:8" s="466" customFormat="1" ht="12.75" customHeight="1" hidden="1">
      <c r="A1" s="524" t="s">
        <v>0</v>
      </c>
      <c r="B1" s="22"/>
      <c r="C1" s="71"/>
      <c r="D1" s="71"/>
      <c r="E1" s="71"/>
      <c r="F1" s="71"/>
      <c r="G1" s="465" t="s">
        <v>1</v>
      </c>
      <c r="H1" s="55"/>
    </row>
    <row r="2" spans="2:8" ht="21" customHeight="1">
      <c r="B2" s="650" t="s">
        <v>1945</v>
      </c>
      <c r="C2" s="650"/>
      <c r="D2" s="650"/>
      <c r="E2" s="650"/>
      <c r="F2" s="650"/>
      <c r="G2" s="650"/>
      <c r="H2" s="467"/>
    </row>
    <row r="4" spans="2:7" ht="15" customHeight="1">
      <c r="B4" s="651" t="s">
        <v>313</v>
      </c>
      <c r="C4" s="651"/>
      <c r="D4" s="651"/>
      <c r="E4" s="651"/>
      <c r="F4" s="651"/>
      <c r="G4" s="651"/>
    </row>
    <row r="5" spans="2:7" ht="15" customHeight="1">
      <c r="B5" s="652"/>
      <c r="C5" s="652"/>
      <c r="D5" s="652"/>
      <c r="E5" s="652"/>
      <c r="F5" s="652"/>
      <c r="G5" s="652"/>
    </row>
    <row r="6" spans="2:7" ht="15">
      <c r="B6" s="468"/>
      <c r="C6" s="469"/>
      <c r="D6" s="469"/>
      <c r="E6" s="469"/>
      <c r="F6" s="469"/>
      <c r="G6" s="470"/>
    </row>
    <row r="7" spans="1:7" ht="41.25" customHeight="1">
      <c r="A7" s="525" t="s">
        <v>26</v>
      </c>
      <c r="B7" s="653" t="s">
        <v>314</v>
      </c>
      <c r="C7" s="653"/>
      <c r="D7" s="653"/>
      <c r="E7" s="653"/>
      <c r="F7" s="653"/>
      <c r="G7" s="653"/>
    </row>
    <row r="8" spans="1:7" ht="15" customHeight="1">
      <c r="A8" s="526"/>
      <c r="B8" s="647"/>
      <c r="C8" s="647"/>
      <c r="D8" s="647"/>
      <c r="E8" s="647"/>
      <c r="F8" s="469"/>
      <c r="G8" s="471"/>
    </row>
    <row r="9" spans="1:7" ht="15" customHeight="1">
      <c r="A9" s="526" t="s">
        <v>1600</v>
      </c>
      <c r="B9" s="646" t="s">
        <v>315</v>
      </c>
      <c r="C9" s="646"/>
      <c r="D9" s="646"/>
      <c r="E9" s="646"/>
      <c r="F9" s="469"/>
      <c r="G9" s="472">
        <v>0</v>
      </c>
    </row>
    <row r="10" spans="1:7" ht="15">
      <c r="A10" s="526"/>
      <c r="B10" s="468"/>
      <c r="C10" s="469"/>
      <c r="D10" s="469"/>
      <c r="E10" s="469"/>
      <c r="F10" s="469"/>
      <c r="G10" s="472"/>
    </row>
    <row r="11" spans="1:7" ht="24" customHeight="1">
      <c r="A11" s="526" t="s">
        <v>1601</v>
      </c>
      <c r="B11" s="645" t="s">
        <v>316</v>
      </c>
      <c r="C11" s="645"/>
      <c r="D11" s="645"/>
      <c r="E11" s="645"/>
      <c r="F11" s="645"/>
      <c r="G11" s="472">
        <v>4143840</v>
      </c>
    </row>
    <row r="12" spans="1:7" ht="15">
      <c r="A12" s="526"/>
      <c r="B12" s="473"/>
      <c r="C12" s="474"/>
      <c r="D12" s="474"/>
      <c r="E12" s="474"/>
      <c r="F12" s="475"/>
      <c r="G12" s="472"/>
    </row>
    <row r="13" spans="1:7" ht="15">
      <c r="A13" s="526" t="s">
        <v>1602</v>
      </c>
      <c r="B13" s="646" t="s">
        <v>317</v>
      </c>
      <c r="C13" s="646"/>
      <c r="D13" s="646"/>
      <c r="E13" s="646"/>
      <c r="F13" s="475"/>
      <c r="G13" s="472">
        <v>867200</v>
      </c>
    </row>
    <row r="14" spans="1:7" ht="15">
      <c r="A14" s="526"/>
      <c r="B14" s="476"/>
      <c r="C14" s="477"/>
      <c r="D14" s="477"/>
      <c r="E14" s="477"/>
      <c r="F14" s="478"/>
      <c r="G14" s="472"/>
    </row>
    <row r="15" spans="1:7" ht="15" customHeight="1">
      <c r="A15" s="526"/>
      <c r="B15" s="647" t="s">
        <v>318</v>
      </c>
      <c r="C15" s="647"/>
      <c r="D15" s="647"/>
      <c r="E15" s="647"/>
      <c r="F15" s="469"/>
      <c r="G15" s="479">
        <f>G9+G11+G13</f>
        <v>5011040</v>
      </c>
    </row>
    <row r="16" spans="1:7" ht="15">
      <c r="A16" s="526"/>
      <c r="B16" s="468"/>
      <c r="C16" s="469"/>
      <c r="D16" s="469"/>
      <c r="E16" s="469"/>
      <c r="F16" s="469"/>
      <c r="G16" s="480"/>
    </row>
    <row r="17" spans="1:7" ht="15" customHeight="1">
      <c r="A17" s="526"/>
      <c r="B17" s="648" t="s">
        <v>319</v>
      </c>
      <c r="C17" s="648"/>
      <c r="D17" s="648"/>
      <c r="E17" s="648"/>
      <c r="F17" s="648"/>
      <c r="G17" s="648"/>
    </row>
    <row r="18" spans="1:7" ht="15">
      <c r="A18" s="526"/>
      <c r="B18" s="468"/>
      <c r="C18" s="469"/>
      <c r="D18" s="469"/>
      <c r="E18" s="469"/>
      <c r="F18" s="469"/>
      <c r="G18" s="481"/>
    </row>
    <row r="19" spans="1:7" ht="12.75" customHeight="1">
      <c r="A19" s="526" t="s">
        <v>1603</v>
      </c>
      <c r="B19" s="649" t="s">
        <v>320</v>
      </c>
      <c r="C19" s="649"/>
      <c r="D19" s="649"/>
      <c r="E19" s="649"/>
      <c r="F19" s="469"/>
      <c r="G19" s="472">
        <v>501104</v>
      </c>
    </row>
    <row r="20" spans="1:7" ht="15">
      <c r="A20" s="526"/>
      <c r="B20" s="468"/>
      <c r="C20" s="469"/>
      <c r="D20" s="469"/>
      <c r="E20" s="469"/>
      <c r="F20" s="469"/>
      <c r="G20" s="472"/>
    </row>
    <row r="21" spans="1:7" ht="32.25" customHeight="1">
      <c r="A21" s="526" t="s">
        <v>1604</v>
      </c>
      <c r="B21" s="640" t="s">
        <v>321</v>
      </c>
      <c r="C21" s="640"/>
      <c r="D21" s="640"/>
      <c r="E21" s="640"/>
      <c r="F21" s="640"/>
      <c r="G21" s="472">
        <v>51403</v>
      </c>
    </row>
    <row r="22" spans="1:7" ht="15">
      <c r="A22" s="526"/>
      <c r="B22" s="483"/>
      <c r="C22" s="484"/>
      <c r="D22" s="484"/>
      <c r="E22" s="484"/>
      <c r="F22" s="469"/>
      <c r="G22" s="485"/>
    </row>
    <row r="23" spans="1:7" ht="32.25" customHeight="1">
      <c r="A23" s="526" t="s">
        <v>1605</v>
      </c>
      <c r="B23" s="640" t="s">
        <v>322</v>
      </c>
      <c r="C23" s="640"/>
      <c r="D23" s="640"/>
      <c r="E23" s="640"/>
      <c r="F23" s="640"/>
      <c r="G23" s="472">
        <v>0</v>
      </c>
    </row>
    <row r="24" spans="1:7" ht="15">
      <c r="A24" s="526"/>
      <c r="B24" s="468"/>
      <c r="C24" s="469"/>
      <c r="D24" s="469"/>
      <c r="E24" s="469"/>
      <c r="F24" s="469"/>
      <c r="G24" s="472"/>
    </row>
    <row r="25" spans="1:7" ht="32.25" customHeight="1">
      <c r="A25" s="526" t="s">
        <v>1606</v>
      </c>
      <c r="B25" s="641" t="s">
        <v>323</v>
      </c>
      <c r="C25" s="641"/>
      <c r="D25" s="641"/>
      <c r="E25" s="641"/>
      <c r="F25" s="641"/>
      <c r="G25" s="472">
        <v>0</v>
      </c>
    </row>
    <row r="26" spans="1:7" ht="15">
      <c r="A26" s="526"/>
      <c r="B26" s="486"/>
      <c r="C26" s="487"/>
      <c r="D26" s="487"/>
      <c r="E26" s="487"/>
      <c r="F26" s="487"/>
      <c r="G26" s="485"/>
    </row>
    <row r="27" spans="1:7" ht="15" customHeight="1">
      <c r="A27" s="526" t="s">
        <v>1607</v>
      </c>
      <c r="B27" s="641" t="s">
        <v>324</v>
      </c>
      <c r="C27" s="641"/>
      <c r="D27" s="641"/>
      <c r="E27" s="641"/>
      <c r="F27" s="641"/>
      <c r="G27" s="472">
        <v>0</v>
      </c>
    </row>
    <row r="28" spans="1:7" ht="15">
      <c r="A28" s="526"/>
      <c r="B28" s="486"/>
      <c r="C28" s="487"/>
      <c r="D28" s="487"/>
      <c r="E28" s="487"/>
      <c r="F28" s="487"/>
      <c r="G28" s="472"/>
    </row>
    <row r="29" spans="1:7" ht="15" customHeight="1">
      <c r="A29" s="526"/>
      <c r="B29" s="642" t="s">
        <v>325</v>
      </c>
      <c r="C29" s="642"/>
      <c r="D29" s="642"/>
      <c r="E29" s="642"/>
      <c r="F29" s="469"/>
      <c r="G29" s="482">
        <f>G19-G21-G23+G25+G27</f>
        <v>449701</v>
      </c>
    </row>
    <row r="30" spans="1:7" ht="15">
      <c r="A30" s="526"/>
      <c r="B30" s="468"/>
      <c r="C30" s="469"/>
      <c r="D30" s="469"/>
      <c r="E30" s="469"/>
      <c r="F30" s="469"/>
      <c r="G30" s="488"/>
    </row>
    <row r="31" spans="1:7" ht="15" customHeight="1">
      <c r="A31" s="526"/>
      <c r="B31" s="643" t="s">
        <v>326</v>
      </c>
      <c r="C31" s="643"/>
      <c r="D31" s="643"/>
      <c r="E31" s="643"/>
      <c r="F31" s="643"/>
      <c r="G31" s="643"/>
    </row>
    <row r="32" spans="1:7" ht="15">
      <c r="A32" s="526"/>
      <c r="B32" s="468"/>
      <c r="C32" s="469"/>
      <c r="D32" s="469"/>
      <c r="E32" s="469"/>
      <c r="F32" s="469"/>
      <c r="G32" s="481"/>
    </row>
    <row r="33" spans="1:7" ht="15">
      <c r="A33" s="526" t="s">
        <v>1608</v>
      </c>
      <c r="B33" s="489" t="s">
        <v>327</v>
      </c>
      <c r="C33" s="469"/>
      <c r="D33" s="469"/>
      <c r="E33" s="469"/>
      <c r="F33" s="469"/>
      <c r="G33" s="485">
        <v>2666501.48</v>
      </c>
    </row>
    <row r="34" spans="1:7" ht="15">
      <c r="A34" s="526"/>
      <c r="B34" s="468"/>
      <c r="C34" s="469"/>
      <c r="D34" s="469"/>
      <c r="E34" s="469"/>
      <c r="F34" s="469"/>
      <c r="G34" s="472"/>
    </row>
    <row r="35" spans="1:7" ht="15">
      <c r="A35" s="526" t="s">
        <v>1609</v>
      </c>
      <c r="B35" s="468" t="s">
        <v>328</v>
      </c>
      <c r="C35" s="469"/>
      <c r="D35" s="469"/>
      <c r="E35" s="469"/>
      <c r="F35" s="469"/>
      <c r="G35" s="472">
        <v>0</v>
      </c>
    </row>
    <row r="36" spans="1:7" ht="15">
      <c r="A36" s="526"/>
      <c r="B36" s="468"/>
      <c r="C36" s="469"/>
      <c r="D36" s="469"/>
      <c r="E36" s="469"/>
      <c r="F36" s="469"/>
      <c r="G36" s="472"/>
    </row>
    <row r="37" spans="1:7" ht="15" customHeight="1">
      <c r="A37" s="526"/>
      <c r="B37" s="644" t="s">
        <v>329</v>
      </c>
      <c r="C37" s="644"/>
      <c r="D37" s="644"/>
      <c r="E37" s="644"/>
      <c r="F37" s="644"/>
      <c r="G37" s="479">
        <f>G33+G35</f>
        <v>2666501.48</v>
      </c>
    </row>
    <row r="38" spans="1:7" ht="15">
      <c r="A38" s="526"/>
      <c r="B38" s="490"/>
      <c r="C38" s="491"/>
      <c r="D38" s="491"/>
      <c r="E38" s="491"/>
      <c r="F38" s="491"/>
      <c r="G38" s="488"/>
    </row>
    <row r="39" spans="1:7" ht="15" customHeight="1">
      <c r="A39" s="526"/>
      <c r="B39" s="636" t="s">
        <v>330</v>
      </c>
      <c r="C39" s="636"/>
      <c r="D39" s="636"/>
      <c r="E39" s="636"/>
      <c r="F39" s="636"/>
      <c r="G39" s="636"/>
    </row>
    <row r="40" spans="1:7" ht="36.75" customHeight="1">
      <c r="A40" s="526" t="s">
        <v>1610</v>
      </c>
      <c r="B40" s="637" t="s">
        <v>331</v>
      </c>
      <c r="C40" s="637"/>
      <c r="D40" s="637"/>
      <c r="E40" s="637"/>
      <c r="F40" s="637"/>
      <c r="G40" s="472">
        <v>0</v>
      </c>
    </row>
    <row r="41" spans="1:7" ht="23.25" customHeight="1">
      <c r="A41" s="526" t="s">
        <v>1611</v>
      </c>
      <c r="B41" s="638" t="s">
        <v>332</v>
      </c>
      <c r="C41" s="638"/>
      <c r="D41" s="638"/>
      <c r="E41" s="638"/>
      <c r="F41" s="638"/>
      <c r="G41" s="472">
        <v>0</v>
      </c>
    </row>
    <row r="42" spans="1:7" ht="22.5" customHeight="1">
      <c r="A42" s="526" t="s">
        <v>1612</v>
      </c>
      <c r="B42" s="638" t="s">
        <v>333</v>
      </c>
      <c r="C42" s="638"/>
      <c r="D42" s="638"/>
      <c r="E42" s="638"/>
      <c r="F42" s="638"/>
      <c r="G42" s="485">
        <v>0</v>
      </c>
    </row>
    <row r="43" spans="1:7" ht="15">
      <c r="A43" s="527"/>
      <c r="B43" s="490"/>
      <c r="C43" s="491"/>
      <c r="D43" s="491"/>
      <c r="E43" s="491"/>
      <c r="F43" s="491"/>
      <c r="G43" s="492"/>
    </row>
    <row r="45" spans="2:12" ht="109.5" customHeight="1">
      <c r="B45" s="639" t="s">
        <v>334</v>
      </c>
      <c r="C45" s="639"/>
      <c r="D45" s="639"/>
      <c r="E45" s="639"/>
      <c r="F45" s="639"/>
      <c r="G45" s="639"/>
      <c r="H45" s="493"/>
      <c r="I45" s="493"/>
      <c r="J45" s="493"/>
      <c r="K45" s="493"/>
      <c r="L45" s="493"/>
    </row>
    <row r="46" ht="15">
      <c r="B46" s="494" t="s">
        <v>335</v>
      </c>
    </row>
  </sheetData>
  <sheetProtection sheet="1"/>
  <mergeCells count="23">
    <mergeCell ref="B2:G2"/>
    <mergeCell ref="B4:G4"/>
    <mergeCell ref="B5:G5"/>
    <mergeCell ref="B7:G7"/>
    <mergeCell ref="B8:E8"/>
    <mergeCell ref="B9:E9"/>
    <mergeCell ref="B37:F37"/>
    <mergeCell ref="B11:F11"/>
    <mergeCell ref="B13:E13"/>
    <mergeCell ref="B15:E15"/>
    <mergeCell ref="B17:G17"/>
    <mergeCell ref="B19:E19"/>
    <mergeCell ref="B21:F21"/>
    <mergeCell ref="B39:G39"/>
    <mergeCell ref="B40:F40"/>
    <mergeCell ref="B41:F41"/>
    <mergeCell ref="B42:F42"/>
    <mergeCell ref="B45:G45"/>
    <mergeCell ref="B23:F23"/>
    <mergeCell ref="B25:F25"/>
    <mergeCell ref="B27:F27"/>
    <mergeCell ref="B29:E29"/>
    <mergeCell ref="B31:G31"/>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Bertoni Ermes</dc:creator>
  <cp:keywords/>
  <dc:description/>
  <cp:lastModifiedBy>Nicola NP. Pietroboni</cp:lastModifiedBy>
  <cp:lastPrinted>2016-11-17T14:56:26Z</cp:lastPrinted>
  <dcterms:created xsi:type="dcterms:W3CDTF">2016-11-16T08:29:33Z</dcterms:created>
  <dcterms:modified xsi:type="dcterms:W3CDTF">2018-11-15T08:23:05Z</dcterms:modified>
  <cp:category/>
  <cp:version/>
  <cp:contentType/>
  <cp:contentStatus/>
</cp:coreProperties>
</file>