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tefano.gulberti\Desktop\PUBBLICAZIONI AMMTRASP\TASSI ASSENZE\2025\"/>
    </mc:Choice>
  </mc:AlternateContent>
  <xr:revisionPtr revIDLastSave="0" documentId="13_ncr:1_{BB058396-A5B5-4167-950F-A5D0B944CB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E20" i="1"/>
  <c r="C20" i="1"/>
  <c r="F19" i="1"/>
  <c r="E19" i="1"/>
  <c r="C19" i="1"/>
  <c r="G18" i="1"/>
  <c r="D18" i="1"/>
  <c r="H18" i="1" s="1"/>
  <c r="G17" i="1"/>
  <c r="D17" i="1"/>
  <c r="H17" i="1" s="1"/>
  <c r="G16" i="1"/>
  <c r="D16" i="1"/>
  <c r="H16" i="1" s="1"/>
  <c r="H19" i="1" s="1"/>
  <c r="F11" i="1"/>
  <c r="E11" i="1"/>
  <c r="C11" i="1"/>
  <c r="F10" i="1"/>
  <c r="E10" i="1"/>
  <c r="C10" i="1"/>
  <c r="D9" i="1"/>
  <c r="H9" i="1" s="1"/>
  <c r="G8" i="1"/>
  <c r="D8" i="1"/>
  <c r="H8" i="1" s="1"/>
  <c r="G7" i="1"/>
  <c r="G10" i="1" s="1"/>
  <c r="D7" i="1"/>
  <c r="H7" i="1" s="1"/>
  <c r="G19" i="1" l="1"/>
  <c r="G20" i="1"/>
  <c r="G11" i="1"/>
  <c r="H10" i="1"/>
  <c r="D19" i="1"/>
  <c r="D20" i="1"/>
  <c r="H20" i="1" s="1"/>
  <c r="D10" i="1"/>
  <c r="D11" i="1"/>
  <c r="H11" i="1" s="1"/>
</calcChain>
</file>

<file path=xl/sharedStrings.xml><?xml version="1.0" encoding="utf-8"?>
<sst xmlns="http://schemas.openxmlformats.org/spreadsheetml/2006/main" count="28" uniqueCount="16">
  <si>
    <t xml:space="preserve">TASSI DI ASSENZA E MAGGIORE PRESENZA DEL PERSONALE </t>
  </si>
  <si>
    <t>SERVIZIO FINANZIARIO AMMINISTRAZIONE GENERALE ECONOMATO ANAGRAFE SEGRETERIA PERSONALE TRIBUTI</t>
  </si>
  <si>
    <t>Unità di personale assegnato</t>
  </si>
  <si>
    <t>Giorni lacorativi teorici</t>
  </si>
  <si>
    <t>Giorni di presenza</t>
  </si>
  <si>
    <t>Giorni di assenza per malattia</t>
  </si>
  <si>
    <t>Giorni di assenza per ferie e altri motivi</t>
  </si>
  <si>
    <t>% DI ASSENZA</t>
  </si>
  <si>
    <t>% DI PRESENZA</t>
  </si>
  <si>
    <t>MEDIA TRIMESTRE</t>
  </si>
  <si>
    <t>TOTALE TRIMESTRE</t>
  </si>
  <si>
    <t>SERVIZIO TECNICO - MANUTENTIVO</t>
  </si>
  <si>
    <t>OTTOBRE</t>
  </si>
  <si>
    <t>NOVEMBRE</t>
  </si>
  <si>
    <t>DICEMBRE</t>
  </si>
  <si>
    <t xml:space="preserve">ANNO  2025  - 4° 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</si>
</sst>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2" fontId="0" fillId="0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workbookViewId="0">
      <selection activeCell="S15" sqref="S15"/>
    </sheetView>
  </sheetViews>
  <sheetFormatPr defaultRowHeight="15" x14ac:dyDescent="0.25"/>
  <cols>
    <col min="1" max="1" width="41.42578125" customWidth="1"/>
    <col min="2" max="2" width="12" customWidth="1"/>
    <col min="8" max="8" width="13.7109375" customWidth="1"/>
  </cols>
  <sheetData>
    <row r="1" spans="1:8" ht="15.75" x14ac:dyDescent="0.25">
      <c r="A1" s="10" t="s">
        <v>0</v>
      </c>
      <c r="B1" s="12"/>
      <c r="C1" s="12"/>
      <c r="D1" s="12"/>
      <c r="E1" s="12"/>
      <c r="F1" s="12"/>
      <c r="G1" s="12"/>
      <c r="H1" s="12"/>
    </row>
    <row r="2" spans="1:8" ht="15.75" x14ac:dyDescent="0.25">
      <c r="A2" s="10" t="s">
        <v>15</v>
      </c>
      <c r="B2" s="10"/>
      <c r="C2" s="10"/>
      <c r="D2" s="10"/>
      <c r="E2" s="10"/>
      <c r="F2" s="10"/>
      <c r="G2" s="10"/>
      <c r="H2" s="10"/>
    </row>
    <row r="3" spans="1:8" x14ac:dyDescent="0.25">
      <c r="A3" s="11"/>
      <c r="B3" s="11"/>
      <c r="C3" s="11"/>
      <c r="D3" s="11"/>
      <c r="E3" s="11"/>
      <c r="F3" s="11"/>
      <c r="G3" s="11"/>
      <c r="H3" s="11"/>
    </row>
    <row r="4" spans="1:8" ht="15.75" x14ac:dyDescent="0.25">
      <c r="A4" s="10" t="s">
        <v>1</v>
      </c>
      <c r="B4" s="12"/>
      <c r="C4" s="12"/>
      <c r="D4" s="12"/>
      <c r="E4" s="12"/>
      <c r="F4" s="12"/>
      <c r="G4" s="12"/>
      <c r="H4" s="12"/>
    </row>
    <row r="5" spans="1:8" x14ac:dyDescent="0.25">
      <c r="A5" s="11"/>
      <c r="B5" s="11"/>
      <c r="C5" s="11"/>
      <c r="D5" s="11"/>
      <c r="E5" s="11"/>
      <c r="F5" s="11"/>
      <c r="G5" s="11"/>
      <c r="H5" s="11"/>
    </row>
    <row r="6" spans="1:8" ht="75" x14ac:dyDescent="0.25">
      <c r="A6" s="1"/>
      <c r="B6" s="2" t="s">
        <v>2</v>
      </c>
      <c r="C6" s="2" t="s">
        <v>3</v>
      </c>
      <c r="D6" s="2" t="s">
        <v>4</v>
      </c>
      <c r="E6" s="3" t="s">
        <v>5</v>
      </c>
      <c r="F6" s="3" t="s">
        <v>6</v>
      </c>
      <c r="G6" s="2" t="s">
        <v>7</v>
      </c>
      <c r="H6" s="2" t="s">
        <v>8</v>
      </c>
    </row>
    <row r="7" spans="1:8" x14ac:dyDescent="0.25">
      <c r="A7" s="4" t="s">
        <v>12</v>
      </c>
      <c r="B7" s="5">
        <v>3</v>
      </c>
      <c r="C7" s="6">
        <v>78</v>
      </c>
      <c r="D7" s="7">
        <f>C7-(E7+F7)</f>
        <v>73.69</v>
      </c>
      <c r="E7" s="6">
        <v>0</v>
      </c>
      <c r="F7" s="6">
        <v>4.3099999999999996</v>
      </c>
      <c r="G7" s="7">
        <f>((F7+E7)*100)/C7</f>
        <v>5.5256410256410247</v>
      </c>
      <c r="H7" s="7">
        <f>(D7*100)/C7</f>
        <v>94.474358974358978</v>
      </c>
    </row>
    <row r="8" spans="1:8" x14ac:dyDescent="0.25">
      <c r="A8" s="4" t="s">
        <v>13</v>
      </c>
      <c r="B8" s="5">
        <v>3</v>
      </c>
      <c r="C8" s="6">
        <v>78</v>
      </c>
      <c r="D8" s="7">
        <f t="shared" ref="D8:D9" si="0">C8-(E8+F8)</f>
        <v>75.19</v>
      </c>
      <c r="E8" s="6">
        <v>0</v>
      </c>
      <c r="F8" s="6">
        <v>2.81</v>
      </c>
      <c r="G8" s="7">
        <f>((F8+E8)*100)/C8</f>
        <v>3.6025641025641026</v>
      </c>
      <c r="H8" s="7">
        <f>(D8*100)/C8</f>
        <v>96.397435897435898</v>
      </c>
    </row>
    <row r="9" spans="1:8" x14ac:dyDescent="0.25">
      <c r="A9" s="4" t="s">
        <v>14</v>
      </c>
      <c r="B9" s="5">
        <v>3</v>
      </c>
      <c r="C9" s="6">
        <v>78</v>
      </c>
      <c r="D9" s="7">
        <f t="shared" si="0"/>
        <v>66.069999999999993</v>
      </c>
      <c r="E9" s="6">
        <v>0</v>
      </c>
      <c r="F9" s="6">
        <v>11.93</v>
      </c>
      <c r="G9" s="7">
        <v>9.5</v>
      </c>
      <c r="H9" s="7">
        <f t="shared" ref="H9" si="1">(D9*100)/C9</f>
        <v>84.70512820512819</v>
      </c>
    </row>
    <row r="10" spans="1:8" ht="45" x14ac:dyDescent="0.25">
      <c r="A10" s="8" t="s">
        <v>9</v>
      </c>
      <c r="B10" s="1"/>
      <c r="C10" s="7">
        <f t="shared" ref="C10:D10" si="2">AVERAGE(C7:C9)</f>
        <v>78</v>
      </c>
      <c r="D10" s="7">
        <f t="shared" si="2"/>
        <v>71.649999999999991</v>
      </c>
      <c r="E10" s="9">
        <f>AVERAGE(E7:E9)</f>
        <v>0</v>
      </c>
      <c r="F10" s="9">
        <f t="shared" ref="F10" si="3">AVERAGE(F7:F9)</f>
        <v>6.3499999999999988</v>
      </c>
      <c r="G10" s="7">
        <f>AVERAGE(G7:G9)</f>
        <v>6.2094017094017095</v>
      </c>
      <c r="H10" s="7">
        <f t="shared" ref="H10" si="4">AVERAGE(H7:H9)</f>
        <v>91.858974358974351</v>
      </c>
    </row>
    <row r="11" spans="1:8" ht="27" customHeight="1" x14ac:dyDescent="0.25">
      <c r="A11" s="8" t="s">
        <v>10</v>
      </c>
      <c r="B11" s="1"/>
      <c r="C11" s="7">
        <f>SUM(C7:C9)</f>
        <v>234</v>
      </c>
      <c r="D11" s="7">
        <f>SUM(D7:D9)</f>
        <v>214.95</v>
      </c>
      <c r="E11" s="9">
        <f t="shared" ref="E11:F11" si="5">SUM(E7:E9)</f>
        <v>0</v>
      </c>
      <c r="F11" s="9">
        <f t="shared" si="5"/>
        <v>19.049999999999997</v>
      </c>
      <c r="G11" s="7">
        <f>((F11+E11)*100)/C11</f>
        <v>8.1410256410256405</v>
      </c>
      <c r="H11" s="7">
        <f>(D11*100)/C11</f>
        <v>91.858974358974365</v>
      </c>
    </row>
    <row r="12" spans="1:8" x14ac:dyDescent="0.25">
      <c r="A12" s="11"/>
      <c r="B12" s="11"/>
      <c r="C12" s="11"/>
      <c r="D12" s="11"/>
      <c r="E12" s="11"/>
      <c r="F12" s="11"/>
      <c r="G12" s="11"/>
      <c r="H12" s="11"/>
    </row>
    <row r="13" spans="1:8" ht="15.75" x14ac:dyDescent="0.25">
      <c r="A13" s="10" t="s">
        <v>11</v>
      </c>
      <c r="B13" s="10"/>
      <c r="C13" s="10"/>
      <c r="D13" s="10"/>
      <c r="E13" s="10"/>
      <c r="F13" s="10"/>
      <c r="G13" s="10"/>
      <c r="H13" s="10"/>
    </row>
    <row r="14" spans="1:8" x14ac:dyDescent="0.25">
      <c r="A14" s="11"/>
      <c r="B14" s="11"/>
      <c r="C14" s="11"/>
      <c r="D14" s="11"/>
      <c r="E14" s="11"/>
      <c r="F14" s="11"/>
      <c r="G14" s="11"/>
      <c r="H14" s="11"/>
    </row>
    <row r="15" spans="1:8" ht="75" x14ac:dyDescent="0.25">
      <c r="A15" s="1"/>
      <c r="B15" s="2" t="s">
        <v>2</v>
      </c>
      <c r="C15" s="2" t="s">
        <v>3</v>
      </c>
      <c r="D15" s="2" t="s">
        <v>4</v>
      </c>
      <c r="E15" s="3" t="s">
        <v>5</v>
      </c>
      <c r="F15" s="3" t="s">
        <v>6</v>
      </c>
      <c r="G15" s="2" t="s">
        <v>7</v>
      </c>
      <c r="H15" s="2" t="s">
        <v>8</v>
      </c>
    </row>
    <row r="16" spans="1:8" x14ac:dyDescent="0.25">
      <c r="A16" s="4" t="s">
        <v>12</v>
      </c>
      <c r="B16" s="5">
        <v>3</v>
      </c>
      <c r="C16" s="6">
        <v>78</v>
      </c>
      <c r="D16" s="7">
        <f>C16-(E16+F16)</f>
        <v>47.7</v>
      </c>
      <c r="E16" s="6">
        <v>0</v>
      </c>
      <c r="F16" s="6">
        <v>30.3</v>
      </c>
      <c r="G16" s="7">
        <f>((F16+E16)*100)/C16</f>
        <v>38.846153846153847</v>
      </c>
      <c r="H16" s="7">
        <f>(D16*100)/C16</f>
        <v>61.153846153846153</v>
      </c>
    </row>
    <row r="17" spans="1:8" x14ac:dyDescent="0.25">
      <c r="A17" s="4" t="s">
        <v>13</v>
      </c>
      <c r="B17" s="5">
        <v>3</v>
      </c>
      <c r="C17" s="6">
        <v>78</v>
      </c>
      <c r="D17" s="7">
        <f t="shared" ref="D17:D18" si="6">C17-(E17+F17)</f>
        <v>59.25</v>
      </c>
      <c r="E17" s="6">
        <v>0</v>
      </c>
      <c r="F17" s="6">
        <v>18.75</v>
      </c>
      <c r="G17" s="7">
        <f t="shared" ref="G17:G18" si="7">((F17+E17)*100)/C17</f>
        <v>24.03846153846154</v>
      </c>
      <c r="H17" s="7">
        <f>(D17*100)/C17</f>
        <v>75.961538461538467</v>
      </c>
    </row>
    <row r="18" spans="1:8" x14ac:dyDescent="0.25">
      <c r="A18" s="4" t="s">
        <v>14</v>
      </c>
      <c r="B18" s="5">
        <v>3</v>
      </c>
      <c r="C18" s="6">
        <v>78</v>
      </c>
      <c r="D18" s="7">
        <f t="shared" si="6"/>
        <v>54.879999999999995</v>
      </c>
      <c r="E18" s="6">
        <v>0</v>
      </c>
      <c r="F18" s="6">
        <v>23.12</v>
      </c>
      <c r="G18" s="7">
        <f t="shared" si="7"/>
        <v>29.641025641025642</v>
      </c>
      <c r="H18" s="7">
        <f t="shared" ref="H18" si="8">(D18*100)/C18</f>
        <v>70.358974358974365</v>
      </c>
    </row>
    <row r="19" spans="1:8" ht="28.5" customHeight="1" x14ac:dyDescent="0.25">
      <c r="A19" s="8" t="s">
        <v>9</v>
      </c>
      <c r="B19" s="1"/>
      <c r="C19" s="7">
        <f t="shared" ref="C19:D19" si="9">AVERAGE(C16:C18)</f>
        <v>78</v>
      </c>
      <c r="D19" s="7">
        <f t="shared" si="9"/>
        <v>53.943333333333328</v>
      </c>
      <c r="E19" s="9">
        <f>AVERAGE(E16:E18)</f>
        <v>0</v>
      </c>
      <c r="F19" s="9">
        <f t="shared" ref="F19" si="10">AVERAGE(F16:F18)</f>
        <v>24.056666666666668</v>
      </c>
      <c r="G19" s="7">
        <f>AVERAGE(G16:G18)</f>
        <v>30.841880341880341</v>
      </c>
      <c r="H19" s="7">
        <f t="shared" ref="H19" si="11">AVERAGE(H16:H18)</f>
        <v>69.158119658119659</v>
      </c>
    </row>
    <row r="20" spans="1:8" ht="21.75" customHeight="1" x14ac:dyDescent="0.25">
      <c r="A20" s="8" t="s">
        <v>10</v>
      </c>
      <c r="B20" s="1"/>
      <c r="C20" s="7">
        <f>SUM(C16:C18)</f>
        <v>234</v>
      </c>
      <c r="D20" s="7">
        <f>SUM(D16:D18)</f>
        <v>161.82999999999998</v>
      </c>
      <c r="E20" s="9">
        <f t="shared" ref="E20" si="12">SUM(E16:E18)</f>
        <v>0</v>
      </c>
      <c r="F20" s="9">
        <f>SUM(F16:F18)</f>
        <v>72.17</v>
      </c>
      <c r="G20" s="7">
        <f t="shared" ref="G20" si="13">((F20+E20)*100)/C20</f>
        <v>30.841880341880341</v>
      </c>
      <c r="H20" s="7">
        <f>(D20*100)/C20</f>
        <v>69.158119658119645</v>
      </c>
    </row>
  </sheetData>
  <mergeCells count="8">
    <mergeCell ref="A13:H13"/>
    <mergeCell ref="A14:H14"/>
    <mergeCell ref="A1:H1"/>
    <mergeCell ref="A2:H2"/>
    <mergeCell ref="A3:H3"/>
    <mergeCell ref="A4:H4"/>
    <mergeCell ref="A5:H5"/>
    <mergeCell ref="A12:H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Gulberti</dc:creator>
  <cp:lastModifiedBy>Stefano Gulberti</cp:lastModifiedBy>
  <cp:lastPrinted>2026-02-25T10:34:10Z</cp:lastPrinted>
  <dcterms:created xsi:type="dcterms:W3CDTF">2024-05-07T12:57:46Z</dcterms:created>
  <dcterms:modified xsi:type="dcterms:W3CDTF">2026-02-25T10:34:46Z</dcterms:modified>
</cp:coreProperties>
</file>