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<sst xmlns="http://schemas.openxmlformats.org/spreadsheetml/2006/main" count="24" uniqueCount="19">
  <si>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COSTO DEL PERSONALE NON A TEMPO INDETERMINATO</t>
  </si>
  <si>
    <t>ART. 17 c.2  D.LGS. n. 33/2013</t>
  </si>
  <si>
    <t>numero unità</t>
  </si>
  <si>
    <t xml:space="preserve">totale costo </t>
  </si>
  <si>
    <t>COMUNE DI MONTE ISOLA (Provincia di Brescia)</t>
  </si>
  <si>
    <t>TOTALE</t>
  </si>
  <si>
    <t>ANNO 2018</t>
  </si>
  <si>
    <t>1° trimestre 2018</t>
  </si>
  <si>
    <t>2° trimestre 2018</t>
  </si>
  <si>
    <t>3° trimestre 2018</t>
  </si>
  <si>
    <t>4° trimestre 2018</t>
  </si>
  <si>
    <t>totale costo annuo 2018</t>
  </si>
  <si>
    <t>SERVIZIO AMMINISTRATIVO</t>
  </si>
  <si>
    <t>COLLABORATORE AUTISTA</t>
  </si>
  <si>
    <t>dal 01/07/2018 al 31/12/2018 -     12 ore settimanali</t>
  </si>
  <si>
    <t>30/07/2018 - 31/12/2018 tempo pieno e determinato</t>
  </si>
  <si>
    <t>16/03/2018 - 31/12/2018 tempo pieno e determinato</t>
  </si>
  <si>
    <t>01/06/2018 - 15/06/2018</t>
  </si>
  <si>
    <t>durata rapporto di lavoro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</si>
</sst>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&quot;L.&quot;\ * #,##0.00_-;\-&quot;L.&quot;\ * #,##0.00_-;_-&quot;L.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IR£&quot;#,##0;\-&quot;IR£&quot;#,##0"/>
    <numFmt numFmtId="191" formatCode="&quot;IR£&quot;#,##0;[Red]\-&quot;IR£&quot;#,##0"/>
    <numFmt numFmtId="192" formatCode="&quot;IR£&quot;#,##0.00;\-&quot;IR£&quot;#,##0.00"/>
    <numFmt numFmtId="193" formatCode="&quot;IR£&quot;#,##0.00;[Red]\-&quot;IR£&quot;#,##0.00"/>
    <numFmt numFmtId="194" formatCode="_-&quot;IR£&quot;* #,##0_-;\-&quot;IR£&quot;* #,##0_-;_-&quot;IR£&quot;* &quot;-&quot;_-;_-@_-"/>
    <numFmt numFmtId="195" formatCode="_-&quot;IR£&quot;* #,##0.00_-;\-&quot;IR£&quot;* #,##0.00_-;_-&quot;IR£&quot;* &quot;-&quot;??_-;_-@_-"/>
    <numFmt numFmtId="196" formatCode="_-[$€]\ * #,##0.00_-;\-[$€]\ * #,##0.00_-;_-[$€]\ * &quot;-&quot;??_-;_-@_-"/>
    <numFmt numFmtId="197" formatCode="_-* #,##0.00\ [$€-803]_-;\-* #,##0.00\ [$€-803]_-;_-* &quot;-&quot;??\ [$€-803]_-;_-@_-"/>
  </numFmts>
  <fonts count="42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96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196" fontId="4" fillId="0" borderId="10" xfId="42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right" vertical="center"/>
    </xf>
    <xf numFmtId="196" fontId="4" fillId="33" borderId="10" xfId="42" applyFont="1" applyFill="1" applyBorder="1" applyAlignment="1">
      <alignment vertical="center"/>
    </xf>
    <xf numFmtId="196" fontId="4" fillId="0" borderId="10" xfId="42" applyFont="1" applyFill="1" applyBorder="1" applyAlignment="1">
      <alignment vertical="center"/>
    </xf>
    <xf numFmtId="196" fontId="4" fillId="0" borderId="10" xfId="0" applyNumberFormat="1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6" fontId="4" fillId="0" borderId="10" xfId="42" applyFont="1" applyFill="1" applyBorder="1" applyAlignment="1">
      <alignment horizontal="left" vertical="center" wrapText="1"/>
    </xf>
    <xf numFmtId="196" fontId="4" fillId="0" borderId="10" xfId="42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1.7109375" style="0" customWidth="1"/>
    <col min="2" max="2" width="13.28125" style="0" bestFit="1" customWidth="1"/>
    <col min="3" max="6" width="17.28125" style="0" bestFit="1" customWidth="1"/>
    <col min="7" max="7" width="20.00390625" style="0" bestFit="1" customWidth="1"/>
    <col min="8" max="8" width="29.8515625" style="0" customWidth="1"/>
  </cols>
  <sheetData>
    <row r="1" spans="1:8" ht="15.75">
      <c r="A1" s="23" t="s">
        <v>4</v>
      </c>
      <c r="B1" s="23"/>
      <c r="C1" s="23"/>
      <c r="D1" s="23"/>
      <c r="E1" s="23"/>
      <c r="F1" s="23"/>
      <c r="G1" s="23"/>
      <c r="H1" s="23"/>
    </row>
    <row r="3" spans="1:8" ht="18">
      <c r="A3" s="24" t="s">
        <v>6</v>
      </c>
      <c r="B3" s="24"/>
      <c r="C3" s="24"/>
      <c r="D3" s="24"/>
      <c r="E3" s="24"/>
      <c r="F3" s="24"/>
      <c r="G3" s="24"/>
      <c r="H3" s="24"/>
    </row>
    <row r="4" spans="1:8" ht="12.75">
      <c r="A4" s="25" t="s">
        <v>1</v>
      </c>
      <c r="B4" s="25"/>
      <c r="C4" s="25"/>
      <c r="D4" s="25"/>
      <c r="E4" s="25"/>
      <c r="F4" s="25"/>
      <c r="G4" s="25"/>
      <c r="H4" s="25"/>
    </row>
    <row r="6" spans="1:8" ht="15">
      <c r="A6" s="26" t="s">
        <v>0</v>
      </c>
      <c r="B6" s="26"/>
      <c r="C6" s="26"/>
      <c r="D6" s="26"/>
      <c r="E6" s="26"/>
      <c r="F6" s="26"/>
      <c r="G6" s="26"/>
      <c r="H6" s="26"/>
    </row>
    <row r="7" spans="1:2" ht="15">
      <c r="A7" s="1"/>
      <c r="B7" s="1"/>
    </row>
    <row r="8" spans="1:8" ht="14.25">
      <c r="A8" s="2"/>
      <c r="B8" s="2"/>
      <c r="C8" s="3" t="s">
        <v>7</v>
      </c>
      <c r="D8" s="3" t="s">
        <v>8</v>
      </c>
      <c r="E8" s="3" t="s">
        <v>9</v>
      </c>
      <c r="F8" s="3" t="s">
        <v>10</v>
      </c>
      <c r="G8" s="27" t="s">
        <v>11</v>
      </c>
      <c r="H8" s="22" t="s">
        <v>18</v>
      </c>
    </row>
    <row r="9" spans="1:8" ht="14.25">
      <c r="A9" s="2"/>
      <c r="B9" s="4" t="s">
        <v>2</v>
      </c>
      <c r="C9" s="5" t="s">
        <v>3</v>
      </c>
      <c r="D9" s="5" t="s">
        <v>3</v>
      </c>
      <c r="E9" s="5" t="s">
        <v>3</v>
      </c>
      <c r="F9" s="5" t="s">
        <v>3</v>
      </c>
      <c r="G9" s="28"/>
      <c r="H9" s="22"/>
    </row>
    <row r="10" spans="1:8" ht="28.5">
      <c r="A10" s="6" t="s">
        <v>12</v>
      </c>
      <c r="B10" s="8">
        <v>1</v>
      </c>
      <c r="C10" s="7"/>
      <c r="D10" s="14"/>
      <c r="E10" s="15">
        <f>545.5+1636.16+209.88+609.69</f>
        <v>3001.23</v>
      </c>
      <c r="F10" s="15">
        <f>90.98+90.98+136.75+88.46+242.41+242.41+363.73+237.59</f>
        <v>1493.31</v>
      </c>
      <c r="G10" s="16">
        <f>SUM(C10:F10)</f>
        <v>4494.54</v>
      </c>
      <c r="H10" s="21" t="s">
        <v>14</v>
      </c>
    </row>
    <row r="11" spans="1:8" ht="28.5">
      <c r="A11" s="6" t="s">
        <v>13</v>
      </c>
      <c r="B11" s="18">
        <v>1</v>
      </c>
      <c r="C11" s="17"/>
      <c r="D11" s="14"/>
      <c r="E11" s="15">
        <f>1931.94+1795.66+804.19+747.46</f>
        <v>5279.250000000001</v>
      </c>
      <c r="F11" s="15">
        <f>834.93+594.92+686.82+282.09+2033.48+1430.88+1679.98+674.63</f>
        <v>8217.73</v>
      </c>
      <c r="G11" s="16">
        <f>SUM(C11:F11)</f>
        <v>13496.98</v>
      </c>
      <c r="H11" s="19" t="s">
        <v>15</v>
      </c>
    </row>
    <row r="12" spans="1:8" ht="28.5">
      <c r="A12" s="6" t="s">
        <v>13</v>
      </c>
      <c r="B12" s="18">
        <v>1</v>
      </c>
      <c r="C12" s="15">
        <f>784.94+327.08</f>
        <v>1112.02</v>
      </c>
      <c r="D12" s="15">
        <f>1569.86+1569.86+1869.21+654.15+654.15+774.47</f>
        <v>7091.7</v>
      </c>
      <c r="E12" s="15">
        <f>687.29+984.42+687.29+1651.96+2457.04+1651.96</f>
        <v>8119.96</v>
      </c>
      <c r="F12" s="15">
        <f>3056.79+1651.96+1912.11+1266.57+1205.88+687.29+783.25+529.45</f>
        <v>11093.3</v>
      </c>
      <c r="G12" s="15">
        <f>SUM(C12:F12)</f>
        <v>27416.98</v>
      </c>
      <c r="H12" s="19" t="s">
        <v>16</v>
      </c>
    </row>
    <row r="13" spans="1:8" ht="28.5">
      <c r="A13" s="6" t="s">
        <v>13</v>
      </c>
      <c r="B13" s="18">
        <v>1</v>
      </c>
      <c r="C13" s="17"/>
      <c r="D13" s="15">
        <f>751.36+290.48</f>
        <v>1041.8400000000001</v>
      </c>
      <c r="E13" s="14"/>
      <c r="F13" s="14"/>
      <c r="G13" s="16">
        <f>SUM(C13:F13)</f>
        <v>1041.8400000000001</v>
      </c>
      <c r="H13" s="20" t="s">
        <v>17</v>
      </c>
    </row>
    <row r="14" spans="1:7" s="11" customFormat="1" ht="22.5" customHeight="1">
      <c r="A14" s="12" t="s">
        <v>5</v>
      </c>
      <c r="B14" s="9"/>
      <c r="C14" s="10">
        <f>+C10+C11+C12+C13</f>
        <v>1112.02</v>
      </c>
      <c r="D14" s="10">
        <f>+D10+D11+D12+D13</f>
        <v>8133.54</v>
      </c>
      <c r="E14" s="10">
        <f>+E10+E11+E12+E13</f>
        <v>16400.440000000002</v>
      </c>
      <c r="F14" s="10">
        <f>+F10+F11+F12+F13</f>
        <v>20804.339999999997</v>
      </c>
      <c r="G14" s="13">
        <f>+G10+G11+G12+G13</f>
        <v>46450.34</v>
      </c>
    </row>
    <row r="15" spans="1:7" ht="14.25">
      <c r="A15" s="2"/>
      <c r="B15" s="2"/>
      <c r="C15" s="2"/>
      <c r="D15" s="2"/>
      <c r="E15" s="2"/>
      <c r="F15" s="2"/>
      <c r="G15" s="2"/>
    </row>
  </sheetData>
  <sheetProtection/>
  <mergeCells count="6">
    <mergeCell ref="H8:H9"/>
    <mergeCell ref="A1:H1"/>
    <mergeCell ref="A3:H3"/>
    <mergeCell ref="A4:H4"/>
    <mergeCell ref="A6:H6"/>
    <mergeCell ref="G8:G9"/>
  </mergeCells>
  <printOptions/>
  <pageMargins left="0.75" right="0.75" top="1" bottom="1" header="0.5" footer="0.5"/>
  <pageSetup horizontalDpi="600" verticalDpi="600" orientation="landscape" paperSize="9" r:id="rId1"/>
  <ignoredErrors>
    <ignoredError sqref="G10:G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ragioneria2</cp:lastModifiedBy>
  <cp:lastPrinted>2023-03-23T07:35:03Z</cp:lastPrinted>
  <dcterms:created xsi:type="dcterms:W3CDTF">1996-11-05T10:16:36Z</dcterms:created>
  <dcterms:modified xsi:type="dcterms:W3CDTF">2023-03-24T10:10:29Z</dcterms:modified>
  <cp:category/>
  <cp:version/>
  <cp:contentType/>
  <cp:contentStatus/>
</cp:coreProperties>
</file>