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bonomelli\Desktop\"/>
    </mc:Choice>
  </mc:AlternateContent>
  <bookViews>
    <workbookView xWindow="480" yWindow="120" windowWidth="27795" windowHeight="12585" activeTab="2"/>
  </bookViews>
  <sheets>
    <sheet name="LOCAZIONI NS PROSPETTO" sheetId="1" r:id="rId1"/>
    <sheet name="IMMOBILI POSSEDUTI" sheetId="2" r:id="rId2"/>
    <sheet name="AFFITTI E COMODATI" sheetId="3" r:id="rId3"/>
  </sheets>
  <calcPr calcId="162913"/>
</workbook>
</file>

<file path=xl/calcChain.xml><?xml version="1.0" encoding="utf-8"?>
<calcChain xmlns="http://schemas.openxmlformats.org/spreadsheetml/2006/main">
  <c r="C6" i="3" l="1"/>
  <c r="C5" i="3"/>
  <c r="C4" i="3"/>
  <c r="I14" i="1" l="1"/>
  <c r="I11" i="1"/>
  <c r="I10" i="1"/>
  <c r="I8" i="1"/>
  <c r="I7" i="1"/>
  <c r="O7" i="1" s="1"/>
  <c r="I6" i="1" l="1"/>
  <c r="O6" i="1" s="1"/>
  <c r="I5" i="1"/>
  <c r="O5" i="1" s="1"/>
  <c r="I2" i="1"/>
  <c r="O2" i="1" s="1"/>
</calcChain>
</file>

<file path=xl/sharedStrings.xml><?xml version="1.0" encoding="utf-8"?>
<sst xmlns="http://schemas.openxmlformats.org/spreadsheetml/2006/main" count="472" uniqueCount="264">
  <si>
    <t>NOMINATIVO CONTROPARTE</t>
  </si>
  <si>
    <t>OGGETTO DEL CONTRATTO</t>
  </si>
  <si>
    <t>REPERTORIO COMUNALE</t>
  </si>
  <si>
    <t>DATA DEL CONTRATTO</t>
  </si>
  <si>
    <t>SCADENZA CONTRATTO</t>
  </si>
  <si>
    <t>PERIODICITA' RATE</t>
  </si>
  <si>
    <t>RIVALUTAZIONE  ISTAT (SI/NO)</t>
  </si>
  <si>
    <t>A PARTIRE DALL'ANNO</t>
  </si>
  <si>
    <t>SOGGETTO PASSIVO IVA (SI/NO)</t>
  </si>
  <si>
    <t>IMPOSTA DI REGISTRO (annualità successive alla prima)</t>
  </si>
  <si>
    <t>locazione farmacia zona ex fucinati</t>
  </si>
  <si>
    <t>Farmacia Mazza</t>
  </si>
  <si>
    <t>637/2007</t>
  </si>
  <si>
    <t xml:space="preserve">SI </t>
  </si>
  <si>
    <t>SI</t>
  </si>
  <si>
    <t>TRIMESTRALI ANTICIPATE ENTRO IL 5 DEL MESE</t>
  </si>
  <si>
    <t>IMPOSTA DI REGISTRO SCADENZA</t>
  </si>
  <si>
    <t>PAGATE FINO AL 2014</t>
  </si>
  <si>
    <t>RINNOVO            (si o no)</t>
  </si>
  <si>
    <t>€ IMPOSTA REGISTRO (2% CANONE SENZA IVA)</t>
  </si>
  <si>
    <t>IMPORTO LOCAZIONE ULTIMO ANNO (senza iva)</t>
  </si>
  <si>
    <t>Lacatus Lazar</t>
  </si>
  <si>
    <t>locazione appartamento Ex Fucinati</t>
  </si>
  <si>
    <t>711/2014</t>
  </si>
  <si>
    <t>INIZIO CONTRATTO</t>
  </si>
  <si>
    <t>NO</t>
  </si>
  <si>
    <t>RATE MENSILI OGNI 7 DEL MESE</t>
  </si>
  <si>
    <t>PAGATE PER INTERO</t>
  </si>
  <si>
    <t>Gelmini Devid Paolo</t>
  </si>
  <si>
    <t>720/2015</t>
  </si>
  <si>
    <t>RATE MENSILI ANTICIPATE</t>
  </si>
  <si>
    <t>Cooperativa Sociale Nuovo Impegno</t>
  </si>
  <si>
    <t>locazione uffici Ex Fucinati</t>
  </si>
  <si>
    <t>635/2006</t>
  </si>
  <si>
    <t>Pixie di Armeni Claudio</t>
  </si>
  <si>
    <t>locazione immobile Ex Fucinati</t>
  </si>
  <si>
    <t>640/2007</t>
  </si>
  <si>
    <t>PAGATE FINO AL 2013</t>
  </si>
  <si>
    <t>31/07/2014                                        31/07/2015</t>
  </si>
  <si>
    <t>Soledil</t>
  </si>
  <si>
    <t>locazione capannone Ex Fucinati</t>
  </si>
  <si>
    <t>632/2016</t>
  </si>
  <si>
    <t>PAGATI FINO AL 2013</t>
  </si>
  <si>
    <t>06/12/2014           06/12/2015</t>
  </si>
  <si>
    <t>CAAF CGIL lombardia</t>
  </si>
  <si>
    <t>670/2011</t>
  </si>
  <si>
    <t>LA CAM</t>
  </si>
  <si>
    <t>690/2013</t>
  </si>
  <si>
    <t>691/2013</t>
  </si>
  <si>
    <t>Gazzoli Celeste</t>
  </si>
  <si>
    <t>locazione Box Novelle</t>
  </si>
  <si>
    <t>620/2005</t>
  </si>
  <si>
    <t>Bongiovanni Sebastiano</t>
  </si>
  <si>
    <t>725/2015</t>
  </si>
  <si>
    <t>Moreschi Isidoro</t>
  </si>
  <si>
    <t>locazione Box Via Dassa Sellero</t>
  </si>
  <si>
    <t>570/2001</t>
  </si>
  <si>
    <t>Salamat Nordine</t>
  </si>
  <si>
    <t>locazione appartamento Via Panzerini</t>
  </si>
  <si>
    <t>718/2014</t>
  </si>
  <si>
    <t>712/2014</t>
  </si>
  <si>
    <t>RATE MENSILI OGNI 5 DEL MESE</t>
  </si>
  <si>
    <t>Damiolini Chiara Angela Felicita</t>
  </si>
  <si>
    <t>710/2014</t>
  </si>
  <si>
    <t>Giudici Martino</t>
  </si>
  <si>
    <t>579/2011</t>
  </si>
  <si>
    <t>Facchini Noris Edgar</t>
  </si>
  <si>
    <t>578/2011</t>
  </si>
  <si>
    <t>Vahid Parlic</t>
  </si>
  <si>
    <t>locazione appartamento Ex fucinati</t>
  </si>
  <si>
    <t>643/2008</t>
  </si>
  <si>
    <t>PAGATE TUTTE ANCHE RINNOVO</t>
  </si>
  <si>
    <t>CHIEDERE RIMBORSO PER RECESSO ANTICIPATO</t>
  </si>
  <si>
    <t>Geoalpi</t>
  </si>
  <si>
    <t>644/2008</t>
  </si>
  <si>
    <t>Gelateria Do Brazil</t>
  </si>
  <si>
    <t>Indirizzo</t>
  </si>
  <si>
    <t>Denominazione del bene</t>
  </si>
  <si>
    <t>Foglio</t>
  </si>
  <si>
    <t>Particella mappale/numeratore</t>
  </si>
  <si>
    <t>Subalterno</t>
  </si>
  <si>
    <t>CIMITERI</t>
  </si>
  <si>
    <t>strada vicinale Mizone - Anterola</t>
  </si>
  <si>
    <t>cimitero di Antreola</t>
  </si>
  <si>
    <t>A</t>
  </si>
  <si>
    <t>-</t>
  </si>
  <si>
    <t>strada Ravale - Campora</t>
  </si>
  <si>
    <t>cimitero di Campora</t>
  </si>
  <si>
    <t>strada Castelmozzano - Castelmozzano</t>
  </si>
  <si>
    <t>cimitero di Castelmozzano</t>
  </si>
  <si>
    <t>strada Monte Farneto - Cedogno</t>
  </si>
  <si>
    <t>cimitero di Cedogno</t>
  </si>
  <si>
    <t>strada Alvarano - Ceretolo</t>
  </si>
  <si>
    <t>cimitero di Ceretolo</t>
  </si>
  <si>
    <t>strada Lodrignano - Lodrignano</t>
  </si>
  <si>
    <t>ex cimitero a tergo della Chiesa</t>
  </si>
  <si>
    <t>B</t>
  </si>
  <si>
    <t>cimitero di Lodrignano</t>
  </si>
  <si>
    <t>strada Cavandola - Mediano</t>
  </si>
  <si>
    <t>cimitero di Mediano</t>
  </si>
  <si>
    <t>strada Rivareto - Bazzano</t>
  </si>
  <si>
    <t>cimitero di Bazzano</t>
  </si>
  <si>
    <t>strada della Costa - Mozzano</t>
  </si>
  <si>
    <t>cimitero di Mozzano</t>
  </si>
  <si>
    <t>strada Valtoccana - Orzale</t>
  </si>
  <si>
    <t>cimitero di Orzale</t>
  </si>
  <si>
    <t>strada Provinciale 41 - Provazzano</t>
  </si>
  <si>
    <t>cimitero di Provazzano</t>
  </si>
  <si>
    <t>strada Rainiero da Sasso - Sasso</t>
  </si>
  <si>
    <t>cimitero di Sasso</t>
  </si>
  <si>
    <t>strada del Cimitero - Scurano</t>
  </si>
  <si>
    <t>cimitero di Scurano</t>
  </si>
  <si>
    <t>strada Urzano - Urzano</t>
  </si>
  <si>
    <t>cimitero di Urzano</t>
  </si>
  <si>
    <t>strada Villanova - Lupazzano</t>
  </si>
  <si>
    <t>cimitero di Lupazzano</t>
  </si>
  <si>
    <t>strada Borgo - Vezzano</t>
  </si>
  <si>
    <t>cimitero di Vezzano</t>
  </si>
  <si>
    <t>via Chiesa - Neviano degli Arduini</t>
  </si>
  <si>
    <t>cimitero di Neviano</t>
  </si>
  <si>
    <t>EDIFICI SCOLASTICI</t>
  </si>
  <si>
    <t>strada Case Garulli - Scurano</t>
  </si>
  <si>
    <t>Scuola di Scurano</t>
  </si>
  <si>
    <t>Complesso scolastico di Neviano degli Arduini</t>
  </si>
  <si>
    <t>1, 2</t>
  </si>
  <si>
    <t>via Monte Castello - Bazzano</t>
  </si>
  <si>
    <t>Polo scolastico di Bazzano</t>
  </si>
  <si>
    <t>398, 399</t>
  </si>
  <si>
    <t>Mapp. 398 - sub. 1, 2, 3</t>
  </si>
  <si>
    <t>EX EDIFICI SCOLASTICI E CIRCOLI RICREATIVI</t>
  </si>
  <si>
    <t>via Casa Nuova - Mizone</t>
  </si>
  <si>
    <t>ex scuola di Antreola</t>
  </si>
  <si>
    <t>strada Campo del Fico - Campora</t>
  </si>
  <si>
    <t>ex scuola di Campora - Centri Civico</t>
  </si>
  <si>
    <t>via Cava - Cedogno</t>
  </si>
  <si>
    <t>Circolo di Cedogno (ex scuola di Cedogno)</t>
  </si>
  <si>
    <t>strada Vignetta - Ceretolo</t>
  </si>
  <si>
    <t>ex scuola di Ceretolo</t>
  </si>
  <si>
    <t>strada Provinciale 36 - Lupazzano</t>
  </si>
  <si>
    <t>Circolo ARCI Lupazzano (ex scuola di Lupazzano)</t>
  </si>
  <si>
    <t>1, 2, 3</t>
  </si>
  <si>
    <t>strada Provinciale 17 - loc. Case Paini</t>
  </si>
  <si>
    <t>Circolo ARCI Il Boschetto</t>
  </si>
  <si>
    <t>strada Vezzano - Vezzano</t>
  </si>
  <si>
    <t>Circolo ricreativo di Vezzano</t>
  </si>
  <si>
    <t>strada  Enza</t>
  </si>
  <si>
    <t>Ex Consorzio Agrario di Scurano</t>
  </si>
  <si>
    <t>strada Signano - Mozzano</t>
  </si>
  <si>
    <t>ex scuola di Mozzano</t>
  </si>
  <si>
    <t>UFFICI, EDIFICI E MUSEI</t>
  </si>
  <si>
    <t>Piazza IV Novembre - Neviano degli Arduini</t>
  </si>
  <si>
    <t>Edificio Municipale (comprensivo degli Ambulatori medici posti sul retro a PT)</t>
  </si>
  <si>
    <t>1, 2, 3, 4</t>
  </si>
  <si>
    <t>Sede AVIS e Ambulatori Guardia Medica</t>
  </si>
  <si>
    <t>strada Scurano - Scurano</t>
  </si>
  <si>
    <t>Farmacia Comunale</t>
  </si>
  <si>
    <t>4, 7</t>
  </si>
  <si>
    <t>Sede AVIS Scurano e CRI</t>
  </si>
  <si>
    <t>550, 552</t>
  </si>
  <si>
    <t>Mapp. 550 - sub. 8. Mapp. 552 - sub. 2</t>
  </si>
  <si>
    <t>strada Provinciale 80</t>
  </si>
  <si>
    <t>Museo di Sasso</t>
  </si>
  <si>
    <t>195, 204, 205, 206</t>
  </si>
  <si>
    <t>Mapp. 195 - sub. 11, 13, 14</t>
  </si>
  <si>
    <t>strada Cedogno</t>
  </si>
  <si>
    <t>Centro Civico di Sella di Lodrignano</t>
  </si>
  <si>
    <t>83*</t>
  </si>
  <si>
    <t>177*</t>
  </si>
  <si>
    <t>via Domenico Ugolotti - Neviano degli Arduini</t>
  </si>
  <si>
    <t>Caserma Carabinieri</t>
  </si>
  <si>
    <t>1, 2, 3, 4, 5</t>
  </si>
  <si>
    <t>Hangar</t>
  </si>
  <si>
    <t>18*</t>
  </si>
  <si>
    <t>49*</t>
  </si>
  <si>
    <t>strada dell'Osteria - Ariolla</t>
  </si>
  <si>
    <t>Immobile di civile abitazione</t>
  </si>
  <si>
    <t>via Costa - Bazzano</t>
  </si>
  <si>
    <t>Centro Due Lanterne - edificio lato strada</t>
  </si>
  <si>
    <t>Bazzano</t>
  </si>
  <si>
    <t>Centro Due Lanterne - edificio lato parco</t>
  </si>
  <si>
    <t>43*</t>
  </si>
  <si>
    <t>10*</t>
  </si>
  <si>
    <t>Bocciodromo</t>
  </si>
  <si>
    <t>394*</t>
  </si>
  <si>
    <t>Centro Civico di Urzano</t>
  </si>
  <si>
    <t>via Ca' Pietranera - Provazzano</t>
  </si>
  <si>
    <t>via Valtoccana - Ca' Bonaparte</t>
  </si>
  <si>
    <t>Centro Diurno per anziani Ca' Bonaparte</t>
  </si>
  <si>
    <t>1, 2, 3, 4, 5, 6, 7</t>
  </si>
  <si>
    <t>AREE SPORTIVE E RICREATIVE, AREE VERDI ED ALTRE AREE</t>
  </si>
  <si>
    <t>strada Ca' Folezzani - Scurano</t>
  </si>
  <si>
    <t>parco fotovoltaico di Ca' Folezzani</t>
  </si>
  <si>
    <t>Scurano</t>
  </si>
  <si>
    <t>area adiacente campo sportivo Scurano</t>
  </si>
  <si>
    <t>rotonda del monumento ai caduti e monumenti agli alpini</t>
  </si>
  <si>
    <t>area limitrofa alla piscina e campo da calcetto</t>
  </si>
  <si>
    <t>1006, 1007, 1008, 1009, 1010, 1011, 1012, 1013, 1022, 1023</t>
  </si>
  <si>
    <t>via Borella - Scurano</t>
  </si>
  <si>
    <t>parco pubblico della Borella</t>
  </si>
  <si>
    <t>607, 608, 609, 610, 611</t>
  </si>
  <si>
    <t>strada Provinciale 99 - loc. Isolanda</t>
  </si>
  <si>
    <t>centro di raccolta</t>
  </si>
  <si>
    <t>351, 347, 349, 112, 194, 195</t>
  </si>
  <si>
    <t>via della Chiesa - Bazzano</t>
  </si>
  <si>
    <t>parco pubblico La Quercia</t>
  </si>
  <si>
    <t>via del Parco/via Costa - Bazzano</t>
  </si>
  <si>
    <t>campo da tennis e parco</t>
  </si>
  <si>
    <t>392, 225, 248, 396, 394</t>
  </si>
  <si>
    <t>parco intorno al Centro Civico</t>
  </si>
  <si>
    <t>minipitch Campora</t>
  </si>
  <si>
    <t>campo sportivo</t>
  </si>
  <si>
    <t>74, 75</t>
  </si>
  <si>
    <t>strada Provinciale 17 - Sella di Lodrignano</t>
  </si>
  <si>
    <t>campo polivalente Sella di Lodrignano</t>
  </si>
  <si>
    <t>Mozzano</t>
  </si>
  <si>
    <t>campo sportivo e campo da tennis</t>
  </si>
  <si>
    <t>111, 112, 260</t>
  </si>
  <si>
    <t>parco giochi, green volley e parcheggio</t>
  </si>
  <si>
    <t>198, 199, 205, 246</t>
  </si>
  <si>
    <t>Urzano</t>
  </si>
  <si>
    <t>area verde a Case Bedi</t>
  </si>
  <si>
    <t>campo polivalente di Urzano</t>
  </si>
  <si>
    <t>Finalità di utilizzo</t>
  </si>
  <si>
    <t>Ubicazione</t>
  </si>
  <si>
    <t>AFFITTI ATTIVI</t>
  </si>
  <si>
    <t>AFFITTI PASSIVI</t>
  </si>
  <si>
    <t>Via Nazionale, 5/a - zona Ex fucinati</t>
  </si>
  <si>
    <t>Appartamento/Abitazione</t>
  </si>
  <si>
    <t>Immobile ad uso diverso dall'abitazione</t>
  </si>
  <si>
    <t>Via Nazionale, 7 - zona Ex fucinati</t>
  </si>
  <si>
    <t>Immobile ad uso diverso dall'abitazione/uffici</t>
  </si>
  <si>
    <t>Via Nazionale, 5/b - zona Ex fucinati</t>
  </si>
  <si>
    <t>sow dado</t>
  </si>
  <si>
    <t>la cam tutto comune</t>
  </si>
  <si>
    <t>la cam 21/41</t>
  </si>
  <si>
    <t>nuovo impegno</t>
  </si>
  <si>
    <t>Via Nazionale - zona Ex fucinati</t>
  </si>
  <si>
    <t>man bs</t>
  </si>
  <si>
    <t>riferimento nostro - non stampare la colonna</t>
  </si>
  <si>
    <t>Canone annuo 2020</t>
  </si>
  <si>
    <t>Via Luigi Panzerini, 2</t>
  </si>
  <si>
    <t>salamat</t>
  </si>
  <si>
    <t>giudici martino</t>
  </si>
  <si>
    <t>damiolini chiara angela felicita</t>
  </si>
  <si>
    <t>facchini noris edgar</t>
  </si>
  <si>
    <t>bressanelli giada emma</t>
  </si>
  <si>
    <t>Piazza Donatori di Sangue</t>
  </si>
  <si>
    <t>poste</t>
  </si>
  <si>
    <t>Deposito/Box</t>
  </si>
  <si>
    <t>Via Re</t>
  </si>
  <si>
    <t>maculotti romano</t>
  </si>
  <si>
    <t>cominelli mauro</t>
  </si>
  <si>
    <t>Via Giacomo Damiolini</t>
  </si>
  <si>
    <t>Via Dassa</t>
  </si>
  <si>
    <t>bongiovanni sebastiano</t>
  </si>
  <si>
    <t>lorenzi claudio</t>
  </si>
  <si>
    <t>moreschi isidoro (DISDETTA IN CORSO D'ANNO)</t>
  </si>
  <si>
    <t>VERIFICARE MALGA TAMBIONE (BONIOTTI LOREDANA) MALGHE AZ. AGRICOLA E PIR</t>
  </si>
  <si>
    <t>Malga Tambione</t>
  </si>
  <si>
    <t>Tre Torri</t>
  </si>
  <si>
    <t>pir</t>
  </si>
  <si>
    <t>boniotti loredana</t>
  </si>
  <si>
    <t>*il canone tiene conto dell'intero affitto (malghe e locali)</t>
  </si>
  <si>
    <t>fabbricati a disposizione dell'affittuario delle malghe*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</si>
</sst>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44" fontId="3" fillId="0" borderId="1" xfId="1" applyFont="1" applyBorder="1" applyAlignment="1">
      <alignment horizontal="center" vertical="center" wrapText="1"/>
    </xf>
    <xf numFmtId="44" fontId="2" fillId="0" borderId="0" xfId="1" applyFont="1"/>
    <xf numFmtId="44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/>
    </xf>
    <xf numFmtId="0" fontId="7" fillId="5" borderId="3" xfId="2" applyNumberFormat="1" applyFont="1" applyFill="1" applyBorder="1" applyAlignment="1">
      <alignment horizontal="center"/>
    </xf>
    <xf numFmtId="0" fontId="7" fillId="0" borderId="4" xfId="2" applyNumberFormat="1" applyFont="1" applyFill="1" applyBorder="1" applyAlignment="1">
      <alignment horizontal="center"/>
    </xf>
    <xf numFmtId="0" fontId="7" fillId="0" borderId="5" xfId="2" applyNumberFormat="1" applyFont="1" applyFill="1" applyBorder="1" applyAlignment="1">
      <alignment horizontal="center"/>
    </xf>
    <xf numFmtId="0" fontId="7" fillId="0" borderId="6" xfId="2" applyNumberFormat="1" applyFont="1" applyFill="1" applyBorder="1" applyAlignment="1">
      <alignment horizontal="center"/>
    </xf>
    <xf numFmtId="0" fontId="7" fillId="0" borderId="7" xfId="2" applyNumberFormat="1" applyFont="1" applyFill="1" applyBorder="1" applyAlignment="1">
      <alignment horizontal="center"/>
    </xf>
    <xf numFmtId="0" fontId="7" fillId="0" borderId="8" xfId="2" applyNumberFormat="1" applyFont="1" applyFill="1" applyBorder="1" applyAlignment="1">
      <alignment horizontal="center"/>
    </xf>
    <xf numFmtId="0" fontId="7" fillId="0" borderId="9" xfId="2" applyNumberFormat="1" applyFont="1" applyFill="1" applyBorder="1" applyAlignment="1">
      <alignment horizontal="center"/>
    </xf>
    <xf numFmtId="0" fontId="7" fillId="0" borderId="10" xfId="2" applyNumberFormat="1" applyFont="1" applyFill="1" applyBorder="1" applyAlignment="1">
      <alignment horizontal="center"/>
    </xf>
    <xf numFmtId="0" fontId="7" fillId="0" borderId="11" xfId="2" applyNumberFormat="1" applyFont="1" applyFill="1" applyBorder="1" applyAlignment="1">
      <alignment horizontal="center"/>
    </xf>
    <xf numFmtId="0" fontId="7" fillId="0" borderId="12" xfId="2" applyNumberFormat="1" applyFont="1" applyFill="1" applyBorder="1" applyAlignment="1">
      <alignment horizontal="center"/>
    </xf>
    <xf numFmtId="0" fontId="7" fillId="0" borderId="19" xfId="2" applyNumberFormat="1" applyFont="1" applyFill="1" applyBorder="1" applyAlignment="1">
      <alignment horizontal="center"/>
    </xf>
    <xf numFmtId="0" fontId="7" fillId="6" borderId="11" xfId="2" applyNumberFormat="1" applyFont="1" applyFill="1" applyBorder="1" applyAlignment="1">
      <alignment horizontal="center"/>
    </xf>
    <xf numFmtId="0" fontId="7" fillId="6" borderId="8" xfId="2" applyNumberFormat="1" applyFont="1" applyFill="1" applyBorder="1" applyAlignment="1">
      <alignment horizontal="center"/>
    </xf>
    <xf numFmtId="0" fontId="7" fillId="6" borderId="5" xfId="2" applyNumberFormat="1" applyFont="1" applyFill="1" applyBorder="1" applyAlignment="1">
      <alignment horizontal="center"/>
    </xf>
    <xf numFmtId="0" fontId="7" fillId="6" borderId="12" xfId="2" applyNumberFormat="1" applyFont="1" applyFill="1" applyBorder="1" applyAlignment="1">
      <alignment horizontal="center"/>
    </xf>
    <xf numFmtId="0" fontId="7" fillId="6" borderId="9" xfId="2" applyNumberFormat="1" applyFont="1" applyFill="1" applyBorder="1" applyAlignment="1">
      <alignment horizontal="center"/>
    </xf>
    <xf numFmtId="0" fontId="7" fillId="6" borderId="6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0" fontId="7" fillId="0" borderId="0" xfId="2" applyNumberFormat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/>
    </xf>
    <xf numFmtId="0" fontId="7" fillId="5" borderId="13" xfId="2" applyNumberFormat="1" applyFont="1" applyFill="1" applyBorder="1" applyAlignment="1">
      <alignment horizontal="center"/>
    </xf>
    <xf numFmtId="0" fontId="7" fillId="5" borderId="14" xfId="2" applyNumberFormat="1" applyFont="1" applyFill="1" applyBorder="1" applyAlignment="1">
      <alignment horizontal="center"/>
    </xf>
    <xf numFmtId="0" fontId="7" fillId="5" borderId="15" xfId="2" applyNumberFormat="1" applyFont="1" applyFill="1" applyBorder="1" applyAlignment="1">
      <alignment horizontal="center" wrapText="1"/>
    </xf>
    <xf numFmtId="8" fontId="7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left"/>
    </xf>
    <xf numFmtId="8" fontId="7" fillId="0" borderId="16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8" xfId="2" applyNumberFormat="1" applyFont="1" applyFill="1" applyBorder="1" applyAlignment="1">
      <alignment horizontal="center"/>
    </xf>
    <xf numFmtId="0" fontId="7" fillId="6" borderId="0" xfId="2" applyNumberFormat="1" applyFont="1" applyFill="1" applyBorder="1" applyAlignment="1">
      <alignment horizontal="left"/>
    </xf>
    <xf numFmtId="0" fontId="5" fillId="6" borderId="0" xfId="2" applyNumberFormat="1" applyFont="1" applyFill="1" applyBorder="1" applyAlignment="1"/>
    <xf numFmtId="0" fontId="7" fillId="0" borderId="2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4" fontId="0" fillId="0" borderId="1" xfId="0" applyNumberFormat="1" applyFill="1" applyBorder="1"/>
    <xf numFmtId="0" fontId="11" fillId="0" borderId="0" xfId="2" applyNumberFormat="1" applyFont="1" applyFill="1" applyBorder="1" applyAlignment="1"/>
    <xf numFmtId="0" fontId="12" fillId="0" borderId="0" xfId="2" applyNumberFormat="1" applyFont="1" applyFill="1" applyBorder="1" applyAlignment="1">
      <alignment horizontal="left"/>
    </xf>
    <xf numFmtId="0" fontId="12" fillId="6" borderId="0" xfId="2" applyNumberFormat="1" applyFont="1" applyFill="1" applyBorder="1" applyAlignment="1">
      <alignment horizontal="left"/>
    </xf>
    <xf numFmtId="0" fontId="9" fillId="7" borderId="22" xfId="2" applyNumberFormat="1" applyFont="1" applyFill="1" applyBorder="1" applyAlignment="1">
      <alignment horizontal="center"/>
    </xf>
    <xf numFmtId="0" fontId="9" fillId="7" borderId="21" xfId="2" applyNumberFormat="1" applyFont="1" applyFill="1" applyBorder="1" applyAlignment="1">
      <alignment horizontal="center"/>
    </xf>
    <xf numFmtId="0" fontId="9" fillId="7" borderId="16" xfId="2" applyNumberFormat="1" applyFont="1" applyFill="1" applyBorder="1" applyAlignment="1">
      <alignment horizontal="center"/>
    </xf>
    <xf numFmtId="0" fontId="7" fillId="8" borderId="23" xfId="2" applyNumberFormat="1" applyFont="1" applyFill="1" applyBorder="1" applyAlignment="1">
      <alignment horizontal="center"/>
    </xf>
    <xf numFmtId="0" fontId="7" fillId="8" borderId="24" xfId="2" applyNumberFormat="1" applyFont="1" applyFill="1" applyBorder="1" applyAlignment="1">
      <alignment horizontal="center"/>
    </xf>
    <xf numFmtId="0" fontId="7" fillId="8" borderId="4" xfId="2" applyNumberFormat="1" applyFont="1" applyFill="1" applyBorder="1" applyAlignment="1">
      <alignment horizontal="center"/>
    </xf>
    <xf numFmtId="0" fontId="7" fillId="8" borderId="22" xfId="2" applyNumberFormat="1" applyFont="1" applyFill="1" applyBorder="1" applyAlignment="1">
      <alignment horizontal="center"/>
    </xf>
    <xf numFmtId="0" fontId="7" fillId="8" borderId="21" xfId="2" applyNumberFormat="1" applyFont="1" applyFill="1" applyBorder="1" applyAlignment="1">
      <alignment horizontal="center"/>
    </xf>
    <xf numFmtId="0" fontId="7" fillId="8" borderId="16" xfId="2" applyNumberFormat="1" applyFont="1" applyFill="1" applyBorder="1" applyAlignment="1">
      <alignment horizontal="center"/>
    </xf>
    <xf numFmtId="0" fontId="10" fillId="0" borderId="0" xfId="2" applyNumberFormat="1" applyFont="1" applyFill="1" applyBorder="1" applyAlignment="1">
      <alignment horizontal="center"/>
    </xf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70" zoomScaleNormal="70" workbookViewId="0">
      <selection activeCell="A21" sqref="A21"/>
    </sheetView>
  </sheetViews>
  <sheetFormatPr defaultRowHeight="47.25" customHeight="1" x14ac:dyDescent="0.25"/>
  <cols>
    <col min="1" max="1" width="49.5703125" customWidth="1"/>
    <col min="2" max="2" width="47.42578125" customWidth="1"/>
    <col min="3" max="3" width="18.7109375" customWidth="1"/>
    <col min="4" max="4" width="21" bestFit="1" customWidth="1"/>
    <col min="5" max="5" width="21" customWidth="1"/>
    <col min="6" max="6" width="22.140625" bestFit="1" customWidth="1"/>
    <col min="7" max="7" width="22.140625" customWidth="1"/>
    <col min="8" max="8" width="25.5703125" customWidth="1"/>
    <col min="9" max="9" width="32.28515625" style="11" customWidth="1"/>
    <col min="10" max="10" width="32.28515625" style="13" customWidth="1"/>
    <col min="11" max="11" width="23" style="14" customWidth="1"/>
    <col min="12" max="12" width="16.140625" customWidth="1"/>
    <col min="13" max="14" width="32.28515625" style="1" customWidth="1"/>
    <col min="15" max="15" width="23.7109375" style="20" customWidth="1"/>
  </cols>
  <sheetData>
    <row r="1" spans="1:15" s="6" customFormat="1" ht="84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24</v>
      </c>
      <c r="F1" s="5" t="s">
        <v>4</v>
      </c>
      <c r="G1" s="5" t="s">
        <v>18</v>
      </c>
      <c r="H1" s="5" t="s">
        <v>5</v>
      </c>
      <c r="I1" s="9" t="s">
        <v>20</v>
      </c>
      <c r="J1" s="5" t="s">
        <v>8</v>
      </c>
      <c r="K1" s="5" t="s">
        <v>6</v>
      </c>
      <c r="L1" s="7" t="s">
        <v>7</v>
      </c>
      <c r="M1" s="5" t="s">
        <v>9</v>
      </c>
      <c r="N1" s="5" t="s">
        <v>16</v>
      </c>
      <c r="O1" s="9" t="s">
        <v>19</v>
      </c>
    </row>
    <row r="2" spans="1:15" s="4" customFormat="1" ht="63" x14ac:dyDescent="0.25">
      <c r="A2" s="3" t="s">
        <v>11</v>
      </c>
      <c r="B2" s="3" t="s">
        <v>10</v>
      </c>
      <c r="C2" s="3" t="s">
        <v>12</v>
      </c>
      <c r="D2" s="15">
        <v>39142</v>
      </c>
      <c r="E2" s="15">
        <v>39142</v>
      </c>
      <c r="F2" s="15">
        <v>43524</v>
      </c>
      <c r="G2" s="3" t="s">
        <v>13</v>
      </c>
      <c r="H2" s="3" t="s">
        <v>15</v>
      </c>
      <c r="I2" s="16">
        <f>3274.48/1.22</f>
        <v>2684</v>
      </c>
      <c r="J2" s="3" t="s">
        <v>13</v>
      </c>
      <c r="K2" s="3" t="s">
        <v>14</v>
      </c>
      <c r="L2" s="17">
        <v>2008</v>
      </c>
      <c r="M2" s="18" t="s">
        <v>17</v>
      </c>
      <c r="N2" s="22">
        <v>42094</v>
      </c>
      <c r="O2" s="21">
        <f>+I2*2%</f>
        <v>53.68</v>
      </c>
    </row>
    <row r="3" spans="1:15" s="4" customFormat="1" ht="42" x14ac:dyDescent="0.25">
      <c r="A3" s="3" t="s">
        <v>21</v>
      </c>
      <c r="B3" s="3" t="s">
        <v>22</v>
      </c>
      <c r="C3" s="3" t="s">
        <v>23</v>
      </c>
      <c r="D3" s="15">
        <v>41939</v>
      </c>
      <c r="E3" s="15">
        <v>41944</v>
      </c>
      <c r="F3" s="15">
        <v>43404</v>
      </c>
      <c r="G3" s="3" t="s">
        <v>25</v>
      </c>
      <c r="H3" s="3" t="s">
        <v>26</v>
      </c>
      <c r="I3" s="16">
        <v>2900</v>
      </c>
      <c r="J3" s="3" t="s">
        <v>25</v>
      </c>
      <c r="K3" s="15" t="s">
        <v>14</v>
      </c>
      <c r="L3" s="19">
        <v>42370</v>
      </c>
      <c r="M3" s="18" t="s">
        <v>27</v>
      </c>
      <c r="N3" s="18" t="s">
        <v>25</v>
      </c>
      <c r="O3" s="21" t="s">
        <v>25</v>
      </c>
    </row>
    <row r="4" spans="1:15" s="4" customFormat="1" ht="42" x14ac:dyDescent="0.25">
      <c r="A4" s="3" t="s">
        <v>28</v>
      </c>
      <c r="B4" s="3" t="s">
        <v>22</v>
      </c>
      <c r="C4" s="3" t="s">
        <v>29</v>
      </c>
      <c r="D4" s="15">
        <v>42058</v>
      </c>
      <c r="E4" s="15">
        <v>42064</v>
      </c>
      <c r="F4" s="15">
        <v>43524</v>
      </c>
      <c r="G4" s="3" t="s">
        <v>25</v>
      </c>
      <c r="H4" s="3" t="s">
        <v>30</v>
      </c>
      <c r="I4" s="16">
        <v>2880</v>
      </c>
      <c r="J4" s="3" t="s">
        <v>25</v>
      </c>
      <c r="K4" s="3" t="s">
        <v>14</v>
      </c>
      <c r="L4" s="19">
        <v>42370</v>
      </c>
      <c r="M4" s="18" t="s">
        <v>27</v>
      </c>
      <c r="N4" s="18" t="s">
        <v>25</v>
      </c>
      <c r="O4" s="21" t="s">
        <v>25</v>
      </c>
    </row>
    <row r="5" spans="1:15" s="4" customFormat="1" ht="63" x14ac:dyDescent="0.25">
      <c r="A5" s="3" t="s">
        <v>31</v>
      </c>
      <c r="B5" s="3" t="s">
        <v>32</v>
      </c>
      <c r="C5" s="3" t="s">
        <v>33</v>
      </c>
      <c r="D5" s="15">
        <v>39052</v>
      </c>
      <c r="E5" s="15">
        <v>39052</v>
      </c>
      <c r="F5" s="15">
        <v>43434</v>
      </c>
      <c r="G5" s="3" t="s">
        <v>13</v>
      </c>
      <c r="H5" s="3" t="s">
        <v>15</v>
      </c>
      <c r="I5" s="16">
        <f>3108.04/1.22</f>
        <v>2547.5737704918033</v>
      </c>
      <c r="J5" s="3" t="s">
        <v>13</v>
      </c>
      <c r="K5" s="3" t="s">
        <v>14</v>
      </c>
      <c r="L5" s="17">
        <v>2007</v>
      </c>
      <c r="M5" s="18" t="s">
        <v>17</v>
      </c>
      <c r="N5" s="22">
        <v>42369</v>
      </c>
      <c r="O5" s="21">
        <f>+I5*2%</f>
        <v>50.951475409836064</v>
      </c>
    </row>
    <row r="6" spans="1:15" s="4" customFormat="1" ht="63" x14ac:dyDescent="0.25">
      <c r="A6" s="3" t="s">
        <v>34</v>
      </c>
      <c r="B6" s="3" t="s">
        <v>35</v>
      </c>
      <c r="C6" s="3" t="s">
        <v>36</v>
      </c>
      <c r="D6" s="15">
        <v>39245</v>
      </c>
      <c r="E6" s="15">
        <v>39264</v>
      </c>
      <c r="F6" s="15">
        <v>43646</v>
      </c>
      <c r="G6" s="3" t="s">
        <v>13</v>
      </c>
      <c r="H6" s="3" t="s">
        <v>15</v>
      </c>
      <c r="I6" s="16">
        <f>6689.33/1.22</f>
        <v>5483.0573770491801</v>
      </c>
      <c r="J6" s="3" t="s">
        <v>13</v>
      </c>
      <c r="K6" s="3" t="s">
        <v>14</v>
      </c>
      <c r="L6" s="19">
        <v>39995</v>
      </c>
      <c r="M6" s="18" t="s">
        <v>37</v>
      </c>
      <c r="N6" s="23" t="s">
        <v>38</v>
      </c>
      <c r="O6" s="21">
        <f>+I6*2%</f>
        <v>109.66114754098361</v>
      </c>
    </row>
    <row r="7" spans="1:15" s="4" customFormat="1" ht="42" x14ac:dyDescent="0.25">
      <c r="A7" s="3" t="s">
        <v>39</v>
      </c>
      <c r="B7" s="3" t="s">
        <v>40</v>
      </c>
      <c r="C7" s="3" t="s">
        <v>41</v>
      </c>
      <c r="D7" s="15">
        <v>39028</v>
      </c>
      <c r="E7" s="15">
        <v>39028</v>
      </c>
      <c r="F7" s="15">
        <v>43410</v>
      </c>
      <c r="G7" s="3" t="s">
        <v>13</v>
      </c>
      <c r="H7" s="3" t="s">
        <v>30</v>
      </c>
      <c r="I7" s="16">
        <f>25320/1.22</f>
        <v>20754.098360655738</v>
      </c>
      <c r="J7" s="3" t="s">
        <v>13</v>
      </c>
      <c r="K7" s="3" t="s">
        <v>14</v>
      </c>
      <c r="L7" s="17">
        <v>2008</v>
      </c>
      <c r="M7" s="18" t="s">
        <v>42</v>
      </c>
      <c r="N7" s="23" t="s">
        <v>43</v>
      </c>
      <c r="O7" s="21">
        <f>+I7*2%</f>
        <v>415.08196721311475</v>
      </c>
    </row>
    <row r="8" spans="1:15" s="4" customFormat="1" ht="63" x14ac:dyDescent="0.25">
      <c r="A8" s="3" t="s">
        <v>44</v>
      </c>
      <c r="B8" s="3" t="s">
        <v>32</v>
      </c>
      <c r="C8" s="3" t="s">
        <v>45</v>
      </c>
      <c r="D8" s="15">
        <v>40654</v>
      </c>
      <c r="E8" s="15">
        <v>40654</v>
      </c>
      <c r="F8" s="15">
        <v>42845</v>
      </c>
      <c r="G8" s="3" t="s">
        <v>25</v>
      </c>
      <c r="H8" s="3" t="s">
        <v>15</v>
      </c>
      <c r="I8" s="16">
        <f>3654.8/1.22</f>
        <v>2995.7377049180332</v>
      </c>
      <c r="J8" s="3" t="s">
        <v>13</v>
      </c>
      <c r="K8" s="3" t="s">
        <v>14</v>
      </c>
      <c r="L8" s="17">
        <v>2013</v>
      </c>
      <c r="M8" s="18" t="s">
        <v>27</v>
      </c>
      <c r="N8" s="18" t="s">
        <v>25</v>
      </c>
      <c r="O8" s="21" t="s">
        <v>25</v>
      </c>
    </row>
    <row r="9" spans="1:15" s="4" customFormat="1" ht="63" x14ac:dyDescent="0.25">
      <c r="A9" s="3" t="s">
        <v>46</v>
      </c>
      <c r="B9" s="3" t="s">
        <v>40</v>
      </c>
      <c r="C9" s="3" t="s">
        <v>47</v>
      </c>
      <c r="D9" s="15">
        <v>41275</v>
      </c>
      <c r="E9" s="15">
        <v>41275</v>
      </c>
      <c r="F9" s="15">
        <v>43465</v>
      </c>
      <c r="G9" s="3" t="s">
        <v>25</v>
      </c>
      <c r="H9" s="3" t="s">
        <v>15</v>
      </c>
      <c r="I9" s="16">
        <v>65000</v>
      </c>
      <c r="J9" s="3" t="s">
        <v>13</v>
      </c>
      <c r="K9" s="3" t="s">
        <v>25</v>
      </c>
      <c r="L9" s="17" t="s">
        <v>25</v>
      </c>
      <c r="M9" s="18" t="s">
        <v>27</v>
      </c>
      <c r="N9" s="18" t="s">
        <v>25</v>
      </c>
      <c r="O9" s="21" t="s">
        <v>25</v>
      </c>
    </row>
    <row r="10" spans="1:15" s="4" customFormat="1" ht="63" x14ac:dyDescent="0.25">
      <c r="A10" s="3" t="s">
        <v>46</v>
      </c>
      <c r="B10" s="3" t="s">
        <v>40</v>
      </c>
      <c r="C10" s="3" t="s">
        <v>48</v>
      </c>
      <c r="D10" s="15">
        <v>41275</v>
      </c>
      <c r="E10" s="15">
        <v>41275</v>
      </c>
      <c r="F10" s="15">
        <v>43465</v>
      </c>
      <c r="G10" s="3" t="s">
        <v>25</v>
      </c>
      <c r="H10" s="3" t="s">
        <v>15</v>
      </c>
      <c r="I10" s="16">
        <f>+(65000*21)/41</f>
        <v>33292.682926829271</v>
      </c>
      <c r="J10" s="3" t="s">
        <v>13</v>
      </c>
      <c r="K10" s="3" t="s">
        <v>25</v>
      </c>
      <c r="L10" s="17" t="s">
        <v>25</v>
      </c>
      <c r="M10" s="18" t="s">
        <v>27</v>
      </c>
      <c r="N10" s="18" t="s">
        <v>25</v>
      </c>
      <c r="O10" s="21" t="s">
        <v>25</v>
      </c>
    </row>
    <row r="11" spans="1:15" s="4" customFormat="1" ht="63" x14ac:dyDescent="0.25">
      <c r="A11" s="3" t="s">
        <v>49</v>
      </c>
      <c r="B11" s="3" t="s">
        <v>50</v>
      </c>
      <c r="C11" s="3" t="s">
        <v>51</v>
      </c>
      <c r="D11" s="15">
        <v>38384</v>
      </c>
      <c r="E11" s="15">
        <v>38384</v>
      </c>
      <c r="F11" s="15">
        <v>40574</v>
      </c>
      <c r="G11" s="24"/>
      <c r="H11" s="3" t="s">
        <v>15</v>
      </c>
      <c r="I11" s="16">
        <f>160.5*4</f>
        <v>642</v>
      </c>
      <c r="J11" s="3" t="s">
        <v>25</v>
      </c>
      <c r="K11" s="3" t="s">
        <v>14</v>
      </c>
      <c r="L11" s="17">
        <v>2006</v>
      </c>
      <c r="M11" s="18"/>
      <c r="N11" s="18"/>
      <c r="O11" s="21"/>
    </row>
    <row r="12" spans="1:15" s="4" customFormat="1" ht="63" x14ac:dyDescent="0.25">
      <c r="A12" s="3" t="s">
        <v>52</v>
      </c>
      <c r="B12" s="3" t="s">
        <v>50</v>
      </c>
      <c r="C12" s="3" t="s">
        <v>53</v>
      </c>
      <c r="D12" s="15">
        <v>42142</v>
      </c>
      <c r="E12" s="15">
        <v>42095</v>
      </c>
      <c r="F12" s="15">
        <v>43555</v>
      </c>
      <c r="G12" s="3" t="s">
        <v>25</v>
      </c>
      <c r="H12" s="3" t="s">
        <v>15</v>
      </c>
      <c r="I12" s="16">
        <v>640</v>
      </c>
      <c r="J12" s="3" t="s">
        <v>25</v>
      </c>
      <c r="K12" s="3" t="s">
        <v>14</v>
      </c>
      <c r="L12" s="17">
        <v>2016</v>
      </c>
      <c r="M12" s="18" t="s">
        <v>27</v>
      </c>
      <c r="N12" s="18" t="s">
        <v>25</v>
      </c>
      <c r="O12" s="21" t="s">
        <v>25</v>
      </c>
    </row>
    <row r="13" spans="1:15" s="4" customFormat="1" ht="63" x14ac:dyDescent="0.25">
      <c r="A13" s="3" t="s">
        <v>54</v>
      </c>
      <c r="B13" s="3" t="s">
        <v>55</v>
      </c>
      <c r="C13" s="3" t="s">
        <v>60</v>
      </c>
      <c r="D13" s="15">
        <v>41946</v>
      </c>
      <c r="E13" s="15">
        <v>41944</v>
      </c>
      <c r="F13" s="15">
        <v>43404</v>
      </c>
      <c r="G13" s="3" t="s">
        <v>25</v>
      </c>
      <c r="H13" s="3" t="s">
        <v>15</v>
      </c>
      <c r="I13" s="16">
        <v>640</v>
      </c>
      <c r="J13" s="3" t="s">
        <v>25</v>
      </c>
      <c r="K13" s="3" t="s">
        <v>14</v>
      </c>
      <c r="L13" s="17">
        <v>2016</v>
      </c>
      <c r="M13" s="18" t="s">
        <v>27</v>
      </c>
      <c r="N13" s="18" t="s">
        <v>25</v>
      </c>
      <c r="O13" s="21" t="s">
        <v>25</v>
      </c>
    </row>
    <row r="14" spans="1:15" s="4" customFormat="1" ht="63" x14ac:dyDescent="0.25">
      <c r="A14" s="3" t="s">
        <v>49</v>
      </c>
      <c r="B14" s="3" t="s">
        <v>50</v>
      </c>
      <c r="C14" s="3" t="s">
        <v>56</v>
      </c>
      <c r="D14" s="15">
        <v>36884</v>
      </c>
      <c r="E14" s="15">
        <v>36892</v>
      </c>
      <c r="F14" s="15">
        <v>39082</v>
      </c>
      <c r="G14" s="24"/>
      <c r="H14" s="3" t="s">
        <v>15</v>
      </c>
      <c r="I14" s="16">
        <f>160.5*4</f>
        <v>642</v>
      </c>
      <c r="J14" s="3" t="s">
        <v>25</v>
      </c>
      <c r="K14" s="3" t="s">
        <v>14</v>
      </c>
      <c r="L14" s="17">
        <v>2006</v>
      </c>
      <c r="M14" s="18"/>
      <c r="N14" s="18"/>
      <c r="O14" s="21"/>
    </row>
    <row r="15" spans="1:15" s="4" customFormat="1" ht="42" x14ac:dyDescent="0.25">
      <c r="A15" s="3" t="s">
        <v>57</v>
      </c>
      <c r="B15" s="3" t="s">
        <v>58</v>
      </c>
      <c r="C15" s="3" t="s">
        <v>59</v>
      </c>
      <c r="D15" s="15">
        <v>42002</v>
      </c>
      <c r="E15" s="15">
        <v>42005</v>
      </c>
      <c r="F15" s="15">
        <v>43465</v>
      </c>
      <c r="G15" s="3" t="s">
        <v>25</v>
      </c>
      <c r="H15" s="3" t="s">
        <v>61</v>
      </c>
      <c r="I15" s="16">
        <v>1080</v>
      </c>
      <c r="J15" s="3" t="s">
        <v>25</v>
      </c>
      <c r="K15" s="3" t="s">
        <v>14</v>
      </c>
      <c r="L15" s="17">
        <v>2016</v>
      </c>
      <c r="M15" s="18" t="s">
        <v>27</v>
      </c>
      <c r="N15" s="18" t="s">
        <v>25</v>
      </c>
      <c r="O15" s="21" t="s">
        <v>25</v>
      </c>
    </row>
    <row r="16" spans="1:15" s="4" customFormat="1" ht="47.25" customHeight="1" x14ac:dyDescent="0.25">
      <c r="A16" s="3" t="s">
        <v>62</v>
      </c>
      <c r="B16" s="3" t="s">
        <v>58</v>
      </c>
      <c r="C16" s="3" t="s">
        <v>63</v>
      </c>
      <c r="D16" s="15">
        <v>41939</v>
      </c>
      <c r="E16" s="15">
        <v>41944</v>
      </c>
      <c r="F16" s="15">
        <v>43404</v>
      </c>
      <c r="G16" s="3" t="s">
        <v>25</v>
      </c>
      <c r="H16" s="3" t="s">
        <v>61</v>
      </c>
      <c r="I16" s="16">
        <v>1472.04</v>
      </c>
      <c r="J16" s="3" t="s">
        <v>25</v>
      </c>
      <c r="K16" s="3" t="s">
        <v>14</v>
      </c>
      <c r="L16" s="17">
        <v>2016</v>
      </c>
      <c r="M16" s="18" t="s">
        <v>27</v>
      </c>
      <c r="N16" s="18" t="s">
        <v>25</v>
      </c>
      <c r="O16" s="21" t="s">
        <v>25</v>
      </c>
    </row>
    <row r="17" spans="1:15" s="4" customFormat="1" ht="63" x14ac:dyDescent="0.25">
      <c r="A17" s="3" t="s">
        <v>64</v>
      </c>
      <c r="B17" s="3" t="s">
        <v>58</v>
      </c>
      <c r="C17" s="3" t="s">
        <v>65</v>
      </c>
      <c r="D17" s="15">
        <v>36884</v>
      </c>
      <c r="E17" s="15">
        <v>36892</v>
      </c>
      <c r="F17" s="15">
        <v>38352</v>
      </c>
      <c r="G17" s="24"/>
      <c r="H17" s="3" t="s">
        <v>15</v>
      </c>
      <c r="I17" s="16">
        <v>1199.08</v>
      </c>
      <c r="J17" s="3" t="s">
        <v>25</v>
      </c>
      <c r="K17" s="3" t="s">
        <v>14</v>
      </c>
      <c r="L17" s="19">
        <v>36892</v>
      </c>
      <c r="M17" s="18"/>
      <c r="N17" s="18"/>
      <c r="O17" s="21"/>
    </row>
    <row r="18" spans="1:15" s="4" customFormat="1" ht="63" x14ac:dyDescent="0.25">
      <c r="A18" s="3" t="s">
        <v>66</v>
      </c>
      <c r="B18" s="3" t="s">
        <v>58</v>
      </c>
      <c r="C18" s="3" t="s">
        <v>67</v>
      </c>
      <c r="D18" s="15">
        <v>36884</v>
      </c>
      <c r="E18" s="15">
        <v>36892</v>
      </c>
      <c r="F18" s="15">
        <v>38352</v>
      </c>
      <c r="G18" s="24"/>
      <c r="H18" s="3" t="s">
        <v>15</v>
      </c>
      <c r="I18" s="16">
        <v>1405.28</v>
      </c>
      <c r="J18" s="3" t="s">
        <v>25</v>
      </c>
      <c r="K18" s="3" t="s">
        <v>14</v>
      </c>
      <c r="L18" s="15">
        <v>36892</v>
      </c>
      <c r="M18" s="18"/>
      <c r="N18" s="18"/>
      <c r="O18" s="21"/>
    </row>
    <row r="19" spans="1:15" s="4" customFormat="1" ht="24" customHeight="1" x14ac:dyDescent="0.25">
      <c r="A19" s="29"/>
      <c r="B19" s="29"/>
      <c r="C19" s="29"/>
      <c r="D19" s="29"/>
      <c r="E19" s="29"/>
      <c r="F19" s="29"/>
      <c r="G19" s="29"/>
      <c r="H19" s="29"/>
      <c r="I19" s="30"/>
      <c r="J19" s="29"/>
      <c r="K19" s="29"/>
      <c r="L19" s="31"/>
      <c r="M19" s="32"/>
      <c r="N19" s="32"/>
      <c r="O19" s="33"/>
    </row>
    <row r="20" spans="1:15" s="4" customFormat="1" ht="66.75" customHeight="1" x14ac:dyDescent="0.25">
      <c r="A20" s="3" t="s">
        <v>68</v>
      </c>
      <c r="B20" s="3" t="s">
        <v>69</v>
      </c>
      <c r="C20" s="3" t="s">
        <v>70</v>
      </c>
      <c r="D20" s="15">
        <v>39489</v>
      </c>
      <c r="E20" s="15">
        <v>39508</v>
      </c>
      <c r="F20" s="3"/>
      <c r="G20" s="3" t="s">
        <v>14</v>
      </c>
      <c r="H20" s="3" t="s">
        <v>61</v>
      </c>
      <c r="I20" s="25"/>
      <c r="J20" s="3" t="s">
        <v>25</v>
      </c>
      <c r="K20" s="26"/>
      <c r="L20" s="27"/>
      <c r="M20" s="3" t="s">
        <v>71</v>
      </c>
      <c r="N20" s="3" t="s">
        <v>72</v>
      </c>
      <c r="O20" s="21"/>
    </row>
    <row r="21" spans="1:15" s="4" customFormat="1" ht="75" customHeight="1" x14ac:dyDescent="0.25">
      <c r="A21" s="3" t="s">
        <v>73</v>
      </c>
      <c r="B21" s="3" t="s">
        <v>40</v>
      </c>
      <c r="C21" s="3" t="s">
        <v>74</v>
      </c>
      <c r="D21" s="15">
        <v>39524</v>
      </c>
      <c r="E21" s="15">
        <v>39539</v>
      </c>
      <c r="F21" s="15">
        <v>41364</v>
      </c>
      <c r="G21" s="3"/>
      <c r="H21" s="3" t="s">
        <v>15</v>
      </c>
      <c r="I21" s="28"/>
      <c r="J21" s="3" t="s">
        <v>14</v>
      </c>
      <c r="K21" s="26"/>
      <c r="L21" s="27"/>
      <c r="M21" s="18"/>
      <c r="N21" s="18"/>
      <c r="O21" s="21"/>
    </row>
    <row r="22" spans="1:15" s="4" customFormat="1" ht="47.25" customHeight="1" x14ac:dyDescent="0.25">
      <c r="A22" s="3" t="s">
        <v>75</v>
      </c>
      <c r="B22" s="3" t="s">
        <v>35</v>
      </c>
      <c r="C22" s="3"/>
      <c r="D22" s="3"/>
      <c r="E22" s="3"/>
      <c r="F22" s="3"/>
      <c r="G22" s="3"/>
      <c r="H22" s="3"/>
      <c r="I22" s="16"/>
      <c r="J22" s="3"/>
      <c r="K22" s="3"/>
      <c r="L22" s="17"/>
      <c r="M22" s="18"/>
      <c r="N22" s="18"/>
      <c r="O22" s="21"/>
    </row>
    <row r="23" spans="1:15" s="4" customFormat="1" ht="47.25" customHeight="1" x14ac:dyDescent="0.25">
      <c r="A23" s="3"/>
      <c r="B23" s="3"/>
      <c r="C23" s="3"/>
      <c r="D23" s="3"/>
      <c r="E23" s="3"/>
      <c r="F23" s="3"/>
      <c r="G23" s="3"/>
      <c r="H23" s="3"/>
      <c r="I23" s="16"/>
      <c r="J23" s="3"/>
      <c r="K23" s="3"/>
      <c r="L23" s="17"/>
      <c r="M23" s="18"/>
      <c r="N23" s="18"/>
      <c r="O23" s="21"/>
    </row>
    <row r="24" spans="1:15" s="4" customFormat="1" ht="47.25" customHeight="1" x14ac:dyDescent="0.25">
      <c r="A24" s="3"/>
      <c r="B24" s="3"/>
      <c r="C24" s="3"/>
      <c r="D24" s="3"/>
      <c r="E24" s="3"/>
      <c r="F24" s="3"/>
      <c r="G24" s="3"/>
      <c r="H24" s="3"/>
      <c r="I24" s="16"/>
      <c r="J24" s="3"/>
      <c r="K24" s="3"/>
      <c r="L24" s="17"/>
      <c r="M24" s="18"/>
      <c r="N24" s="18"/>
      <c r="O24" s="21"/>
    </row>
    <row r="25" spans="1:15" s="4" customFormat="1" ht="47.25" customHeight="1" x14ac:dyDescent="0.25">
      <c r="A25" s="3"/>
      <c r="B25" s="3"/>
      <c r="C25" s="3"/>
      <c r="D25" s="3"/>
      <c r="E25" s="3"/>
      <c r="F25" s="3"/>
      <c r="G25" s="3"/>
      <c r="H25" s="3"/>
      <c r="I25" s="16"/>
      <c r="J25" s="3"/>
      <c r="K25" s="3"/>
      <c r="L25" s="17"/>
      <c r="M25" s="18"/>
      <c r="N25" s="18"/>
      <c r="O25" s="21"/>
    </row>
    <row r="26" spans="1:15" s="4" customFormat="1" ht="47.25" customHeight="1" x14ac:dyDescent="0.25">
      <c r="A26" s="3"/>
      <c r="B26" s="3"/>
      <c r="C26" s="3"/>
      <c r="D26" s="3"/>
      <c r="E26" s="3"/>
      <c r="F26" s="3"/>
      <c r="G26" s="3"/>
      <c r="H26" s="3"/>
      <c r="I26" s="16"/>
      <c r="J26" s="3"/>
      <c r="K26" s="3"/>
      <c r="L26" s="17"/>
      <c r="M26" s="18"/>
      <c r="N26" s="18"/>
      <c r="O26" s="21"/>
    </row>
    <row r="27" spans="1:15" s="4" customFormat="1" ht="47.25" customHeight="1" x14ac:dyDescent="0.25">
      <c r="A27" s="3"/>
      <c r="B27" s="3"/>
      <c r="C27" s="3"/>
      <c r="D27" s="3"/>
      <c r="E27" s="3"/>
      <c r="F27" s="3"/>
      <c r="G27" s="3"/>
      <c r="H27" s="3"/>
      <c r="I27" s="16"/>
      <c r="J27" s="3"/>
      <c r="K27" s="3"/>
      <c r="L27" s="17"/>
      <c r="M27" s="18"/>
      <c r="N27" s="18"/>
      <c r="O27" s="21"/>
    </row>
    <row r="28" spans="1:15" s="4" customFormat="1" ht="47.25" customHeight="1" x14ac:dyDescent="0.25">
      <c r="A28" s="3"/>
      <c r="B28" s="3"/>
      <c r="C28" s="3"/>
      <c r="D28" s="3"/>
      <c r="E28" s="3"/>
      <c r="F28" s="3"/>
      <c r="G28" s="3"/>
      <c r="H28" s="3"/>
      <c r="I28" s="16"/>
      <c r="J28" s="3"/>
      <c r="K28" s="3"/>
      <c r="L28" s="17"/>
      <c r="M28" s="18"/>
      <c r="N28" s="18"/>
      <c r="O28" s="21"/>
    </row>
    <row r="29" spans="1:15" s="4" customFormat="1" ht="47.25" customHeight="1" x14ac:dyDescent="0.25">
      <c r="A29" s="3"/>
      <c r="B29" s="3"/>
      <c r="C29" s="3"/>
      <c r="D29" s="3"/>
      <c r="E29" s="3"/>
      <c r="F29" s="3"/>
      <c r="G29" s="3"/>
      <c r="H29" s="3"/>
      <c r="I29" s="16"/>
      <c r="J29" s="3"/>
      <c r="K29" s="3"/>
      <c r="L29" s="17"/>
      <c r="M29" s="18"/>
      <c r="N29" s="18"/>
      <c r="O29" s="21"/>
    </row>
    <row r="30" spans="1:15" s="4" customFormat="1" ht="47.25" customHeight="1" x14ac:dyDescent="0.25">
      <c r="A30" s="3"/>
      <c r="B30" s="3"/>
      <c r="C30" s="3"/>
      <c r="D30" s="3"/>
      <c r="E30" s="3"/>
      <c r="F30" s="3"/>
      <c r="G30" s="3"/>
      <c r="H30" s="3"/>
      <c r="I30" s="16"/>
      <c r="J30" s="3"/>
      <c r="K30" s="3"/>
      <c r="L30" s="17"/>
      <c r="M30" s="18"/>
      <c r="N30" s="18"/>
      <c r="O30" s="21"/>
    </row>
    <row r="31" spans="1:15" s="2" customFormat="1" ht="47.25" customHeight="1" x14ac:dyDescent="0.35">
      <c r="I31" s="10"/>
      <c r="J31" s="12"/>
      <c r="K31" s="4"/>
      <c r="M31" s="8"/>
      <c r="N31" s="8"/>
      <c r="O31" s="21"/>
    </row>
  </sheetData>
  <pageMargins left="0.7" right="0.7" top="0.75" bottom="0.75" header="0.3" footer="0.3"/>
  <pageSetup paperSize="8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19" workbookViewId="0">
      <selection activeCell="D1" sqref="D1:D1048576"/>
    </sheetView>
  </sheetViews>
  <sheetFormatPr defaultRowHeight="15" x14ac:dyDescent="0.25"/>
  <cols>
    <col min="1" max="1" width="42.5703125" bestFit="1" customWidth="1"/>
    <col min="2" max="2" width="71.7109375" bestFit="1" customWidth="1"/>
    <col min="4" max="4" width="51.42578125" bestFit="1" customWidth="1"/>
    <col min="5" max="5" width="34.28515625" bestFit="1" customWidth="1"/>
  </cols>
  <sheetData>
    <row r="1" spans="1:5" ht="15.75" thickBot="1" x14ac:dyDescent="0.3">
      <c r="A1" s="36" t="s">
        <v>76</v>
      </c>
      <c r="B1" s="36" t="s">
        <v>77</v>
      </c>
      <c r="C1" s="36" t="s">
        <v>78</v>
      </c>
      <c r="D1" s="36" t="s">
        <v>79</v>
      </c>
      <c r="E1" s="36" t="s">
        <v>80</v>
      </c>
    </row>
    <row r="2" spans="1:5" ht="15.75" thickBot="1" x14ac:dyDescent="0.3">
      <c r="A2" s="75" t="s">
        <v>81</v>
      </c>
      <c r="B2" s="76"/>
      <c r="C2" s="76"/>
      <c r="D2" s="76"/>
      <c r="E2" s="77"/>
    </row>
    <row r="3" spans="1:5" x14ac:dyDescent="0.25">
      <c r="A3" s="43" t="s">
        <v>82</v>
      </c>
      <c r="B3" s="40" t="s">
        <v>83</v>
      </c>
      <c r="C3" s="40">
        <v>70</v>
      </c>
      <c r="D3" s="40" t="s">
        <v>84</v>
      </c>
      <c r="E3" s="37" t="s">
        <v>85</v>
      </c>
    </row>
    <row r="4" spans="1:5" x14ac:dyDescent="0.25">
      <c r="A4" s="44" t="s">
        <v>86</v>
      </c>
      <c r="B4" s="41" t="s">
        <v>87</v>
      </c>
      <c r="C4" s="41">
        <v>101</v>
      </c>
      <c r="D4" s="41" t="s">
        <v>84</v>
      </c>
      <c r="E4" s="38" t="s">
        <v>85</v>
      </c>
    </row>
    <row r="5" spans="1:5" x14ac:dyDescent="0.25">
      <c r="A5" s="44" t="s">
        <v>88</v>
      </c>
      <c r="B5" s="41" t="s">
        <v>89</v>
      </c>
      <c r="C5" s="41">
        <v>56</v>
      </c>
      <c r="D5" s="41" t="s">
        <v>84</v>
      </c>
      <c r="E5" s="38" t="s">
        <v>85</v>
      </c>
    </row>
    <row r="6" spans="1:5" x14ac:dyDescent="0.25">
      <c r="A6" s="44" t="s">
        <v>90</v>
      </c>
      <c r="B6" s="41" t="s">
        <v>91</v>
      </c>
      <c r="C6" s="41">
        <v>84</v>
      </c>
      <c r="D6" s="41" t="s">
        <v>84</v>
      </c>
      <c r="E6" s="38" t="s">
        <v>85</v>
      </c>
    </row>
    <row r="7" spans="1:5" x14ac:dyDescent="0.25">
      <c r="A7" s="44" t="s">
        <v>92</v>
      </c>
      <c r="B7" s="41" t="s">
        <v>93</v>
      </c>
      <c r="C7" s="41">
        <v>107</v>
      </c>
      <c r="D7" s="41" t="s">
        <v>84</v>
      </c>
      <c r="E7" s="38" t="s">
        <v>85</v>
      </c>
    </row>
    <row r="8" spans="1:5" x14ac:dyDescent="0.25">
      <c r="A8" s="44" t="s">
        <v>94</v>
      </c>
      <c r="B8" s="41" t="s">
        <v>95</v>
      </c>
      <c r="C8" s="41">
        <v>75</v>
      </c>
      <c r="D8" s="41" t="s">
        <v>96</v>
      </c>
      <c r="E8" s="38" t="s">
        <v>85</v>
      </c>
    </row>
    <row r="9" spans="1:5" x14ac:dyDescent="0.25">
      <c r="A9" s="47" t="s">
        <v>94</v>
      </c>
      <c r="B9" s="48" t="s">
        <v>97</v>
      </c>
      <c r="C9" s="48" t="s">
        <v>85</v>
      </c>
      <c r="D9" s="48" t="s">
        <v>85</v>
      </c>
      <c r="E9" s="49" t="s">
        <v>85</v>
      </c>
    </row>
    <row r="10" spans="1:5" x14ac:dyDescent="0.25">
      <c r="A10" s="44" t="s">
        <v>98</v>
      </c>
      <c r="B10" s="41" t="s">
        <v>99</v>
      </c>
      <c r="C10" s="41">
        <v>105</v>
      </c>
      <c r="D10" s="41" t="s">
        <v>84</v>
      </c>
      <c r="E10" s="38" t="s">
        <v>85</v>
      </c>
    </row>
    <row r="11" spans="1:5" x14ac:dyDescent="0.25">
      <c r="A11" s="44" t="s">
        <v>100</v>
      </c>
      <c r="B11" s="41" t="s">
        <v>101</v>
      </c>
      <c r="C11" s="41">
        <v>31</v>
      </c>
      <c r="D11" s="41" t="s">
        <v>96</v>
      </c>
      <c r="E11" s="38" t="s">
        <v>85</v>
      </c>
    </row>
    <row r="12" spans="1:5" x14ac:dyDescent="0.25">
      <c r="A12" s="44" t="s">
        <v>102</v>
      </c>
      <c r="B12" s="41" t="s">
        <v>103</v>
      </c>
      <c r="C12" s="41">
        <v>58</v>
      </c>
      <c r="D12" s="41" t="s">
        <v>96</v>
      </c>
      <c r="E12" s="38" t="s">
        <v>85</v>
      </c>
    </row>
    <row r="13" spans="1:5" x14ac:dyDescent="0.25">
      <c r="A13" s="44" t="s">
        <v>104</v>
      </c>
      <c r="B13" s="41" t="s">
        <v>105</v>
      </c>
      <c r="C13" s="41">
        <v>49</v>
      </c>
      <c r="D13" s="41" t="s">
        <v>96</v>
      </c>
      <c r="E13" s="38" t="s">
        <v>85</v>
      </c>
    </row>
    <row r="14" spans="1:5" x14ac:dyDescent="0.25">
      <c r="A14" s="44" t="s">
        <v>106</v>
      </c>
      <c r="B14" s="41" t="s">
        <v>107</v>
      </c>
      <c r="C14" s="41">
        <v>13</v>
      </c>
      <c r="D14" s="41" t="s">
        <v>96</v>
      </c>
      <c r="E14" s="38" t="s">
        <v>85</v>
      </c>
    </row>
    <row r="15" spans="1:5" x14ac:dyDescent="0.25">
      <c r="A15" s="44" t="s">
        <v>108</v>
      </c>
      <c r="B15" s="41" t="s">
        <v>109</v>
      </c>
      <c r="C15" s="41">
        <v>92</v>
      </c>
      <c r="D15" s="41" t="s">
        <v>96</v>
      </c>
      <c r="E15" s="38" t="s">
        <v>85</v>
      </c>
    </row>
    <row r="16" spans="1:5" x14ac:dyDescent="0.25">
      <c r="A16" s="44" t="s">
        <v>110</v>
      </c>
      <c r="B16" s="41" t="s">
        <v>111</v>
      </c>
      <c r="C16" s="41">
        <v>114</v>
      </c>
      <c r="D16" s="41" t="s">
        <v>96</v>
      </c>
      <c r="E16" s="38" t="s">
        <v>85</v>
      </c>
    </row>
    <row r="17" spans="1:5" x14ac:dyDescent="0.25">
      <c r="A17" s="44" t="s">
        <v>112</v>
      </c>
      <c r="B17" s="41" t="s">
        <v>113</v>
      </c>
      <c r="C17" s="41">
        <v>36</v>
      </c>
      <c r="D17" s="41" t="s">
        <v>84</v>
      </c>
      <c r="E17" s="38" t="s">
        <v>85</v>
      </c>
    </row>
    <row r="18" spans="1:5" x14ac:dyDescent="0.25">
      <c r="A18" s="44" t="s">
        <v>114</v>
      </c>
      <c r="B18" s="41" t="s">
        <v>115</v>
      </c>
      <c r="C18" s="41">
        <v>60</v>
      </c>
      <c r="D18" s="41" t="s">
        <v>84</v>
      </c>
      <c r="E18" s="38" t="s">
        <v>85</v>
      </c>
    </row>
    <row r="19" spans="1:5" x14ac:dyDescent="0.25">
      <c r="A19" s="44" t="s">
        <v>116</v>
      </c>
      <c r="B19" s="41" t="s">
        <v>117</v>
      </c>
      <c r="C19" s="41">
        <v>88</v>
      </c>
      <c r="D19" s="41" t="s">
        <v>84</v>
      </c>
      <c r="E19" s="38" t="s">
        <v>85</v>
      </c>
    </row>
    <row r="20" spans="1:5" ht="15.75" thickBot="1" x14ac:dyDescent="0.3">
      <c r="A20" s="45" t="s">
        <v>118</v>
      </c>
      <c r="B20" s="42" t="s">
        <v>119</v>
      </c>
      <c r="C20" s="42">
        <v>26</v>
      </c>
      <c r="D20" s="42" t="s">
        <v>84</v>
      </c>
      <c r="E20" s="39" t="s">
        <v>85</v>
      </c>
    </row>
    <row r="21" spans="1:5" ht="15.75" thickBot="1" x14ac:dyDescent="0.3">
      <c r="A21" s="75" t="s">
        <v>120</v>
      </c>
      <c r="B21" s="76"/>
      <c r="C21" s="76"/>
      <c r="D21" s="76"/>
      <c r="E21" s="77"/>
    </row>
    <row r="22" spans="1:5" x14ac:dyDescent="0.25">
      <c r="A22" s="43" t="s">
        <v>121</v>
      </c>
      <c r="B22" s="40" t="s">
        <v>122</v>
      </c>
      <c r="C22" s="40">
        <v>114</v>
      </c>
      <c r="D22" s="40">
        <v>37</v>
      </c>
      <c r="E22" s="37" t="s">
        <v>85</v>
      </c>
    </row>
    <row r="23" spans="1:5" x14ac:dyDescent="0.25">
      <c r="A23" s="44" t="s">
        <v>118</v>
      </c>
      <c r="B23" s="41" t="s">
        <v>123</v>
      </c>
      <c r="C23" s="41">
        <v>18</v>
      </c>
      <c r="D23" s="41">
        <v>260</v>
      </c>
      <c r="E23" s="38" t="s">
        <v>124</v>
      </c>
    </row>
    <row r="24" spans="1:5" ht="15.75" thickBot="1" x14ac:dyDescent="0.3">
      <c r="A24" s="45" t="s">
        <v>125</v>
      </c>
      <c r="B24" s="42" t="s">
        <v>126</v>
      </c>
      <c r="C24" s="42">
        <v>43</v>
      </c>
      <c r="D24" s="42" t="s">
        <v>127</v>
      </c>
      <c r="E24" s="39" t="s">
        <v>128</v>
      </c>
    </row>
    <row r="25" spans="1:5" ht="15.75" thickBot="1" x14ac:dyDescent="0.3">
      <c r="A25" s="75" t="s">
        <v>129</v>
      </c>
      <c r="B25" s="76"/>
      <c r="C25" s="76"/>
      <c r="D25" s="76"/>
      <c r="E25" s="77"/>
    </row>
    <row r="26" spans="1:5" x14ac:dyDescent="0.25">
      <c r="A26" s="43" t="s">
        <v>130</v>
      </c>
      <c r="B26" s="40" t="s">
        <v>131</v>
      </c>
      <c r="C26" s="40">
        <v>70</v>
      </c>
      <c r="D26" s="40">
        <v>390</v>
      </c>
      <c r="E26" s="38" t="s">
        <v>85</v>
      </c>
    </row>
    <row r="27" spans="1:5" x14ac:dyDescent="0.25">
      <c r="A27" s="44" t="s">
        <v>132</v>
      </c>
      <c r="B27" s="41" t="s">
        <v>133</v>
      </c>
      <c r="C27" s="41">
        <v>90</v>
      </c>
      <c r="D27" s="41">
        <v>167</v>
      </c>
      <c r="E27" s="38" t="s">
        <v>85</v>
      </c>
    </row>
    <row r="28" spans="1:5" x14ac:dyDescent="0.25">
      <c r="A28" s="44" t="s">
        <v>134</v>
      </c>
      <c r="B28" s="41" t="s">
        <v>135</v>
      </c>
      <c r="C28" s="41">
        <v>84</v>
      </c>
      <c r="D28" s="41">
        <v>338</v>
      </c>
      <c r="E28" s="38" t="s">
        <v>85</v>
      </c>
    </row>
    <row r="29" spans="1:5" x14ac:dyDescent="0.25">
      <c r="A29" s="47" t="s">
        <v>136</v>
      </c>
      <c r="B29" s="48" t="s">
        <v>137</v>
      </c>
      <c r="C29" s="48">
        <v>107</v>
      </c>
      <c r="D29" s="48">
        <v>344</v>
      </c>
      <c r="E29" s="49" t="s">
        <v>85</v>
      </c>
    </row>
    <row r="30" spans="1:5" x14ac:dyDescent="0.25">
      <c r="A30" s="44" t="s">
        <v>138</v>
      </c>
      <c r="B30" s="41" t="s">
        <v>139</v>
      </c>
      <c r="C30" s="41">
        <v>54</v>
      </c>
      <c r="D30" s="41">
        <v>76</v>
      </c>
      <c r="E30" s="38" t="s">
        <v>140</v>
      </c>
    </row>
    <row r="31" spans="1:5" x14ac:dyDescent="0.25">
      <c r="A31" s="44" t="s">
        <v>141</v>
      </c>
      <c r="B31" s="41" t="s">
        <v>142</v>
      </c>
      <c r="C31" s="41">
        <v>28</v>
      </c>
      <c r="D31" s="41">
        <v>330</v>
      </c>
      <c r="E31" s="38" t="s">
        <v>85</v>
      </c>
    </row>
    <row r="32" spans="1:5" x14ac:dyDescent="0.25">
      <c r="A32" s="44" t="s">
        <v>143</v>
      </c>
      <c r="B32" s="41" t="s">
        <v>144</v>
      </c>
      <c r="C32" s="41">
        <v>98</v>
      </c>
      <c r="D32" s="41">
        <v>323</v>
      </c>
      <c r="E32" s="38" t="s">
        <v>85</v>
      </c>
    </row>
    <row r="33" spans="1:5" x14ac:dyDescent="0.25">
      <c r="A33" s="44" t="s">
        <v>145</v>
      </c>
      <c r="B33" s="41" t="s">
        <v>146</v>
      </c>
      <c r="C33" s="41">
        <v>114</v>
      </c>
      <c r="D33" s="41">
        <v>317</v>
      </c>
      <c r="E33" s="38" t="s">
        <v>85</v>
      </c>
    </row>
    <row r="34" spans="1:5" ht="15.75" thickBot="1" x14ac:dyDescent="0.3">
      <c r="A34" s="45" t="s">
        <v>147</v>
      </c>
      <c r="B34" s="42" t="s">
        <v>148</v>
      </c>
      <c r="C34" s="42">
        <v>58</v>
      </c>
      <c r="D34" s="42">
        <v>161</v>
      </c>
      <c r="E34" s="38" t="s">
        <v>140</v>
      </c>
    </row>
    <row r="35" spans="1:5" ht="15.75" thickBot="1" x14ac:dyDescent="0.3">
      <c r="A35" s="75" t="s">
        <v>149</v>
      </c>
      <c r="B35" s="76"/>
      <c r="C35" s="76"/>
      <c r="D35" s="76"/>
      <c r="E35" s="77"/>
    </row>
    <row r="36" spans="1:5" x14ac:dyDescent="0.25">
      <c r="A36" s="43" t="s">
        <v>150</v>
      </c>
      <c r="B36" s="40" t="s">
        <v>151</v>
      </c>
      <c r="C36" s="40">
        <v>18</v>
      </c>
      <c r="D36" s="40">
        <v>190</v>
      </c>
      <c r="E36" s="37" t="s">
        <v>152</v>
      </c>
    </row>
    <row r="37" spans="1:5" x14ac:dyDescent="0.25">
      <c r="A37" s="44" t="s">
        <v>150</v>
      </c>
      <c r="B37" s="41" t="s">
        <v>153</v>
      </c>
      <c r="C37" s="41">
        <v>18</v>
      </c>
      <c r="D37" s="41">
        <v>192</v>
      </c>
      <c r="E37" s="38" t="s">
        <v>124</v>
      </c>
    </row>
    <row r="38" spans="1:5" x14ac:dyDescent="0.25">
      <c r="A38" s="44" t="s">
        <v>154</v>
      </c>
      <c r="B38" s="41" t="s">
        <v>155</v>
      </c>
      <c r="C38" s="41">
        <v>114</v>
      </c>
      <c r="D38" s="41">
        <v>550</v>
      </c>
      <c r="E38" s="38" t="s">
        <v>156</v>
      </c>
    </row>
    <row r="39" spans="1:5" x14ac:dyDescent="0.25">
      <c r="A39" s="44" t="s">
        <v>154</v>
      </c>
      <c r="B39" s="41" t="s">
        <v>157</v>
      </c>
      <c r="C39" s="41">
        <v>114</v>
      </c>
      <c r="D39" s="41" t="s">
        <v>158</v>
      </c>
      <c r="E39" s="38" t="s">
        <v>159</v>
      </c>
    </row>
    <row r="40" spans="1:5" x14ac:dyDescent="0.25">
      <c r="A40" s="44" t="s">
        <v>160</v>
      </c>
      <c r="B40" s="41" t="s">
        <v>161</v>
      </c>
      <c r="C40" s="41">
        <v>91</v>
      </c>
      <c r="D40" s="41" t="s">
        <v>162</v>
      </c>
      <c r="E40" s="38" t="s">
        <v>163</v>
      </c>
    </row>
    <row r="41" spans="1:5" x14ac:dyDescent="0.25">
      <c r="A41" s="44" t="s">
        <v>164</v>
      </c>
      <c r="B41" s="41" t="s">
        <v>165</v>
      </c>
      <c r="C41" s="41" t="s">
        <v>166</v>
      </c>
      <c r="D41" s="41" t="s">
        <v>167</v>
      </c>
      <c r="E41" s="38" t="s">
        <v>85</v>
      </c>
    </row>
    <row r="42" spans="1:5" x14ac:dyDescent="0.25">
      <c r="A42" s="44" t="s">
        <v>168</v>
      </c>
      <c r="B42" s="41" t="s">
        <v>169</v>
      </c>
      <c r="C42" s="41">
        <v>18</v>
      </c>
      <c r="D42" s="41">
        <v>365</v>
      </c>
      <c r="E42" s="38" t="s">
        <v>170</v>
      </c>
    </row>
    <row r="43" spans="1:5" x14ac:dyDescent="0.25">
      <c r="A43" s="44" t="s">
        <v>118</v>
      </c>
      <c r="B43" s="41" t="s">
        <v>171</v>
      </c>
      <c r="C43" s="41" t="s">
        <v>172</v>
      </c>
      <c r="D43" s="41" t="s">
        <v>173</v>
      </c>
      <c r="E43" s="38" t="s">
        <v>85</v>
      </c>
    </row>
    <row r="44" spans="1:5" x14ac:dyDescent="0.25">
      <c r="A44" s="44" t="s">
        <v>174</v>
      </c>
      <c r="B44" s="41" t="s">
        <v>175</v>
      </c>
      <c r="C44" s="41">
        <v>102</v>
      </c>
      <c r="D44" s="41">
        <v>438</v>
      </c>
      <c r="E44" s="38" t="s">
        <v>85</v>
      </c>
    </row>
    <row r="45" spans="1:5" x14ac:dyDescent="0.25">
      <c r="A45" s="47" t="s">
        <v>176</v>
      </c>
      <c r="B45" s="48" t="s">
        <v>177</v>
      </c>
      <c r="C45" s="48">
        <v>43</v>
      </c>
      <c r="D45" s="48">
        <v>10</v>
      </c>
      <c r="E45" s="49" t="s">
        <v>85</v>
      </c>
    </row>
    <row r="46" spans="1:5" x14ac:dyDescent="0.25">
      <c r="A46" s="44" t="s">
        <v>178</v>
      </c>
      <c r="B46" s="41" t="s">
        <v>179</v>
      </c>
      <c r="C46" s="41" t="s">
        <v>180</v>
      </c>
      <c r="D46" s="41" t="s">
        <v>181</v>
      </c>
      <c r="E46" s="38" t="s">
        <v>85</v>
      </c>
    </row>
    <row r="47" spans="1:5" x14ac:dyDescent="0.25">
      <c r="A47" s="44" t="s">
        <v>125</v>
      </c>
      <c r="B47" s="41" t="s">
        <v>182</v>
      </c>
      <c r="C47" s="41" t="s">
        <v>180</v>
      </c>
      <c r="D47" s="41" t="s">
        <v>183</v>
      </c>
      <c r="E47" s="38" t="s">
        <v>85</v>
      </c>
    </row>
    <row r="48" spans="1:5" x14ac:dyDescent="0.25">
      <c r="A48" s="44" t="s">
        <v>112</v>
      </c>
      <c r="B48" s="41" t="s">
        <v>184</v>
      </c>
      <c r="C48" s="41">
        <v>36</v>
      </c>
      <c r="D48" s="41">
        <v>378</v>
      </c>
      <c r="E48" s="38" t="s">
        <v>85</v>
      </c>
    </row>
    <row r="49" spans="1:5" x14ac:dyDescent="0.25">
      <c r="A49" s="44" t="s">
        <v>185</v>
      </c>
      <c r="B49" s="41" t="s">
        <v>175</v>
      </c>
      <c r="C49" s="41">
        <v>20</v>
      </c>
      <c r="D49" s="41">
        <v>30</v>
      </c>
      <c r="E49" s="38">
        <v>3</v>
      </c>
    </row>
    <row r="50" spans="1:5" ht="15.75" thickBot="1" x14ac:dyDescent="0.3">
      <c r="A50" s="45" t="s">
        <v>186</v>
      </c>
      <c r="B50" s="42" t="s">
        <v>187</v>
      </c>
      <c r="C50" s="42">
        <v>81</v>
      </c>
      <c r="D50" s="42">
        <v>198</v>
      </c>
      <c r="E50" s="39" t="s">
        <v>188</v>
      </c>
    </row>
    <row r="51" spans="1:5" ht="15.75" thickBot="1" x14ac:dyDescent="0.3">
      <c r="A51" s="75" t="s">
        <v>189</v>
      </c>
      <c r="B51" s="76"/>
      <c r="C51" s="76"/>
      <c r="D51" s="76"/>
      <c r="E51" s="77"/>
    </row>
    <row r="52" spans="1:5" x14ac:dyDescent="0.25">
      <c r="A52" s="43" t="s">
        <v>190</v>
      </c>
      <c r="B52" s="40" t="s">
        <v>191</v>
      </c>
      <c r="C52" s="40">
        <v>111</v>
      </c>
      <c r="D52" s="40">
        <v>472</v>
      </c>
      <c r="E52" s="37" t="s">
        <v>85</v>
      </c>
    </row>
    <row r="53" spans="1:5" x14ac:dyDescent="0.25">
      <c r="A53" s="44" t="s">
        <v>192</v>
      </c>
      <c r="B53" s="41" t="s">
        <v>193</v>
      </c>
      <c r="C53" s="41">
        <v>114</v>
      </c>
      <c r="D53" s="41">
        <v>633</v>
      </c>
      <c r="E53" s="38" t="s">
        <v>85</v>
      </c>
    </row>
    <row r="54" spans="1:5" x14ac:dyDescent="0.25">
      <c r="A54" s="44" t="s">
        <v>192</v>
      </c>
      <c r="B54" s="41" t="s">
        <v>194</v>
      </c>
      <c r="C54" s="41">
        <v>114</v>
      </c>
      <c r="D54" s="41">
        <v>592</v>
      </c>
      <c r="E54" s="38"/>
    </row>
    <row r="55" spans="1:5" x14ac:dyDescent="0.25">
      <c r="A55" s="44" t="s">
        <v>192</v>
      </c>
      <c r="B55" s="41" t="s">
        <v>195</v>
      </c>
      <c r="C55" s="41">
        <v>110</v>
      </c>
      <c r="D55" s="41" t="s">
        <v>196</v>
      </c>
      <c r="E55" s="38" t="s">
        <v>85</v>
      </c>
    </row>
    <row r="56" spans="1:5" x14ac:dyDescent="0.25">
      <c r="A56" s="44" t="s">
        <v>197</v>
      </c>
      <c r="B56" s="41" t="s">
        <v>198</v>
      </c>
      <c r="C56" s="41">
        <v>114</v>
      </c>
      <c r="D56" s="41" t="s">
        <v>199</v>
      </c>
      <c r="E56" s="38" t="s">
        <v>85</v>
      </c>
    </row>
    <row r="57" spans="1:5" x14ac:dyDescent="0.25">
      <c r="A57" s="44" t="s">
        <v>200</v>
      </c>
      <c r="B57" s="41" t="s">
        <v>201</v>
      </c>
      <c r="C57" s="41">
        <v>14</v>
      </c>
      <c r="D57" s="41" t="s">
        <v>202</v>
      </c>
      <c r="E57" s="38" t="s">
        <v>85</v>
      </c>
    </row>
    <row r="58" spans="1:5" x14ac:dyDescent="0.25">
      <c r="A58" s="44" t="s">
        <v>203</v>
      </c>
      <c r="B58" s="41" t="s">
        <v>204</v>
      </c>
      <c r="C58" s="41">
        <v>31</v>
      </c>
      <c r="D58" s="41">
        <v>446</v>
      </c>
      <c r="E58" s="38" t="s">
        <v>85</v>
      </c>
    </row>
    <row r="59" spans="1:5" x14ac:dyDescent="0.25">
      <c r="A59" s="44" t="s">
        <v>205</v>
      </c>
      <c r="B59" s="41" t="s">
        <v>206</v>
      </c>
      <c r="C59" s="41">
        <v>43</v>
      </c>
      <c r="D59" s="41" t="s">
        <v>207</v>
      </c>
      <c r="E59" s="38" t="s">
        <v>85</v>
      </c>
    </row>
    <row r="60" spans="1:5" x14ac:dyDescent="0.25">
      <c r="A60" s="44" t="s">
        <v>132</v>
      </c>
      <c r="B60" s="41" t="s">
        <v>208</v>
      </c>
      <c r="C60" s="46">
        <v>90</v>
      </c>
      <c r="D60" s="41">
        <v>167</v>
      </c>
      <c r="E60" s="38" t="s">
        <v>85</v>
      </c>
    </row>
    <row r="61" spans="1:5" x14ac:dyDescent="0.25">
      <c r="A61" s="47" t="s">
        <v>132</v>
      </c>
      <c r="B61" s="48" t="s">
        <v>209</v>
      </c>
      <c r="C61" s="48">
        <v>90</v>
      </c>
      <c r="D61" s="48"/>
      <c r="E61" s="49" t="s">
        <v>85</v>
      </c>
    </row>
    <row r="62" spans="1:5" x14ac:dyDescent="0.25">
      <c r="A62" s="44" t="s">
        <v>168</v>
      </c>
      <c r="B62" s="41" t="s">
        <v>210</v>
      </c>
      <c r="C62" s="41">
        <v>18</v>
      </c>
      <c r="D62" s="41" t="s">
        <v>211</v>
      </c>
      <c r="E62" s="38" t="s">
        <v>85</v>
      </c>
    </row>
    <row r="63" spans="1:5" x14ac:dyDescent="0.25">
      <c r="A63" s="44" t="s">
        <v>212</v>
      </c>
      <c r="B63" s="41" t="s">
        <v>213</v>
      </c>
      <c r="C63" s="41">
        <v>83</v>
      </c>
      <c r="D63" s="41">
        <v>117</v>
      </c>
      <c r="E63" s="38" t="s">
        <v>85</v>
      </c>
    </row>
    <row r="64" spans="1:5" x14ac:dyDescent="0.25">
      <c r="A64" s="44" t="s">
        <v>214</v>
      </c>
      <c r="B64" s="41" t="s">
        <v>215</v>
      </c>
      <c r="C64" s="41">
        <v>58</v>
      </c>
      <c r="D64" s="41" t="s">
        <v>216</v>
      </c>
      <c r="E64" s="38" t="s">
        <v>85</v>
      </c>
    </row>
    <row r="65" spans="1:5" x14ac:dyDescent="0.25">
      <c r="A65" s="44" t="s">
        <v>214</v>
      </c>
      <c r="B65" s="41" t="s">
        <v>217</v>
      </c>
      <c r="C65" s="41">
        <v>58</v>
      </c>
      <c r="D65" s="41" t="s">
        <v>218</v>
      </c>
      <c r="E65" s="38" t="s">
        <v>85</v>
      </c>
    </row>
    <row r="66" spans="1:5" x14ac:dyDescent="0.25">
      <c r="A66" s="44" t="s">
        <v>219</v>
      </c>
      <c r="B66" s="41" t="s">
        <v>220</v>
      </c>
      <c r="C66" s="41">
        <v>24</v>
      </c>
      <c r="D66" s="41">
        <v>204</v>
      </c>
      <c r="E66" s="38" t="s">
        <v>85</v>
      </c>
    </row>
    <row r="67" spans="1:5" ht="15.75" thickBot="1" x14ac:dyDescent="0.3">
      <c r="A67" s="50" t="s">
        <v>219</v>
      </c>
      <c r="B67" s="51" t="s">
        <v>221</v>
      </c>
      <c r="C67" s="51">
        <v>36</v>
      </c>
      <c r="D67" s="51">
        <v>370</v>
      </c>
      <c r="E67" s="52" t="s">
        <v>85</v>
      </c>
    </row>
    <row r="68" spans="1:5" x14ac:dyDescent="0.25">
      <c r="A68" s="34"/>
      <c r="B68" s="34"/>
      <c r="C68" s="35"/>
      <c r="D68" s="34"/>
      <c r="E68" s="34"/>
    </row>
    <row r="69" spans="1:5" x14ac:dyDescent="0.25">
      <c r="A69" s="34"/>
      <c r="B69" s="34"/>
      <c r="C69" s="35"/>
      <c r="D69" s="34"/>
      <c r="E69" s="34"/>
    </row>
    <row r="70" spans="1:5" x14ac:dyDescent="0.25">
      <c r="A70" s="34"/>
      <c r="B70" s="34"/>
      <c r="C70" s="35"/>
      <c r="D70" s="34"/>
      <c r="E70" s="34"/>
    </row>
    <row r="71" spans="1:5" x14ac:dyDescent="0.25">
      <c r="A71" s="34"/>
      <c r="B71" s="34"/>
      <c r="C71" s="35"/>
      <c r="D71" s="34"/>
      <c r="E71" s="34"/>
    </row>
    <row r="72" spans="1:5" x14ac:dyDescent="0.25">
      <c r="A72" s="34"/>
      <c r="B72" s="34"/>
      <c r="C72" s="35"/>
      <c r="D72" s="34"/>
      <c r="E72" s="34"/>
    </row>
    <row r="73" spans="1:5" x14ac:dyDescent="0.25">
      <c r="A73" s="34"/>
      <c r="B73" s="34"/>
      <c r="C73" s="35"/>
      <c r="D73" s="34"/>
      <c r="E73" s="34"/>
    </row>
    <row r="74" spans="1:5" x14ac:dyDescent="0.25">
      <c r="A74" s="34"/>
      <c r="B74" s="34"/>
      <c r="C74" s="35"/>
      <c r="D74" s="34"/>
      <c r="E74" s="34"/>
    </row>
    <row r="75" spans="1:5" x14ac:dyDescent="0.25">
      <c r="A75" s="34"/>
      <c r="B75" s="34"/>
      <c r="C75" s="35"/>
      <c r="D75" s="34"/>
      <c r="E75" s="34"/>
    </row>
    <row r="76" spans="1:5" x14ac:dyDescent="0.25">
      <c r="A76" s="34"/>
      <c r="B76" s="34"/>
      <c r="C76" s="35"/>
      <c r="D76" s="34"/>
      <c r="E76" s="34"/>
    </row>
    <row r="77" spans="1:5" x14ac:dyDescent="0.25">
      <c r="A77" s="34"/>
      <c r="B77" s="34"/>
      <c r="C77" s="35"/>
      <c r="D77" s="34"/>
      <c r="E77" s="34"/>
    </row>
    <row r="78" spans="1:5" x14ac:dyDescent="0.25">
      <c r="A78" s="34"/>
      <c r="B78" s="34"/>
      <c r="C78" s="35"/>
      <c r="D78" s="34"/>
      <c r="E78" s="34"/>
    </row>
    <row r="79" spans="1:5" x14ac:dyDescent="0.25">
      <c r="A79" s="34"/>
      <c r="B79" s="34"/>
      <c r="C79" s="35"/>
      <c r="D79" s="34"/>
      <c r="E79" s="34"/>
    </row>
    <row r="80" spans="1:5" x14ac:dyDescent="0.25">
      <c r="A80" s="34"/>
      <c r="B80" s="34"/>
      <c r="C80" s="35"/>
      <c r="D80" s="34"/>
      <c r="E80" s="34"/>
    </row>
    <row r="81" spans="1:5" x14ac:dyDescent="0.25">
      <c r="A81" s="34"/>
      <c r="B81" s="34"/>
      <c r="C81" s="35"/>
      <c r="D81" s="34"/>
      <c r="E81" s="34"/>
    </row>
    <row r="82" spans="1:5" x14ac:dyDescent="0.25">
      <c r="A82" s="34"/>
      <c r="B82" s="34"/>
      <c r="C82" s="35"/>
      <c r="D82" s="34"/>
      <c r="E82" s="34"/>
    </row>
    <row r="83" spans="1:5" x14ac:dyDescent="0.25">
      <c r="A83" s="34"/>
      <c r="B83" s="34"/>
      <c r="C83" s="35"/>
      <c r="D83" s="34"/>
      <c r="E83" s="34"/>
    </row>
    <row r="84" spans="1:5" x14ac:dyDescent="0.25">
      <c r="A84" s="34"/>
      <c r="B84" s="34"/>
      <c r="C84" s="35"/>
      <c r="D84" s="34"/>
      <c r="E84" s="34"/>
    </row>
    <row r="85" spans="1:5" x14ac:dyDescent="0.25">
      <c r="A85" s="34"/>
      <c r="B85" s="34"/>
      <c r="C85" s="35"/>
      <c r="D85" s="34"/>
      <c r="E85" s="34"/>
    </row>
    <row r="86" spans="1:5" x14ac:dyDescent="0.25">
      <c r="A86" s="34"/>
      <c r="B86" s="34"/>
      <c r="C86" s="35"/>
      <c r="D86" s="34"/>
      <c r="E86" s="34"/>
    </row>
    <row r="87" spans="1:5" x14ac:dyDescent="0.25">
      <c r="A87" s="34"/>
      <c r="B87" s="34"/>
      <c r="C87" s="35"/>
      <c r="D87" s="34"/>
      <c r="E87" s="34"/>
    </row>
    <row r="88" spans="1:5" x14ac:dyDescent="0.25">
      <c r="A88" s="34"/>
      <c r="B88" s="34"/>
      <c r="C88" s="35"/>
      <c r="D88" s="34"/>
      <c r="E88" s="34"/>
    </row>
    <row r="89" spans="1:5" x14ac:dyDescent="0.25">
      <c r="A89" s="34"/>
      <c r="B89" s="34"/>
      <c r="C89" s="35"/>
      <c r="D89" s="34"/>
      <c r="E89" s="34"/>
    </row>
    <row r="90" spans="1:5" x14ac:dyDescent="0.25">
      <c r="A90" s="34"/>
      <c r="B90" s="34"/>
      <c r="C90" s="35"/>
      <c r="D90" s="34"/>
      <c r="E90" s="34"/>
    </row>
    <row r="91" spans="1:5" x14ac:dyDescent="0.25">
      <c r="A91" s="34"/>
      <c r="B91" s="34"/>
      <c r="C91" s="35"/>
      <c r="D91" s="34"/>
      <c r="E91" s="34"/>
    </row>
    <row r="92" spans="1:5" x14ac:dyDescent="0.25">
      <c r="A92" s="34"/>
      <c r="B92" s="34"/>
      <c r="C92" s="35"/>
      <c r="D92" s="34"/>
      <c r="E92" s="34"/>
    </row>
    <row r="93" spans="1:5" x14ac:dyDescent="0.25">
      <c r="A93" s="34"/>
      <c r="B93" s="34"/>
      <c r="C93" s="35"/>
      <c r="D93" s="34"/>
      <c r="E93" s="34"/>
    </row>
    <row r="94" spans="1:5" x14ac:dyDescent="0.25">
      <c r="A94" s="34"/>
      <c r="B94" s="34"/>
      <c r="C94" s="35"/>
      <c r="D94" s="34"/>
      <c r="E94" s="34"/>
    </row>
    <row r="95" spans="1:5" x14ac:dyDescent="0.25">
      <c r="A95" s="34"/>
      <c r="B95" s="34"/>
      <c r="C95" s="35"/>
      <c r="D95" s="34"/>
      <c r="E95" s="34"/>
    </row>
    <row r="96" spans="1:5" x14ac:dyDescent="0.25">
      <c r="A96" s="34"/>
      <c r="B96" s="34"/>
      <c r="C96" s="35"/>
      <c r="D96" s="34"/>
      <c r="E96" s="34"/>
    </row>
    <row r="97" spans="1:5" x14ac:dyDescent="0.25">
      <c r="A97" s="34"/>
      <c r="B97" s="34"/>
      <c r="C97" s="35"/>
      <c r="D97" s="34"/>
      <c r="E97" s="34"/>
    </row>
    <row r="98" spans="1:5" x14ac:dyDescent="0.25">
      <c r="A98" s="34"/>
      <c r="B98" s="34"/>
      <c r="C98" s="35"/>
      <c r="D98" s="34"/>
      <c r="E98" s="34"/>
    </row>
    <row r="99" spans="1:5" x14ac:dyDescent="0.25">
      <c r="A99" s="34"/>
      <c r="B99" s="34"/>
      <c r="C99" s="35"/>
      <c r="D99" s="34"/>
      <c r="E99" s="34"/>
    </row>
    <row r="100" spans="1:5" x14ac:dyDescent="0.25">
      <c r="A100" s="34"/>
      <c r="B100" s="34"/>
      <c r="C100" s="35"/>
      <c r="D100" s="34"/>
      <c r="E100" s="34"/>
    </row>
    <row r="101" spans="1:5" x14ac:dyDescent="0.25">
      <c r="A101" s="34"/>
      <c r="B101" s="34"/>
      <c r="C101" s="35"/>
      <c r="D101" s="34"/>
      <c r="E101" s="34"/>
    </row>
    <row r="102" spans="1:5" x14ac:dyDescent="0.25">
      <c r="A102" s="34"/>
      <c r="B102" s="34"/>
      <c r="C102" s="35"/>
      <c r="D102" s="34"/>
      <c r="E102" s="34"/>
    </row>
    <row r="103" spans="1:5" x14ac:dyDescent="0.25">
      <c r="A103" s="34"/>
      <c r="B103" s="34"/>
      <c r="C103" s="35"/>
      <c r="D103" s="34"/>
      <c r="E103" s="34"/>
    </row>
    <row r="104" spans="1:5" x14ac:dyDescent="0.25">
      <c r="A104" s="34"/>
      <c r="B104" s="34"/>
      <c r="C104" s="35"/>
      <c r="D104" s="34"/>
      <c r="E104" s="34"/>
    </row>
    <row r="105" spans="1:5" x14ac:dyDescent="0.25">
      <c r="A105" s="34"/>
      <c r="B105" s="34"/>
      <c r="C105" s="35"/>
      <c r="D105" s="34"/>
      <c r="E105" s="34"/>
    </row>
    <row r="106" spans="1:5" x14ac:dyDescent="0.25">
      <c r="A106" s="34"/>
      <c r="B106" s="34"/>
      <c r="C106" s="35"/>
      <c r="D106" s="34"/>
      <c r="E106" s="34"/>
    </row>
    <row r="107" spans="1:5" x14ac:dyDescent="0.25">
      <c r="A107" s="34"/>
      <c r="B107" s="34"/>
      <c r="C107" s="35"/>
      <c r="D107" s="34"/>
      <c r="E107" s="34"/>
    </row>
    <row r="108" spans="1:5" x14ac:dyDescent="0.25">
      <c r="A108" s="34"/>
      <c r="B108" s="34"/>
      <c r="C108" s="35"/>
      <c r="D108" s="34"/>
      <c r="E108" s="34"/>
    </row>
    <row r="109" spans="1:5" x14ac:dyDescent="0.25">
      <c r="A109" s="34"/>
      <c r="B109" s="34"/>
      <c r="C109" s="35"/>
      <c r="D109" s="34"/>
      <c r="E109" s="34"/>
    </row>
    <row r="110" spans="1:5" x14ac:dyDescent="0.25">
      <c r="A110" s="34"/>
      <c r="B110" s="34"/>
      <c r="C110" s="35"/>
      <c r="D110" s="34"/>
      <c r="E110" s="34"/>
    </row>
    <row r="111" spans="1:5" x14ac:dyDescent="0.25">
      <c r="A111" s="34"/>
      <c r="B111" s="34"/>
      <c r="C111" s="35"/>
      <c r="D111" s="34"/>
      <c r="E111" s="34"/>
    </row>
    <row r="112" spans="1:5" x14ac:dyDescent="0.25">
      <c r="A112" s="34"/>
      <c r="B112" s="34"/>
      <c r="C112" s="35"/>
      <c r="D112" s="34"/>
      <c r="E112" s="34"/>
    </row>
    <row r="113" spans="1:5" x14ac:dyDescent="0.25">
      <c r="A113" s="34"/>
      <c r="B113" s="34"/>
      <c r="C113" s="35"/>
      <c r="D113" s="34"/>
      <c r="E113" s="34"/>
    </row>
    <row r="114" spans="1:5" x14ac:dyDescent="0.25">
      <c r="A114" s="34"/>
      <c r="B114" s="34"/>
      <c r="C114" s="35"/>
      <c r="D114" s="34"/>
      <c r="E114" s="34"/>
    </row>
    <row r="115" spans="1:5" x14ac:dyDescent="0.25">
      <c r="A115" s="34"/>
      <c r="B115" s="34"/>
      <c r="C115" s="35"/>
      <c r="D115" s="34"/>
      <c r="E115" s="34"/>
    </row>
    <row r="116" spans="1:5" x14ac:dyDescent="0.25">
      <c r="A116" s="34"/>
      <c r="B116" s="34"/>
      <c r="C116" s="35"/>
      <c r="D116" s="34"/>
      <c r="E116" s="34"/>
    </row>
  </sheetData>
  <mergeCells count="5">
    <mergeCell ref="A2:E2"/>
    <mergeCell ref="A21:E21"/>
    <mergeCell ref="A25:E25"/>
    <mergeCell ref="A35:E35"/>
    <mergeCell ref="A51:E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B21" sqref="B21"/>
    </sheetView>
  </sheetViews>
  <sheetFormatPr defaultRowHeight="15" x14ac:dyDescent="0.25"/>
  <cols>
    <col min="1" max="1" width="44.5703125" bestFit="1" customWidth="1"/>
    <col min="2" max="2" width="42.5703125" bestFit="1" customWidth="1"/>
    <col min="3" max="3" width="11.5703125" bestFit="1" customWidth="1"/>
    <col min="4" max="4" width="44.42578125" bestFit="1" customWidth="1"/>
  </cols>
  <sheetData>
    <row r="1" spans="1:7" ht="30.75" thickBot="1" x14ac:dyDescent="0.3">
      <c r="A1" s="57" t="s">
        <v>222</v>
      </c>
      <c r="B1" s="58" t="s">
        <v>223</v>
      </c>
      <c r="C1" s="59" t="s">
        <v>239</v>
      </c>
      <c r="D1" s="72" t="s">
        <v>238</v>
      </c>
      <c r="E1" s="53"/>
      <c r="F1" s="53"/>
      <c r="G1" s="53"/>
    </row>
    <row r="2" spans="1:7" x14ac:dyDescent="0.25">
      <c r="A2" s="78" t="s">
        <v>224</v>
      </c>
      <c r="B2" s="79"/>
      <c r="C2" s="80"/>
      <c r="D2" s="72"/>
      <c r="E2" s="53"/>
      <c r="F2" s="53"/>
      <c r="G2" s="53"/>
    </row>
    <row r="3" spans="1:7" x14ac:dyDescent="0.25">
      <c r="A3" s="69" t="s">
        <v>227</v>
      </c>
      <c r="B3" s="69" t="s">
        <v>226</v>
      </c>
      <c r="C3" s="70">
        <v>1200</v>
      </c>
      <c r="D3" s="72" t="s">
        <v>232</v>
      </c>
      <c r="E3" s="53"/>
      <c r="F3" s="53"/>
      <c r="G3" s="53"/>
    </row>
    <row r="4" spans="1:7" x14ac:dyDescent="0.25">
      <c r="A4" s="69" t="s">
        <v>228</v>
      </c>
      <c r="B4" s="69" t="s">
        <v>229</v>
      </c>
      <c r="C4" s="70">
        <f>158600/1.22</f>
        <v>130000</v>
      </c>
      <c r="D4" s="73" t="s">
        <v>233</v>
      </c>
      <c r="E4" s="53"/>
      <c r="F4" s="53"/>
      <c r="G4" s="53"/>
    </row>
    <row r="5" spans="1:7" x14ac:dyDescent="0.25">
      <c r="A5" s="69" t="s">
        <v>228</v>
      </c>
      <c r="B5" s="69" t="s">
        <v>229</v>
      </c>
      <c r="C5" s="70">
        <f>81234.15/1.22</f>
        <v>66585.368852459011</v>
      </c>
      <c r="D5" s="73" t="s">
        <v>234</v>
      </c>
      <c r="E5" s="61"/>
      <c r="F5" s="53"/>
      <c r="G5" s="53"/>
    </row>
    <row r="6" spans="1:7" x14ac:dyDescent="0.25">
      <c r="A6" s="69" t="s">
        <v>230</v>
      </c>
      <c r="B6" s="69" t="s">
        <v>231</v>
      </c>
      <c r="C6" s="70">
        <f>2611.96/1.22</f>
        <v>2140.9508196721313</v>
      </c>
      <c r="D6" s="73" t="s">
        <v>235</v>
      </c>
      <c r="E6" s="61"/>
      <c r="F6" s="53"/>
      <c r="G6" s="53"/>
    </row>
    <row r="7" spans="1:7" x14ac:dyDescent="0.25">
      <c r="A7" s="69" t="s">
        <v>228</v>
      </c>
      <c r="B7" s="69" t="s">
        <v>236</v>
      </c>
      <c r="C7" s="71">
        <v>57846.11</v>
      </c>
      <c r="D7" s="73" t="s">
        <v>237</v>
      </c>
      <c r="E7" s="61"/>
      <c r="F7" s="53"/>
      <c r="G7" s="53"/>
    </row>
    <row r="8" spans="1:7" x14ac:dyDescent="0.25">
      <c r="A8" s="69" t="s">
        <v>227</v>
      </c>
      <c r="B8" s="69" t="s">
        <v>240</v>
      </c>
      <c r="C8" s="70">
        <v>1095.01</v>
      </c>
      <c r="D8" s="73" t="s">
        <v>241</v>
      </c>
      <c r="E8" s="53"/>
      <c r="F8" s="53"/>
      <c r="G8" s="53"/>
    </row>
    <row r="9" spans="1:7" x14ac:dyDescent="0.25">
      <c r="A9" s="69" t="s">
        <v>227</v>
      </c>
      <c r="B9" s="69" t="s">
        <v>240</v>
      </c>
      <c r="C9" s="70">
        <v>1255.75</v>
      </c>
      <c r="D9" s="73" t="s">
        <v>242</v>
      </c>
      <c r="E9" s="53"/>
      <c r="F9" s="53"/>
      <c r="G9" s="53"/>
    </row>
    <row r="10" spans="1:7" x14ac:dyDescent="0.25">
      <c r="A10" s="69" t="s">
        <v>227</v>
      </c>
      <c r="B10" s="69" t="s">
        <v>240</v>
      </c>
      <c r="C10" s="70">
        <v>1478.81</v>
      </c>
      <c r="D10" s="73" t="s">
        <v>243</v>
      </c>
      <c r="E10" s="53"/>
      <c r="F10" s="53"/>
      <c r="G10" s="53"/>
    </row>
    <row r="11" spans="1:7" x14ac:dyDescent="0.25">
      <c r="A11" s="69" t="s">
        <v>227</v>
      </c>
      <c r="B11" s="69" t="s">
        <v>240</v>
      </c>
      <c r="C11" s="70">
        <v>1456.67</v>
      </c>
      <c r="D11" s="73" t="s">
        <v>244</v>
      </c>
      <c r="E11" s="53"/>
      <c r="F11" s="53"/>
      <c r="G11" s="53"/>
    </row>
    <row r="12" spans="1:7" x14ac:dyDescent="0.25">
      <c r="A12" s="69" t="s">
        <v>227</v>
      </c>
      <c r="B12" s="69" t="s">
        <v>240</v>
      </c>
      <c r="C12" s="70">
        <v>1229.1500000000001</v>
      </c>
      <c r="D12" s="73" t="s">
        <v>245</v>
      </c>
      <c r="E12" s="53"/>
      <c r="F12" s="53"/>
      <c r="G12" s="53"/>
    </row>
    <row r="13" spans="1:7" x14ac:dyDescent="0.25">
      <c r="A13" s="69" t="s">
        <v>230</v>
      </c>
      <c r="B13" s="69" t="s">
        <v>246</v>
      </c>
      <c r="C13" s="70">
        <v>1862.8</v>
      </c>
      <c r="D13" s="73" t="s">
        <v>247</v>
      </c>
      <c r="E13" s="53"/>
      <c r="F13" s="53"/>
      <c r="G13" s="53"/>
    </row>
    <row r="14" spans="1:7" x14ac:dyDescent="0.25">
      <c r="A14" s="69" t="s">
        <v>248</v>
      </c>
      <c r="B14" s="69" t="s">
        <v>249</v>
      </c>
      <c r="C14" s="70">
        <v>491.66</v>
      </c>
      <c r="D14" s="74" t="s">
        <v>250</v>
      </c>
      <c r="E14" s="65"/>
      <c r="F14" s="66"/>
      <c r="G14" s="66"/>
    </row>
    <row r="15" spans="1:7" x14ac:dyDescent="0.25">
      <c r="A15" s="69" t="s">
        <v>248</v>
      </c>
      <c r="B15" s="69" t="s">
        <v>252</v>
      </c>
      <c r="C15" s="70">
        <v>484.74</v>
      </c>
      <c r="D15" s="73" t="s">
        <v>251</v>
      </c>
      <c r="E15" s="61"/>
      <c r="F15" s="53"/>
      <c r="G15" s="54"/>
    </row>
    <row r="16" spans="1:7" x14ac:dyDescent="0.25">
      <c r="A16" s="69" t="s">
        <v>248</v>
      </c>
      <c r="B16" s="69" t="s">
        <v>253</v>
      </c>
      <c r="C16" s="70">
        <v>655.65</v>
      </c>
      <c r="D16" s="74" t="s">
        <v>254</v>
      </c>
      <c r="E16" s="65"/>
      <c r="F16" s="66"/>
      <c r="G16" s="66"/>
    </row>
    <row r="17" spans="1:7" x14ac:dyDescent="0.25">
      <c r="A17" s="69" t="s">
        <v>248</v>
      </c>
      <c r="B17" s="69" t="s">
        <v>253</v>
      </c>
      <c r="C17" s="70">
        <v>642.98</v>
      </c>
      <c r="D17" s="74" t="s">
        <v>255</v>
      </c>
      <c r="E17" s="65"/>
      <c r="F17" s="66"/>
      <c r="G17" s="66"/>
    </row>
    <row r="18" spans="1:7" x14ac:dyDescent="0.25">
      <c r="A18" s="69" t="s">
        <v>248</v>
      </c>
      <c r="B18" s="69" t="s">
        <v>253</v>
      </c>
      <c r="C18" s="70">
        <v>650.34</v>
      </c>
      <c r="D18" s="73" t="s">
        <v>256</v>
      </c>
      <c r="E18" s="61"/>
    </row>
    <row r="19" spans="1:7" x14ac:dyDescent="0.25">
      <c r="A19" s="69" t="s">
        <v>228</v>
      </c>
      <c r="B19" s="69" t="s">
        <v>258</v>
      </c>
      <c r="C19" s="70">
        <v>1000</v>
      </c>
      <c r="D19" s="73" t="s">
        <v>261</v>
      </c>
      <c r="E19" s="61"/>
    </row>
    <row r="20" spans="1:7" x14ac:dyDescent="0.25">
      <c r="A20" s="69" t="s">
        <v>228</v>
      </c>
      <c r="B20" s="69" t="s">
        <v>259</v>
      </c>
      <c r="C20" s="70">
        <v>1000</v>
      </c>
      <c r="D20" s="73" t="s">
        <v>260</v>
      </c>
      <c r="E20" s="61"/>
    </row>
    <row r="21" spans="1:7" x14ac:dyDescent="0.25">
      <c r="A21" s="69" t="s">
        <v>248</v>
      </c>
      <c r="B21" s="69" t="s">
        <v>263</v>
      </c>
      <c r="C21" s="70">
        <v>2600</v>
      </c>
      <c r="D21" s="73"/>
      <c r="E21" s="61"/>
    </row>
    <row r="22" spans="1:7" x14ac:dyDescent="0.25">
      <c r="A22" s="69"/>
      <c r="B22" s="69" t="s">
        <v>262</v>
      </c>
      <c r="C22" s="70"/>
      <c r="D22" s="73"/>
      <c r="E22" s="61"/>
    </row>
    <row r="23" spans="1:7" ht="15.75" thickBot="1" x14ac:dyDescent="0.3">
      <c r="A23" s="67"/>
      <c r="B23" s="67"/>
      <c r="C23" s="68"/>
      <c r="D23" s="61"/>
      <c r="E23" s="61"/>
    </row>
    <row r="24" spans="1:7" ht="15.75" thickBot="1" x14ac:dyDescent="0.3">
      <c r="A24" s="81" t="s">
        <v>225</v>
      </c>
      <c r="B24" s="82"/>
      <c r="C24" s="83"/>
      <c r="D24" s="61"/>
      <c r="E24" s="61"/>
    </row>
    <row r="25" spans="1:7" ht="15.75" thickBot="1" x14ac:dyDescent="0.3">
      <c r="A25" s="63"/>
      <c r="B25" s="64"/>
      <c r="C25" s="62"/>
      <c r="D25" s="61"/>
      <c r="E25" s="61"/>
    </row>
    <row r="26" spans="1:7" x14ac:dyDescent="0.25">
      <c r="A26" s="55"/>
      <c r="B26" s="55"/>
      <c r="C26" s="60"/>
      <c r="D26" s="61"/>
      <c r="E26" s="61"/>
    </row>
    <row r="27" spans="1:7" x14ac:dyDescent="0.25">
      <c r="A27" s="55"/>
      <c r="B27" s="55"/>
      <c r="C27" s="60"/>
      <c r="D27" s="61"/>
      <c r="E27" s="61"/>
    </row>
    <row r="28" spans="1:7" x14ac:dyDescent="0.25">
      <c r="A28" s="55"/>
      <c r="B28" s="55"/>
      <c r="C28" s="60"/>
      <c r="D28" s="61"/>
      <c r="E28" s="61"/>
    </row>
    <row r="29" spans="1:7" x14ac:dyDescent="0.25">
      <c r="A29" s="55"/>
      <c r="B29" s="55"/>
      <c r="C29" s="60"/>
      <c r="D29" s="61"/>
      <c r="E29" s="61"/>
    </row>
    <row r="30" spans="1:7" x14ac:dyDescent="0.25">
      <c r="A30" s="84" t="s">
        <v>257</v>
      </c>
      <c r="B30" s="84"/>
      <c r="C30" s="60"/>
      <c r="D30" s="61"/>
      <c r="E30" s="61"/>
    </row>
    <row r="31" spans="1:7" x14ac:dyDescent="0.25">
      <c r="A31" s="84"/>
      <c r="B31" s="84"/>
      <c r="C31" s="60"/>
      <c r="D31" s="61"/>
      <c r="E31" s="61"/>
    </row>
    <row r="32" spans="1:7" x14ac:dyDescent="0.25">
      <c r="A32" s="55"/>
      <c r="B32" s="55"/>
      <c r="C32" s="60"/>
      <c r="D32" s="61"/>
      <c r="E32" s="61"/>
    </row>
    <row r="33" spans="1:5" x14ac:dyDescent="0.25">
      <c r="A33" s="55"/>
      <c r="B33" s="55"/>
      <c r="C33" s="60"/>
      <c r="D33" s="61"/>
      <c r="E33" s="61"/>
    </row>
    <row r="34" spans="1:5" x14ac:dyDescent="0.25">
      <c r="A34" s="55"/>
      <c r="B34" s="55"/>
      <c r="C34" s="60"/>
      <c r="D34" s="61"/>
      <c r="E34" s="61"/>
    </row>
    <row r="35" spans="1:5" x14ac:dyDescent="0.25">
      <c r="A35" s="55"/>
      <c r="B35" s="55"/>
      <c r="C35" s="55"/>
      <c r="D35" s="61"/>
      <c r="E35" s="61"/>
    </row>
    <row r="36" spans="1:5" x14ac:dyDescent="0.25">
      <c r="A36" s="55"/>
      <c r="B36" s="55"/>
      <c r="C36" s="55"/>
      <c r="D36" s="61"/>
      <c r="E36" s="61"/>
    </row>
    <row r="37" spans="1:5" x14ac:dyDescent="0.25">
      <c r="A37" s="55"/>
      <c r="B37" s="55"/>
      <c r="C37" s="55"/>
      <c r="D37" s="61"/>
      <c r="E37" s="61"/>
    </row>
    <row r="38" spans="1:5" x14ac:dyDescent="0.25">
      <c r="A38" s="55"/>
      <c r="B38" s="55"/>
      <c r="C38" s="55"/>
      <c r="D38" s="61"/>
      <c r="E38" s="61"/>
    </row>
    <row r="39" spans="1:5" x14ac:dyDescent="0.25">
      <c r="A39" s="55"/>
      <c r="B39" s="55"/>
      <c r="C39" s="55"/>
      <c r="D39" s="61"/>
      <c r="E39" s="61"/>
    </row>
    <row r="40" spans="1:5" x14ac:dyDescent="0.25">
      <c r="A40" s="55"/>
      <c r="B40" s="55"/>
      <c r="C40" s="55"/>
      <c r="D40" s="53"/>
      <c r="E40" s="53"/>
    </row>
    <row r="41" spans="1:5" x14ac:dyDescent="0.25">
      <c r="A41" s="55"/>
      <c r="B41" s="56"/>
      <c r="C41" s="55"/>
      <c r="D41" s="53"/>
      <c r="E41" s="53"/>
    </row>
    <row r="42" spans="1:5" x14ac:dyDescent="0.25">
      <c r="A42" s="55"/>
      <c r="B42" s="56"/>
      <c r="C42" s="55"/>
      <c r="D42" s="53"/>
      <c r="E42" s="53"/>
    </row>
    <row r="43" spans="1:5" x14ac:dyDescent="0.25">
      <c r="A43" s="55"/>
      <c r="B43" s="56"/>
      <c r="C43" s="55"/>
      <c r="D43" s="53"/>
      <c r="E43" s="53"/>
    </row>
    <row r="44" spans="1:5" x14ac:dyDescent="0.25">
      <c r="A44" s="55"/>
      <c r="B44" s="56"/>
      <c r="C44" s="55"/>
      <c r="D44" s="53"/>
      <c r="E44" s="53"/>
    </row>
    <row r="45" spans="1:5" x14ac:dyDescent="0.25">
      <c r="A45" s="55"/>
      <c r="B45" s="56"/>
      <c r="C45" s="55"/>
      <c r="D45" s="53"/>
      <c r="E45" s="53"/>
    </row>
    <row r="46" spans="1:5" x14ac:dyDescent="0.25">
      <c r="A46" s="55"/>
      <c r="B46" s="56"/>
      <c r="C46" s="55"/>
      <c r="D46" s="53"/>
      <c r="E46" s="53"/>
    </row>
    <row r="47" spans="1:5" x14ac:dyDescent="0.25">
      <c r="A47" s="53"/>
      <c r="B47" s="53"/>
      <c r="C47" s="53"/>
      <c r="D47" s="53"/>
      <c r="E47" s="53"/>
    </row>
    <row r="48" spans="1:5" x14ac:dyDescent="0.25">
      <c r="A48" s="53"/>
      <c r="B48" s="53"/>
      <c r="C48" s="53"/>
      <c r="D48" s="53"/>
      <c r="E48" s="53"/>
    </row>
    <row r="49" spans="1:5" x14ac:dyDescent="0.25">
      <c r="A49" s="53"/>
      <c r="B49" s="53"/>
      <c r="C49" s="53"/>
      <c r="D49" s="53"/>
      <c r="E49" s="53"/>
    </row>
    <row r="50" spans="1:5" x14ac:dyDescent="0.25">
      <c r="A50" s="53"/>
      <c r="B50" s="53"/>
      <c r="C50" s="53"/>
      <c r="D50" s="53"/>
      <c r="E50" s="53"/>
    </row>
  </sheetData>
  <mergeCells count="3">
    <mergeCell ref="A2:C2"/>
    <mergeCell ref="A24:C24"/>
    <mergeCell ref="A30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NS PROSPETTO</vt:lpstr>
      <vt:lpstr>IMMOBILI POSSEDUTI</vt:lpstr>
      <vt:lpstr>AFFITTI E COMODATI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Daniela Bonomelli</cp:lastModifiedBy>
  <cp:lastPrinted>2015-12-29T16:26:40Z</cp:lastPrinted>
  <dcterms:created xsi:type="dcterms:W3CDTF">2015-12-29T13:06:53Z</dcterms:created>
  <dcterms:modified xsi:type="dcterms:W3CDTF">2021-10-20T12:20:11Z</dcterms:modified>
</cp:coreProperties>
</file>