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A86ED08F-A34B-44FB-B9BF-2DB3B6C8BAF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rospetto riassuntivo SAD " sheetId="1" r:id="rId1"/>
    <sheet name="ORE SAD" sheetId="2" r:id="rId2"/>
    <sheet name="Numero Utenti" sheetId="3" r:id="rId3"/>
    <sheet name="Riparto Contributo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4" l="1"/>
  <c r="F10" i="4"/>
  <c r="D8" i="4" l="1"/>
  <c r="F8" i="4" s="1"/>
  <c r="D7" i="4"/>
  <c r="F7" i="4" s="1"/>
  <c r="D6" i="4"/>
  <c r="F6" i="4" s="1"/>
  <c r="D5" i="4"/>
  <c r="F5" i="4" s="1"/>
  <c r="D4" i="4"/>
  <c r="E10" i="4"/>
  <c r="D10" i="4" l="1"/>
  <c r="O12" i="1"/>
  <c r="O5" i="1"/>
  <c r="N6" i="1"/>
  <c r="N7" i="1"/>
  <c r="N8" i="1"/>
  <c r="N9" i="1"/>
  <c r="N10" i="1"/>
  <c r="N11" i="1"/>
  <c r="N12" i="1"/>
  <c r="N13" i="1"/>
  <c r="N14" i="1"/>
  <c r="N15" i="1"/>
  <c r="N16" i="1"/>
  <c r="N17" i="1" s="1"/>
  <c r="O6" i="1"/>
  <c r="O7" i="1"/>
  <c r="O9" i="1"/>
  <c r="O10" i="1"/>
  <c r="O11" i="1"/>
  <c r="O13" i="1"/>
  <c r="O14" i="1"/>
  <c r="O15" i="1"/>
  <c r="O16" i="1"/>
  <c r="N5" i="1"/>
  <c r="M17" i="1" l="1"/>
  <c r="L17" i="1"/>
  <c r="K17" i="1"/>
  <c r="J17" i="1"/>
  <c r="I17" i="1"/>
  <c r="H17" i="1"/>
  <c r="G17" i="1"/>
  <c r="F17" i="1"/>
  <c r="E17" i="1"/>
  <c r="D17" i="1"/>
  <c r="B17" i="1"/>
  <c r="O18" i="1"/>
  <c r="C8" i="1"/>
  <c r="O8" i="1"/>
  <c r="O21" i="1"/>
</calcChain>
</file>

<file path=xl/sharedStrings.xml><?xml version="1.0" encoding="utf-8"?>
<sst xmlns="http://schemas.openxmlformats.org/spreadsheetml/2006/main" count="63" uniqueCount="42">
  <si>
    <t>Gennaio</t>
  </si>
  <si>
    <t>ORE</t>
  </si>
  <si>
    <t>MINUTI</t>
  </si>
  <si>
    <t xml:space="preserve">MARONE   </t>
  </si>
  <si>
    <t xml:space="preserve">OME                           </t>
  </si>
  <si>
    <t>SALE MARASINO</t>
  </si>
  <si>
    <t xml:space="preserve">SULZANO   </t>
  </si>
  <si>
    <t xml:space="preserve">ZONE                 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</si>
  <si>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</si>
  <si>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</si>
  <si>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</si>
  <si>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</si>
  <si>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</si>
  <si>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</si>
  <si>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</si>
  <si>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</si>
  <si>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</si>
  <si>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</si>
  <si>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 xml:space="preserve">Dicembre </t>
  </si>
  <si>
    <t xml:space="preserve">TOTALE         </t>
  </si>
  <si>
    <t>TOTALE *</t>
  </si>
  <si>
    <t>MONTE I</t>
  </si>
  <si>
    <t>Sale M</t>
  </si>
  <si>
    <t>Sulzano</t>
  </si>
  <si>
    <t>Zone</t>
  </si>
  <si>
    <t>Monte I</t>
  </si>
  <si>
    <t xml:space="preserve">Ome </t>
  </si>
  <si>
    <t>Marone</t>
  </si>
  <si>
    <t>Monte Isola</t>
  </si>
  <si>
    <t>Sale Marasino</t>
  </si>
  <si>
    <t>Ome</t>
  </si>
  <si>
    <t>SAD 2019</t>
  </si>
  <si>
    <t>5729+9 =5.738 totale ore anno 2019 compreso Ome.</t>
  </si>
  <si>
    <t>Ore Comuni</t>
  </si>
  <si>
    <t>Costo Orario</t>
  </si>
  <si>
    <t>Totale Costo</t>
  </si>
  <si>
    <t>Contributo</t>
  </si>
  <si>
    <t xml:space="preserve">Importo Dovuto </t>
  </si>
  <si>
    <t>Sale M.</t>
  </si>
  <si>
    <t>Il contributo di 15.993 va ripartito solo tra i Comuni del distretto 5 Sebino.</t>
  </si>
  <si>
    <t>Costo SAD Annuo  114.071,45</t>
  </si>
  <si>
    <t>SAD 2019 - RIPARTO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</si>
</sst>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20"/>
      <color indexed="8"/>
      <name val="Britannic Bold"/>
      <family val="2"/>
    </font>
    <font>
      <sz val="11"/>
      <color indexed="8"/>
      <name val="Britannic Bold"/>
      <family val="2"/>
    </font>
    <font>
      <b/>
      <sz val="11"/>
      <color indexed="8"/>
      <name val="Antique Olive"/>
      <family val="2"/>
    </font>
    <font>
      <sz val="11"/>
      <color indexed="8"/>
      <name val="Antique Olive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0" fillId="6" borderId="1" xfId="0" applyFill="1" applyBorder="1"/>
    <xf numFmtId="0" fontId="3" fillId="0" borderId="1" xfId="0" applyFont="1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6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7" borderId="1" xfId="0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3" fontId="0" fillId="0" borderId="0" xfId="0" applyNumberFormat="1"/>
    <xf numFmtId="4" fontId="0" fillId="0" borderId="0" xfId="0" applyNumberFormat="1"/>
    <xf numFmtId="3" fontId="0" fillId="0" borderId="1" xfId="0" applyNumberFormat="1" applyBorder="1"/>
    <xf numFmtId="0" fontId="0" fillId="8" borderId="1" xfId="0" applyFill="1" applyBorder="1"/>
    <xf numFmtId="4" fontId="0" fillId="0" borderId="1" xfId="0" applyNumberFormat="1" applyBorder="1"/>
    <xf numFmtId="3" fontId="0" fillId="8" borderId="1" xfId="0" applyNumberFormat="1" applyFill="1" applyBorder="1"/>
    <xf numFmtId="0" fontId="8" fillId="9" borderId="1" xfId="0" applyFont="1" applyFill="1" applyBorder="1"/>
    <xf numFmtId="0" fontId="8" fillId="0" borderId="1" xfId="0" applyFont="1" applyBorder="1"/>
    <xf numFmtId="0" fontId="0" fillId="0" borderId="0" xfId="0" applyAlignment="1">
      <alignment horizontal="center"/>
    </xf>
    <xf numFmtId="0" fontId="8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Numero</a:t>
            </a:r>
            <a:r>
              <a:rPr lang="it-IT" baseline="0"/>
              <a:t> ore SAD Gennaio- Maggio 2019</a:t>
            </a:r>
          </a:p>
          <a:p>
            <a:pPr>
              <a:defRPr/>
            </a:pPr>
            <a:endParaRPr lang="it-IT" baseline="0"/>
          </a:p>
          <a:p>
            <a:pPr>
              <a:defRPr/>
            </a:pPr>
            <a:endParaRPr lang="it-IT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gradFill>
              <a:gsLst>
                <a:gs pos="2800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'ORE SAD'!$A$2:$A$7</c:f>
              <c:strCache>
                <c:ptCount val="6"/>
                <c:pt idx="0">
                  <c:v>Sale M</c:v>
                </c:pt>
                <c:pt idx="1">
                  <c:v>Sulzano</c:v>
                </c:pt>
                <c:pt idx="2">
                  <c:v>Zone</c:v>
                </c:pt>
                <c:pt idx="3">
                  <c:v>Monte I</c:v>
                </c:pt>
                <c:pt idx="4">
                  <c:v>Ome </c:v>
                </c:pt>
                <c:pt idx="5">
                  <c:v>Marone</c:v>
                </c:pt>
              </c:strCache>
            </c:strRef>
          </c:cat>
          <c:val>
            <c:numRef>
              <c:f>'ORE SAD'!$B$2:$B$7</c:f>
              <c:numCache>
                <c:formatCode>General</c:formatCode>
                <c:ptCount val="6"/>
                <c:pt idx="0">
                  <c:v>665.5</c:v>
                </c:pt>
                <c:pt idx="1">
                  <c:v>1126</c:v>
                </c:pt>
                <c:pt idx="2">
                  <c:v>691</c:v>
                </c:pt>
                <c:pt idx="3">
                  <c:v>423</c:v>
                </c:pt>
                <c:pt idx="4">
                  <c:v>1875.5</c:v>
                </c:pt>
                <c:pt idx="5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F-41FF-96C4-DB9C2D98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70016"/>
        <c:axId val="78871552"/>
      </c:barChart>
      <c:catAx>
        <c:axId val="78870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8871552"/>
        <c:crosses val="autoZero"/>
        <c:auto val="1"/>
        <c:lblAlgn val="ctr"/>
        <c:lblOffset val="100"/>
        <c:noMultiLvlLbl val="0"/>
      </c:catAx>
      <c:valAx>
        <c:axId val="7887155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7887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58333333333348"/>
          <c:y val="0.62847222222222221"/>
          <c:w val="0.11666666666666668"/>
          <c:h val="8.3333333333333343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Numero Utenti</a:t>
            </a:r>
            <a:r>
              <a:rPr lang="it-IT" baseline="0"/>
              <a:t> suddiviso per Comuni </a:t>
            </a:r>
          </a:p>
          <a:p>
            <a:pPr>
              <a:defRPr/>
            </a:pPr>
            <a:r>
              <a:rPr lang="it-IT" baseline="0"/>
              <a:t>Periodo: genn-maggio 2019</a:t>
            </a:r>
            <a:endParaRPr lang="it-IT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'Numero Utenti'!$A$3:$A$8</c:f>
              <c:strCache>
                <c:ptCount val="6"/>
                <c:pt idx="0">
                  <c:v>Monte Isola</c:v>
                </c:pt>
                <c:pt idx="1">
                  <c:v>Sale Marasino</c:v>
                </c:pt>
                <c:pt idx="2">
                  <c:v>Sulzano</c:v>
                </c:pt>
                <c:pt idx="3">
                  <c:v>Zone</c:v>
                </c:pt>
                <c:pt idx="4">
                  <c:v>Ome</c:v>
                </c:pt>
                <c:pt idx="5">
                  <c:v>Marone</c:v>
                </c:pt>
              </c:strCache>
            </c:strRef>
          </c:cat>
          <c:val>
            <c:numRef>
              <c:f>'Numero Utenti'!$B$3:$B$8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7-4FF4-B7B3-7407C1363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30213464696211"/>
          <c:y val="0.38019169329073482"/>
          <c:w val="0.16256157635467977"/>
          <c:h val="0.46006389776357831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180975</xdr:rowOff>
    </xdr:from>
    <xdr:to>
      <xdr:col>14</xdr:col>
      <xdr:colOff>161925</xdr:colOff>
      <xdr:row>20</xdr:row>
      <xdr:rowOff>66675</xdr:rowOff>
    </xdr:to>
    <xdr:graphicFrame macro="">
      <xdr:nvGraphicFramePr>
        <xdr:cNvPr id="2049" name="ORE SAD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7</xdr:row>
      <xdr:rowOff>9525</xdr:rowOff>
    </xdr:from>
    <xdr:to>
      <xdr:col>15</xdr:col>
      <xdr:colOff>266700</xdr:colOff>
      <xdr:row>22</xdr:row>
      <xdr:rowOff>133350</xdr:rowOff>
    </xdr:to>
    <xdr:graphicFrame macro="">
      <xdr:nvGraphicFramePr>
        <xdr:cNvPr id="4097" name="Grafico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Normal="100" workbookViewId="0">
      <selection activeCell="G20" sqref="G20"/>
    </sheetView>
  </sheetViews>
  <sheetFormatPr defaultRowHeight="15"/>
  <cols>
    <col min="1" max="1" width="10.42578125" customWidth="1"/>
    <col min="3" max="3" width="5.5703125" customWidth="1"/>
    <col min="5" max="5" width="4.42578125" customWidth="1"/>
    <col min="7" max="7" width="4.42578125" customWidth="1"/>
    <col min="15" max="15" width="10.5703125" customWidth="1"/>
  </cols>
  <sheetData>
    <row r="1" spans="1:15" ht="25.5">
      <c r="A1" s="29" t="s">
        <v>31</v>
      </c>
      <c r="B1" s="30"/>
    </row>
    <row r="3" spans="1:15">
      <c r="A3" s="1"/>
      <c r="B3" s="31" t="s">
        <v>3</v>
      </c>
      <c r="C3" s="31"/>
      <c r="D3" s="32" t="s">
        <v>21</v>
      </c>
      <c r="E3" s="32"/>
      <c r="F3" s="33" t="s">
        <v>4</v>
      </c>
      <c r="G3" s="33"/>
      <c r="H3" s="34" t="s">
        <v>5</v>
      </c>
      <c r="I3" s="34"/>
      <c r="J3" s="35" t="s">
        <v>6</v>
      </c>
      <c r="K3" s="35"/>
      <c r="L3" s="36" t="s">
        <v>7</v>
      </c>
      <c r="M3" s="36"/>
      <c r="N3" s="37" t="s">
        <v>19</v>
      </c>
      <c r="O3" s="38"/>
    </row>
    <row r="4" spans="1:15">
      <c r="A4" s="1"/>
      <c r="B4" s="16" t="s">
        <v>1</v>
      </c>
      <c r="C4" s="5" t="s">
        <v>2</v>
      </c>
      <c r="D4" s="26" t="s">
        <v>1</v>
      </c>
      <c r="E4" s="27" t="s">
        <v>2</v>
      </c>
      <c r="F4" s="17" t="s">
        <v>1</v>
      </c>
      <c r="G4" s="7" t="s">
        <v>2</v>
      </c>
      <c r="H4" s="18" t="s">
        <v>1</v>
      </c>
      <c r="I4" s="9" t="s">
        <v>2</v>
      </c>
      <c r="J4" s="19" t="s">
        <v>1</v>
      </c>
      <c r="K4" s="11" t="s">
        <v>2</v>
      </c>
      <c r="L4" s="20" t="s">
        <v>1</v>
      </c>
      <c r="M4" s="13" t="s">
        <v>2</v>
      </c>
      <c r="N4" s="3" t="s">
        <v>1</v>
      </c>
      <c r="O4" s="4" t="s">
        <v>2</v>
      </c>
    </row>
    <row r="5" spans="1:15">
      <c r="A5" s="1" t="s">
        <v>0</v>
      </c>
      <c r="B5" s="6">
        <v>55</v>
      </c>
      <c r="C5" s="5"/>
      <c r="D5" s="26">
        <v>26</v>
      </c>
      <c r="E5" s="27"/>
      <c r="F5" s="8">
        <v>128</v>
      </c>
      <c r="G5" s="7"/>
      <c r="H5" s="10">
        <v>54</v>
      </c>
      <c r="I5" s="9"/>
      <c r="J5" s="12">
        <v>97</v>
      </c>
      <c r="K5" s="11">
        <v>30</v>
      </c>
      <c r="L5" s="14">
        <v>60</v>
      </c>
      <c r="M5" s="13"/>
      <c r="N5" s="2">
        <f t="shared" ref="N5:N16" si="0">SUM(B5,D5,F5,H5,J5,L5)</f>
        <v>420</v>
      </c>
      <c r="O5" s="15">
        <f>SUM(C5,E5,G5,I5,K5,M5)</f>
        <v>30</v>
      </c>
    </row>
    <row r="6" spans="1:15">
      <c r="A6" s="1" t="s">
        <v>8</v>
      </c>
      <c r="B6" s="6">
        <v>51</v>
      </c>
      <c r="C6" s="5"/>
      <c r="D6" s="26">
        <v>38</v>
      </c>
      <c r="E6" s="27"/>
      <c r="F6" s="8">
        <v>161</v>
      </c>
      <c r="G6" s="7"/>
      <c r="H6" s="10">
        <v>48</v>
      </c>
      <c r="I6" s="9">
        <v>30</v>
      </c>
      <c r="J6" s="12">
        <v>95</v>
      </c>
      <c r="K6" s="11"/>
      <c r="L6" s="14">
        <v>55</v>
      </c>
      <c r="M6" s="13"/>
      <c r="N6" s="2">
        <f t="shared" si="0"/>
        <v>448</v>
      </c>
      <c r="O6" s="15">
        <f t="shared" ref="O6:O16" si="1">SUM(C6,E6,G6,I6,K6,M6)</f>
        <v>30</v>
      </c>
    </row>
    <row r="7" spans="1:15">
      <c r="A7" s="1" t="s">
        <v>9</v>
      </c>
      <c r="B7" s="6">
        <v>65</v>
      </c>
      <c r="C7" s="5"/>
      <c r="D7" s="26">
        <v>46</v>
      </c>
      <c r="E7" s="27"/>
      <c r="F7" s="8">
        <v>182</v>
      </c>
      <c r="G7" s="7">
        <v>30</v>
      </c>
      <c r="H7" s="10">
        <v>60</v>
      </c>
      <c r="I7" s="9">
        <v>30</v>
      </c>
      <c r="J7" s="12">
        <v>101</v>
      </c>
      <c r="K7" s="11">
        <v>30</v>
      </c>
      <c r="L7" s="14">
        <v>66</v>
      </c>
      <c r="M7" s="13"/>
      <c r="N7" s="2">
        <f t="shared" si="0"/>
        <v>520</v>
      </c>
      <c r="O7" s="15">
        <f t="shared" si="1"/>
        <v>90</v>
      </c>
    </row>
    <row r="8" spans="1:15">
      <c r="A8" s="1" t="s">
        <v>10</v>
      </c>
      <c r="B8" s="6">
        <v>83</v>
      </c>
      <c r="C8" s="5">
        <f ca="1">SUM(C8,E8,G8,I8,K8,M8)</f>
        <v>0</v>
      </c>
      <c r="D8" s="26">
        <v>24</v>
      </c>
      <c r="E8" s="27"/>
      <c r="F8" s="8">
        <v>151</v>
      </c>
      <c r="G8" s="7">
        <v>30</v>
      </c>
      <c r="H8" s="10">
        <v>61</v>
      </c>
      <c r="I8" s="9"/>
      <c r="J8" s="12">
        <v>96</v>
      </c>
      <c r="K8" s="11"/>
      <c r="L8" s="14">
        <v>64</v>
      </c>
      <c r="M8" s="13"/>
      <c r="N8" s="2">
        <f t="shared" si="0"/>
        <v>479</v>
      </c>
      <c r="O8" s="15">
        <f t="shared" ca="1" si="1"/>
        <v>30</v>
      </c>
    </row>
    <row r="9" spans="1:15">
      <c r="A9" s="1" t="s">
        <v>11</v>
      </c>
      <c r="B9" s="6">
        <v>115</v>
      </c>
      <c r="C9" s="5">
        <v>30</v>
      </c>
      <c r="D9" s="26">
        <v>1</v>
      </c>
      <c r="E9" s="27"/>
      <c r="F9" s="8">
        <v>152</v>
      </c>
      <c r="G9" s="7"/>
      <c r="H9" s="10">
        <v>51</v>
      </c>
      <c r="I9" s="9">
        <v>30</v>
      </c>
      <c r="J9" s="12">
        <v>106</v>
      </c>
      <c r="K9" s="11"/>
      <c r="L9" s="14">
        <v>71</v>
      </c>
      <c r="M9" s="13"/>
      <c r="N9" s="2">
        <f t="shared" si="0"/>
        <v>496</v>
      </c>
      <c r="O9" s="15">
        <f t="shared" si="1"/>
        <v>60</v>
      </c>
    </row>
    <row r="10" spans="1:15">
      <c r="A10" s="1" t="s">
        <v>12</v>
      </c>
      <c r="B10" s="6">
        <v>100</v>
      </c>
      <c r="C10" s="5">
        <v>30</v>
      </c>
      <c r="D10" s="26">
        <v>23</v>
      </c>
      <c r="E10" s="27"/>
      <c r="F10" s="8">
        <v>142</v>
      </c>
      <c r="G10" s="7"/>
      <c r="H10" s="10">
        <v>54</v>
      </c>
      <c r="I10" s="9">
        <v>30</v>
      </c>
      <c r="J10" s="12">
        <v>116</v>
      </c>
      <c r="K10" s="11"/>
      <c r="L10" s="14">
        <v>57</v>
      </c>
      <c r="M10" s="13"/>
      <c r="N10" s="2">
        <f t="shared" si="0"/>
        <v>492</v>
      </c>
      <c r="O10" s="15">
        <f t="shared" si="1"/>
        <v>60</v>
      </c>
    </row>
    <row r="11" spans="1:15">
      <c r="A11" s="1" t="s">
        <v>13</v>
      </c>
      <c r="B11" s="6">
        <v>118</v>
      </c>
      <c r="C11" s="5"/>
      <c r="D11" s="26">
        <v>21</v>
      </c>
      <c r="E11" s="27"/>
      <c r="F11" s="8">
        <v>163</v>
      </c>
      <c r="G11" s="7"/>
      <c r="H11" s="10">
        <v>52</v>
      </c>
      <c r="I11" s="9">
        <v>30</v>
      </c>
      <c r="J11" s="12">
        <v>113</v>
      </c>
      <c r="K11" s="11">
        <v>30</v>
      </c>
      <c r="L11" s="14">
        <v>60</v>
      </c>
      <c r="M11" s="13"/>
      <c r="N11" s="2">
        <f t="shared" si="0"/>
        <v>527</v>
      </c>
      <c r="O11" s="15">
        <f t="shared" si="1"/>
        <v>60</v>
      </c>
    </row>
    <row r="12" spans="1:15">
      <c r="A12" s="1" t="s">
        <v>14</v>
      </c>
      <c r="B12" s="6">
        <v>113</v>
      </c>
      <c r="C12" s="5">
        <v>30</v>
      </c>
      <c r="D12" s="26">
        <v>22</v>
      </c>
      <c r="E12" s="27"/>
      <c r="F12" s="8">
        <v>137</v>
      </c>
      <c r="G12" s="7">
        <v>30</v>
      </c>
      <c r="H12" s="10">
        <v>55</v>
      </c>
      <c r="I12" s="9">
        <v>30</v>
      </c>
      <c r="J12" s="12">
        <v>61</v>
      </c>
      <c r="K12" s="11">
        <v>30</v>
      </c>
      <c r="L12" s="14">
        <v>51</v>
      </c>
      <c r="M12" s="13"/>
      <c r="N12" s="2">
        <f t="shared" si="0"/>
        <v>439</v>
      </c>
      <c r="O12" s="15">
        <f>SUM(C12,E12,G12,I12,K12,M12)</f>
        <v>120</v>
      </c>
    </row>
    <row r="13" spans="1:15">
      <c r="A13" s="1" t="s">
        <v>15</v>
      </c>
      <c r="B13" s="6">
        <v>61</v>
      </c>
      <c r="C13" s="5"/>
      <c r="D13" s="26">
        <v>71</v>
      </c>
      <c r="E13" s="27"/>
      <c r="F13" s="8">
        <v>145</v>
      </c>
      <c r="G13" s="7"/>
      <c r="H13" s="10">
        <v>54</v>
      </c>
      <c r="I13" s="9"/>
      <c r="J13" s="12">
        <v>91</v>
      </c>
      <c r="K13" s="11"/>
      <c r="L13" s="14">
        <v>49</v>
      </c>
      <c r="M13" s="13"/>
      <c r="N13" s="2">
        <f t="shared" si="0"/>
        <v>471</v>
      </c>
      <c r="O13" s="15">
        <f t="shared" si="1"/>
        <v>0</v>
      </c>
    </row>
    <row r="14" spans="1:15">
      <c r="A14" s="1" t="s">
        <v>16</v>
      </c>
      <c r="B14" s="6">
        <v>94</v>
      </c>
      <c r="C14" s="5"/>
      <c r="D14" s="26">
        <v>44</v>
      </c>
      <c r="E14" s="27"/>
      <c r="F14" s="8">
        <v>154</v>
      </c>
      <c r="G14" s="7"/>
      <c r="H14" s="10">
        <v>67</v>
      </c>
      <c r="I14" s="9"/>
      <c r="J14" s="12">
        <v>103</v>
      </c>
      <c r="K14" s="11"/>
      <c r="L14" s="14">
        <v>65</v>
      </c>
      <c r="M14" s="13"/>
      <c r="N14" s="2">
        <f t="shared" si="0"/>
        <v>527</v>
      </c>
      <c r="O14" s="15">
        <f t="shared" si="1"/>
        <v>0</v>
      </c>
    </row>
    <row r="15" spans="1:15">
      <c r="A15" s="1" t="s">
        <v>17</v>
      </c>
      <c r="B15" s="6">
        <v>91</v>
      </c>
      <c r="C15" s="5"/>
      <c r="D15" s="26">
        <v>28</v>
      </c>
      <c r="E15" s="27"/>
      <c r="F15" s="8">
        <v>128</v>
      </c>
      <c r="G15" s="7"/>
      <c r="H15" s="10">
        <v>56</v>
      </c>
      <c r="I15" s="9">
        <v>30</v>
      </c>
      <c r="J15" s="12">
        <v>59</v>
      </c>
      <c r="K15" s="11"/>
      <c r="L15" s="14">
        <v>45</v>
      </c>
      <c r="M15" s="13"/>
      <c r="N15" s="2">
        <f t="shared" si="0"/>
        <v>407</v>
      </c>
      <c r="O15" s="15">
        <f t="shared" si="1"/>
        <v>30</v>
      </c>
    </row>
    <row r="16" spans="1:15">
      <c r="A16" s="1" t="s">
        <v>18</v>
      </c>
      <c r="B16" s="6">
        <v>99</v>
      </c>
      <c r="C16" s="5">
        <v>30</v>
      </c>
      <c r="D16" s="26">
        <v>79</v>
      </c>
      <c r="E16" s="27"/>
      <c r="F16" s="8">
        <v>141</v>
      </c>
      <c r="G16" s="7"/>
      <c r="H16" s="10">
        <v>50</v>
      </c>
      <c r="I16" s="9"/>
      <c r="J16" s="12">
        <v>86</v>
      </c>
      <c r="K16" s="11"/>
      <c r="L16" s="14">
        <v>48</v>
      </c>
      <c r="M16" s="13"/>
      <c r="N16" s="2">
        <f t="shared" si="0"/>
        <v>503</v>
      </c>
      <c r="O16" s="15">
        <f t="shared" si="1"/>
        <v>30</v>
      </c>
    </row>
    <row r="17" spans="1:15">
      <c r="A17" s="15" t="s">
        <v>20</v>
      </c>
      <c r="B17" s="21">
        <f t="shared" ref="B17:M17" si="2">SUM(B5:B16)</f>
        <v>1045</v>
      </c>
      <c r="C17" s="21">
        <v>120</v>
      </c>
      <c r="D17" s="28">
        <f t="shared" si="2"/>
        <v>423</v>
      </c>
      <c r="E17" s="28">
        <f t="shared" si="2"/>
        <v>0</v>
      </c>
      <c r="F17" s="22">
        <f t="shared" si="2"/>
        <v>1784</v>
      </c>
      <c r="G17" s="22">
        <f t="shared" si="2"/>
        <v>90</v>
      </c>
      <c r="H17" s="23">
        <f t="shared" si="2"/>
        <v>662</v>
      </c>
      <c r="I17" s="23">
        <f t="shared" si="2"/>
        <v>210</v>
      </c>
      <c r="J17" s="24">
        <f t="shared" si="2"/>
        <v>1124</v>
      </c>
      <c r="K17" s="24">
        <f t="shared" si="2"/>
        <v>120</v>
      </c>
      <c r="L17" s="25">
        <f t="shared" si="2"/>
        <v>691</v>
      </c>
      <c r="M17" s="25">
        <f t="shared" si="2"/>
        <v>0</v>
      </c>
      <c r="N17" s="15">
        <f>SUM(N5:N16)</f>
        <v>5729</v>
      </c>
      <c r="O17" s="52">
        <v>540</v>
      </c>
    </row>
    <row r="18" spans="1:15">
      <c r="A18" s="1"/>
      <c r="B18" s="6"/>
      <c r="C18" s="6"/>
      <c r="D18" s="26"/>
      <c r="E18" s="26"/>
      <c r="F18" s="8"/>
      <c r="G18" s="8"/>
      <c r="H18" s="10"/>
      <c r="I18" s="10"/>
      <c r="J18" s="12"/>
      <c r="K18" s="11"/>
      <c r="L18" s="14"/>
      <c r="M18" s="13"/>
      <c r="N18" s="2"/>
      <c r="O18" s="15">
        <f ca="1">SUM(O5:O17)</f>
        <v>0</v>
      </c>
    </row>
    <row r="20" spans="1:15">
      <c r="A20" t="s">
        <v>32</v>
      </c>
      <c r="G20" t="s">
        <v>40</v>
      </c>
    </row>
    <row r="21" spans="1:15">
      <c r="A21" t="s">
        <v>39</v>
      </c>
      <c r="O21">
        <f ca="1">SUM(O5:O17)</f>
        <v>0</v>
      </c>
    </row>
    <row r="27" spans="1:15">
      <c r="E27" s="39"/>
      <c r="F27" s="40"/>
    </row>
    <row r="28" spans="1:15">
      <c r="F28" s="40"/>
    </row>
    <row r="29" spans="1:15">
      <c r="F29" s="40"/>
    </row>
    <row r="30" spans="1:15">
      <c r="F30" s="40"/>
    </row>
    <row r="31" spans="1:15">
      <c r="F31" s="40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7"/>
  <sheetViews>
    <sheetView tabSelected="1" workbookViewId="0">
      <selection activeCell="C9" sqref="C9"/>
    </sheetView>
  </sheetViews>
  <sheetFormatPr defaultRowHeight="15"/>
  <sheetData>
    <row r="2" spans="1:2">
      <c r="A2" t="s">
        <v>22</v>
      </c>
      <c r="B2">
        <v>665.5</v>
      </c>
    </row>
    <row r="3" spans="1:2">
      <c r="A3" t="s">
        <v>23</v>
      </c>
      <c r="B3">
        <v>1126</v>
      </c>
    </row>
    <row r="4" spans="1:2">
      <c r="A4" t="s">
        <v>24</v>
      </c>
      <c r="B4">
        <v>691</v>
      </c>
    </row>
    <row r="5" spans="1:2">
      <c r="A5" t="s">
        <v>25</v>
      </c>
      <c r="B5">
        <v>423</v>
      </c>
    </row>
    <row r="6" spans="1:2">
      <c r="A6" t="s">
        <v>26</v>
      </c>
      <c r="B6">
        <v>1875.5</v>
      </c>
    </row>
    <row r="7" spans="1:2">
      <c r="A7" t="s">
        <v>27</v>
      </c>
      <c r="B7">
        <v>1047</v>
      </c>
    </row>
  </sheetData>
  <phoneticPr fontId="0" type="noConversion"/>
  <pageMargins left="0.7" right="0.7" top="0.75" bottom="0.75" header="0.3" footer="0.3"/>
  <pageSetup paperSize="9"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8"/>
  <sheetViews>
    <sheetView workbookViewId="0">
      <selection activeCell="B15" sqref="B15"/>
    </sheetView>
  </sheetViews>
  <sheetFormatPr defaultRowHeight="15"/>
  <cols>
    <col min="1" max="1" width="18.140625" customWidth="1"/>
  </cols>
  <sheetData>
    <row r="1" spans="1:2">
      <c r="A1" t="s">
        <v>31</v>
      </c>
    </row>
    <row r="3" spans="1:2">
      <c r="A3" t="s">
        <v>28</v>
      </c>
      <c r="B3">
        <v>9</v>
      </c>
    </row>
    <row r="4" spans="1:2">
      <c r="A4" t="s">
        <v>29</v>
      </c>
      <c r="B4">
        <v>9</v>
      </c>
    </row>
    <row r="5" spans="1:2">
      <c r="A5" t="s">
        <v>23</v>
      </c>
      <c r="B5">
        <v>9</v>
      </c>
    </row>
    <row r="6" spans="1:2">
      <c r="A6" t="s">
        <v>24</v>
      </c>
      <c r="B6">
        <v>7</v>
      </c>
    </row>
    <row r="7" spans="1:2">
      <c r="A7" t="s">
        <v>30</v>
      </c>
      <c r="B7">
        <v>11</v>
      </c>
    </row>
    <row r="8" spans="1:2">
      <c r="A8" t="s">
        <v>27</v>
      </c>
      <c r="B8">
        <v>8</v>
      </c>
    </row>
  </sheetData>
  <phoneticPr fontId="0" type="noConversion"/>
  <pageMargins left="0.7" right="0.7" top="0.75" bottom="0.75" header="0.3" footer="0.3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B10" sqref="B10"/>
    </sheetView>
  </sheetViews>
  <sheetFormatPr defaultRowHeight="15"/>
  <cols>
    <col min="2" max="2" width="11.7109375" customWidth="1"/>
    <col min="3" max="4" width="12" customWidth="1"/>
    <col min="5" max="5" width="10.7109375" customWidth="1"/>
    <col min="6" max="6" width="15.42578125" style="47" customWidth="1"/>
  </cols>
  <sheetData>
    <row r="1" spans="1:6">
      <c r="A1" t="s">
        <v>41</v>
      </c>
    </row>
    <row r="3" spans="1:6">
      <c r="A3" s="1"/>
      <c r="B3" s="45" t="s">
        <v>33</v>
      </c>
      <c r="C3" s="46" t="s">
        <v>34</v>
      </c>
      <c r="D3" s="46" t="s">
        <v>35</v>
      </c>
      <c r="E3" s="46" t="s">
        <v>36</v>
      </c>
      <c r="F3" s="48" t="s">
        <v>37</v>
      </c>
    </row>
    <row r="4" spans="1:6">
      <c r="A4" s="1" t="s">
        <v>27</v>
      </c>
      <c r="B4" s="1">
        <v>1047</v>
      </c>
      <c r="C4" s="1">
        <v>19.88</v>
      </c>
      <c r="D4" s="1">
        <f>B4*C4</f>
        <v>20814.36</v>
      </c>
      <c r="E4" s="41">
        <v>4235</v>
      </c>
      <c r="F4" s="49">
        <v>16579.36</v>
      </c>
    </row>
    <row r="5" spans="1:6">
      <c r="A5" s="1" t="s">
        <v>25</v>
      </c>
      <c r="B5" s="1">
        <v>423</v>
      </c>
      <c r="C5" s="1">
        <v>19.88</v>
      </c>
      <c r="D5" s="1">
        <f>B5*C5</f>
        <v>8409.24</v>
      </c>
      <c r="E5" s="1">
        <v>1713</v>
      </c>
      <c r="F5" s="49">
        <f>D5-E5</f>
        <v>6696.24</v>
      </c>
    </row>
    <row r="6" spans="1:6">
      <c r="A6" s="1" t="s">
        <v>38</v>
      </c>
      <c r="B6" s="1">
        <v>665.5</v>
      </c>
      <c r="C6" s="1">
        <v>19.88</v>
      </c>
      <c r="D6" s="1">
        <f>B6*C6</f>
        <v>13230.14</v>
      </c>
      <c r="E6" s="1">
        <v>2694</v>
      </c>
      <c r="F6" s="49">
        <f>D6-E6</f>
        <v>10536.14</v>
      </c>
    </row>
    <row r="7" spans="1:6">
      <c r="A7" s="1" t="s">
        <v>23</v>
      </c>
      <c r="B7" s="1">
        <v>1126</v>
      </c>
      <c r="C7" s="1">
        <v>19.88</v>
      </c>
      <c r="D7" s="1">
        <f>B7*C7</f>
        <v>22384.879999999997</v>
      </c>
      <c r="E7" s="1">
        <v>4556</v>
      </c>
      <c r="F7" s="49">
        <f>D7-E7</f>
        <v>17828.879999999997</v>
      </c>
    </row>
    <row r="8" spans="1:6">
      <c r="A8" s="1" t="s">
        <v>24</v>
      </c>
      <c r="B8" s="1">
        <v>691</v>
      </c>
      <c r="C8" s="1">
        <v>19.88</v>
      </c>
      <c r="D8" s="1">
        <f>B8*C8</f>
        <v>13737.08</v>
      </c>
      <c r="E8" s="1">
        <v>2795</v>
      </c>
      <c r="F8" s="49">
        <f>D8-E8</f>
        <v>10942.08</v>
      </c>
    </row>
    <row r="9" spans="1:6">
      <c r="A9" s="1"/>
      <c r="B9" s="1"/>
      <c r="C9" s="1"/>
      <c r="D9" s="1"/>
      <c r="E9" s="1"/>
      <c r="F9" s="49"/>
    </row>
    <row r="10" spans="1:6">
      <c r="A10" s="42"/>
      <c r="B10" s="42">
        <f>SUM(B4:B8)</f>
        <v>3952.5</v>
      </c>
      <c r="C10" s="42"/>
      <c r="D10" s="42">
        <f>SUM(D4:D9)</f>
        <v>78575.7</v>
      </c>
      <c r="E10" s="44">
        <f>SUM(E4:E9)</f>
        <v>15993</v>
      </c>
      <c r="F10" s="49">
        <f>SUM(F4:F8)</f>
        <v>62582.7</v>
      </c>
    </row>
    <row r="12" spans="1:6">
      <c r="A12" s="46" t="s">
        <v>30</v>
      </c>
      <c r="B12" s="1">
        <v>1785.5</v>
      </c>
      <c r="C12" s="1">
        <v>19.88</v>
      </c>
      <c r="D12" s="43">
        <v>35495.75</v>
      </c>
      <c r="E12" s="1"/>
      <c r="F12" s="50">
        <v>35495.75</v>
      </c>
    </row>
    <row r="14" spans="1:6">
      <c r="F14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Prospetto riassuntivo SAD </vt:lpstr>
      <vt:lpstr>ORE SAD</vt:lpstr>
      <vt:lpstr>Numero Utenti</vt:lpstr>
      <vt:lpstr>Riparto Contributo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2020-02-07T09:19:37Z</dcterms:modified>
</cp:coreProperties>
</file>