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filterPrivacy="1" defaultThemeVersion="166925"/>
  <xr:revisionPtr revIDLastSave="0" documentId="8_{744BF843-4322-4E7E-8230-A275BCB95F1E}" xr6:coauthVersionLast="47" xr6:coauthVersionMax="47" xr10:uidLastSave="{00000000-0000-0000-0000-000000000000}"/>
  <bookViews>
    <workbookView xWindow="-120" yWindow="-120" windowWidth="29040" windowHeight="15840" xr2:uid="{432C5BBB-CB86-44E2-B703-2FDCFE4C5BA7}"/>
  </bookViews>
  <sheets>
    <sheet name="Entrate_Bilancio_2025" sheetId="1" r:id="rId1"/>
    <sheet name="Entrate_Bilancio_2026" sheetId="2" r:id="rId2"/>
    <sheet name="Entrate_Bilancio_2027" sheetId="3" r:id="rId3"/>
    <sheet name="Entrate_Rendiconto_Anno0" sheetId="4" state="hidden" r:id="rId4"/>
    <sheet name="Spese_Bilancio_2025" sheetId="5" r:id="rId5"/>
    <sheet name="Spese_Bilancio_2026" sheetId="6" r:id="rId6"/>
    <sheet name="Spese_Bilancio_2027" sheetId="7" r:id="rId7"/>
    <sheet name="Spese_Rendiconto_Anno0" sheetId="8" state="hidden" r:id="rId8"/>
  </sheets>
  <definedNames>
    <definedName name="_xlnm.Print_Area" localSheetId="0">Entrate_Bilancio_2025!$B$1:$E$58</definedName>
    <definedName name="_xlnm.Print_Area" localSheetId="1">Entrate_Bilancio_2026!$B$1:$E$58</definedName>
    <definedName name="_xlnm.Print_Area" localSheetId="2">Entrate_Bilancio_2027!$B$1:$E$58</definedName>
    <definedName name="_xlnm.Print_Area" localSheetId="3">Entrate_Rendiconto_Anno0!$B$1:$E$59</definedName>
    <definedName name="_xlnm.Print_Area" localSheetId="4">Spese_Bilancio_2025!$B$1:$BX$53</definedName>
    <definedName name="_xlnm.Print_Area" localSheetId="5">Spese_Bilancio_2026!$B$1:$BX$53</definedName>
    <definedName name="_xlnm.Print_Area" localSheetId="6">Spese_Bilancio_2027!$B$1:$BX$53</definedName>
    <definedName name="_xlnm.Print_Area" localSheetId="7">Spese_Rendiconto_Anno0!$B$1:$BX$54</definedName>
    <definedName name="_xlnm.Print_Titles" localSheetId="4">Spese_Bilancio_2025!$B:$C</definedName>
    <definedName name="_xlnm.Print_Titles" localSheetId="5">Spese_Bilancio_2026!$B:$C</definedName>
    <definedName name="_xlnm.Print_Titles" localSheetId="6">Spese_Bilancio_2027!$B:$C</definedName>
    <definedName name="_xlnm.Print_Titles" localSheetId="7">Spese_Rendiconto_Anno0!$B:$C</definedName>
  </definedNames>
  <calcPr calcId="181029" fullCalcOnLoad="1"/>
</workbook>
</file>

<file path=xl/calcChain.xml><?xml version="1.0" encoding="utf-8"?>
<calcChain xmlns="http://schemas.openxmlformats.org/spreadsheetml/2006/main">
  <c r="D16" i="1" l="1"/>
  <c r="E16" i="1"/>
  <c r="D23" i="1"/>
  <c r="E23" i="1"/>
  <c r="D30" i="1"/>
  <c r="E30" i="1"/>
  <c r="D37" i="1"/>
  <c r="E37" i="1"/>
  <c r="D43" i="1"/>
  <c r="E43" i="1"/>
  <c r="D49" i="1"/>
  <c r="E49" i="1"/>
  <c r="D52" i="1"/>
  <c r="E52" i="1"/>
  <c r="D56" i="1"/>
  <c r="E56" i="1"/>
  <c r="D57" i="1"/>
  <c r="E57" i="1"/>
  <c r="E58" i="1" s="1"/>
  <c r="D58" i="1"/>
  <c r="D16" i="2"/>
  <c r="E16" i="2"/>
  <c r="D23" i="2"/>
  <c r="D57" i="2" s="1"/>
  <c r="D58" i="2" s="1"/>
  <c r="E23" i="2"/>
  <c r="D30" i="2"/>
  <c r="E30" i="2"/>
  <c r="D37" i="2"/>
  <c r="E37" i="2"/>
  <c r="D43" i="2"/>
  <c r="E43" i="2"/>
  <c r="D49" i="2"/>
  <c r="E49" i="2"/>
  <c r="D52" i="2"/>
  <c r="E52" i="2"/>
  <c r="D56" i="2"/>
  <c r="E56" i="2"/>
  <c r="D16" i="3"/>
  <c r="E16" i="3"/>
  <c r="D23" i="3"/>
  <c r="E23" i="3"/>
  <c r="D30" i="3"/>
  <c r="E30" i="3"/>
  <c r="D37" i="3"/>
  <c r="E37" i="3"/>
  <c r="D43" i="3"/>
  <c r="E43" i="3"/>
  <c r="D49" i="3"/>
  <c r="D57" i="3" s="1"/>
  <c r="D58" i="3" s="1"/>
  <c r="E49" i="3"/>
  <c r="D52" i="3"/>
  <c r="E52" i="3"/>
  <c r="D56" i="3"/>
  <c r="E56" i="3"/>
  <c r="D16" i="4"/>
  <c r="E16" i="4"/>
  <c r="D23" i="4"/>
  <c r="E23" i="4"/>
  <c r="D30" i="4"/>
  <c r="E30" i="4"/>
  <c r="D37" i="4"/>
  <c r="E37" i="4"/>
  <c r="D43" i="4"/>
  <c r="E43" i="4"/>
  <c r="D49" i="4"/>
  <c r="E49" i="4"/>
  <c r="D52" i="4"/>
  <c r="E52" i="4"/>
  <c r="D56" i="4"/>
  <c r="E56" i="4"/>
  <c r="D57" i="4"/>
  <c r="D58" i="4" s="1"/>
  <c r="BV8" i="5"/>
  <c r="BV10" i="5"/>
  <c r="BW10" i="5"/>
  <c r="BX10" i="5"/>
  <c r="BV11" i="5"/>
  <c r="BW11" i="5"/>
  <c r="BX11" i="5"/>
  <c r="BV12" i="5"/>
  <c r="BW12" i="5"/>
  <c r="BX12" i="5"/>
  <c r="BV13" i="5"/>
  <c r="BW13" i="5"/>
  <c r="BX13" i="5"/>
  <c r="BV14" i="5"/>
  <c r="BW14" i="5"/>
  <c r="BX14" i="5"/>
  <c r="BV15" i="5"/>
  <c r="BW15" i="5"/>
  <c r="BX15" i="5"/>
  <c r="BV16" i="5"/>
  <c r="BW16" i="5"/>
  <c r="BX16" i="5"/>
  <c r="BV17" i="5"/>
  <c r="BW17" i="5"/>
  <c r="BX17" i="5"/>
  <c r="BV18" i="5"/>
  <c r="BW18" i="5"/>
  <c r="BX18" i="5"/>
  <c r="BV19" i="5"/>
  <c r="BW19" i="5"/>
  <c r="BX19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P53" i="5" s="1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AF20" i="5"/>
  <c r="AG20" i="5"/>
  <c r="AH20" i="5"/>
  <c r="AI20" i="5"/>
  <c r="AJ20" i="5"/>
  <c r="AK20" i="5"/>
  <c r="AL20" i="5"/>
  <c r="AM20" i="5"/>
  <c r="AN20" i="5"/>
  <c r="AO20" i="5"/>
  <c r="AP20" i="5"/>
  <c r="AQ20" i="5"/>
  <c r="AR20" i="5"/>
  <c r="AS20" i="5"/>
  <c r="AT20" i="5"/>
  <c r="AU20" i="5"/>
  <c r="AV20" i="5"/>
  <c r="AV53" i="5" s="1"/>
  <c r="AW20" i="5"/>
  <c r="AX20" i="5"/>
  <c r="AY20" i="5"/>
  <c r="AZ20" i="5"/>
  <c r="BA20" i="5"/>
  <c r="BB20" i="5"/>
  <c r="BC20" i="5"/>
  <c r="BD20" i="5"/>
  <c r="BE20" i="5"/>
  <c r="BF20" i="5"/>
  <c r="BG20" i="5"/>
  <c r="BH20" i="5"/>
  <c r="BI20" i="5"/>
  <c r="BJ20" i="5"/>
  <c r="BK20" i="5"/>
  <c r="BL20" i="5"/>
  <c r="BM20" i="5"/>
  <c r="BN20" i="5"/>
  <c r="BO20" i="5"/>
  <c r="BP20" i="5"/>
  <c r="BQ20" i="5"/>
  <c r="BR20" i="5"/>
  <c r="BS20" i="5"/>
  <c r="BT20" i="5"/>
  <c r="BV23" i="5"/>
  <c r="BW23" i="5"/>
  <c r="BX23" i="5"/>
  <c r="BV24" i="5"/>
  <c r="BW24" i="5"/>
  <c r="BX24" i="5"/>
  <c r="BV25" i="5"/>
  <c r="BW25" i="5"/>
  <c r="BX25" i="5"/>
  <c r="BV26" i="5"/>
  <c r="BW26" i="5"/>
  <c r="BX26" i="5"/>
  <c r="BV27" i="5"/>
  <c r="BW27" i="5"/>
  <c r="BX27" i="5"/>
  <c r="D28" i="5"/>
  <c r="E28" i="5"/>
  <c r="F28" i="5"/>
  <c r="G28" i="5"/>
  <c r="H28" i="5"/>
  <c r="I28" i="5"/>
  <c r="J28" i="5"/>
  <c r="K28" i="5"/>
  <c r="L28" i="5"/>
  <c r="M28" i="5"/>
  <c r="N28" i="5"/>
  <c r="O28" i="5"/>
  <c r="P28" i="5"/>
  <c r="Q28" i="5"/>
  <c r="R28" i="5"/>
  <c r="S28" i="5"/>
  <c r="T28" i="5"/>
  <c r="U28" i="5"/>
  <c r="V28" i="5"/>
  <c r="W28" i="5"/>
  <c r="X28" i="5"/>
  <c r="Y28" i="5"/>
  <c r="Z28" i="5"/>
  <c r="AA28" i="5"/>
  <c r="AB28" i="5"/>
  <c r="AC28" i="5"/>
  <c r="AD28" i="5"/>
  <c r="AE28" i="5"/>
  <c r="AF28" i="5"/>
  <c r="AG28" i="5"/>
  <c r="AH28" i="5"/>
  <c r="AI28" i="5"/>
  <c r="AJ28" i="5"/>
  <c r="AK28" i="5"/>
  <c r="AL28" i="5"/>
  <c r="AM28" i="5"/>
  <c r="AN28" i="5"/>
  <c r="AO28" i="5"/>
  <c r="AP28" i="5"/>
  <c r="AQ28" i="5"/>
  <c r="AR28" i="5"/>
  <c r="AS28" i="5"/>
  <c r="AT28" i="5"/>
  <c r="AU28" i="5"/>
  <c r="AV28" i="5"/>
  <c r="AW28" i="5"/>
  <c r="AX28" i="5"/>
  <c r="AY28" i="5"/>
  <c r="AZ28" i="5"/>
  <c r="BA28" i="5"/>
  <c r="BB28" i="5"/>
  <c r="BC28" i="5"/>
  <c r="BD28" i="5"/>
  <c r="BE28" i="5"/>
  <c r="BF28" i="5"/>
  <c r="BG28" i="5"/>
  <c r="BH28" i="5"/>
  <c r="BI28" i="5"/>
  <c r="BJ28" i="5"/>
  <c r="BK28" i="5"/>
  <c r="BL28" i="5"/>
  <c r="BM28" i="5"/>
  <c r="BN28" i="5"/>
  <c r="BO28" i="5"/>
  <c r="BP28" i="5"/>
  <c r="BQ28" i="5"/>
  <c r="BR28" i="5"/>
  <c r="BS28" i="5"/>
  <c r="BT28" i="5"/>
  <c r="BV28" i="5"/>
  <c r="BX28" i="5"/>
  <c r="BV31" i="5"/>
  <c r="BW31" i="5"/>
  <c r="BX31" i="5"/>
  <c r="BV32" i="5"/>
  <c r="BV35" i="5" s="1"/>
  <c r="BW32" i="5"/>
  <c r="BX32" i="5"/>
  <c r="BV33" i="5"/>
  <c r="BW33" i="5"/>
  <c r="BX33" i="5"/>
  <c r="BV34" i="5"/>
  <c r="BW34" i="5"/>
  <c r="BX34" i="5"/>
  <c r="BX35" i="5" s="1"/>
  <c r="D35" i="5"/>
  <c r="E35" i="5"/>
  <c r="F35" i="5"/>
  <c r="G35" i="5"/>
  <c r="G53" i="5" s="1"/>
  <c r="H35" i="5"/>
  <c r="I35" i="5"/>
  <c r="J35" i="5"/>
  <c r="K35" i="5"/>
  <c r="L35" i="5"/>
  <c r="M35" i="5"/>
  <c r="N35" i="5"/>
  <c r="O35" i="5"/>
  <c r="O53" i="5" s="1"/>
  <c r="P35" i="5"/>
  <c r="Q35" i="5"/>
  <c r="R35" i="5"/>
  <c r="S35" i="5"/>
  <c r="S53" i="5" s="1"/>
  <c r="T35" i="5"/>
  <c r="U35" i="5"/>
  <c r="V35" i="5"/>
  <c r="W35" i="5"/>
  <c r="W53" i="5" s="1"/>
  <c r="X35" i="5"/>
  <c r="Y35" i="5"/>
  <c r="Z35" i="5"/>
  <c r="AA35" i="5"/>
  <c r="AA53" i="5" s="1"/>
  <c r="AB35" i="5"/>
  <c r="AC35" i="5"/>
  <c r="AD35" i="5"/>
  <c r="AE35" i="5"/>
  <c r="AE53" i="5" s="1"/>
  <c r="AF35" i="5"/>
  <c r="AG35" i="5"/>
  <c r="AH35" i="5"/>
  <c r="AI35" i="5"/>
  <c r="AI53" i="5" s="1"/>
  <c r="AJ35" i="5"/>
  <c r="AK35" i="5"/>
  <c r="AL35" i="5"/>
  <c r="AM35" i="5"/>
  <c r="AM53" i="5" s="1"/>
  <c r="AN35" i="5"/>
  <c r="AO35" i="5"/>
  <c r="AP35" i="5"/>
  <c r="AQ35" i="5"/>
  <c r="AR35" i="5"/>
  <c r="AS35" i="5"/>
  <c r="AT35" i="5"/>
  <c r="AU35" i="5"/>
  <c r="AU53" i="5" s="1"/>
  <c r="AV35" i="5"/>
  <c r="AW35" i="5"/>
  <c r="AX35" i="5"/>
  <c r="AY35" i="5"/>
  <c r="AY53" i="5" s="1"/>
  <c r="AZ35" i="5"/>
  <c r="BA35" i="5"/>
  <c r="BB35" i="5"/>
  <c r="BC35" i="5"/>
  <c r="BC53" i="5" s="1"/>
  <c r="BD35" i="5"/>
  <c r="BE35" i="5"/>
  <c r="BF35" i="5"/>
  <c r="BG35" i="5"/>
  <c r="BG53" i="5" s="1"/>
  <c r="BH35" i="5"/>
  <c r="BI35" i="5"/>
  <c r="BJ35" i="5"/>
  <c r="BK35" i="5"/>
  <c r="BK53" i="5" s="1"/>
  <c r="BL35" i="5"/>
  <c r="BM35" i="5"/>
  <c r="BN35" i="5"/>
  <c r="BO35" i="5"/>
  <c r="BO53" i="5" s="1"/>
  <c r="BP35" i="5"/>
  <c r="BQ35" i="5"/>
  <c r="BR35" i="5"/>
  <c r="BS35" i="5"/>
  <c r="BS53" i="5" s="1"/>
  <c r="BT35" i="5"/>
  <c r="BV38" i="5"/>
  <c r="BV42" i="5" s="1"/>
  <c r="BW38" i="5"/>
  <c r="BX38" i="5"/>
  <c r="BV39" i="5"/>
  <c r="BW39" i="5"/>
  <c r="BX39" i="5"/>
  <c r="BV40" i="5"/>
  <c r="BW40" i="5"/>
  <c r="BX40" i="5"/>
  <c r="BX42" i="5" s="1"/>
  <c r="BV41" i="5"/>
  <c r="BW41" i="5"/>
  <c r="BX41" i="5"/>
  <c r="D42" i="5"/>
  <c r="E42" i="5"/>
  <c r="F42" i="5"/>
  <c r="G42" i="5"/>
  <c r="H42" i="5"/>
  <c r="I42" i="5"/>
  <c r="J42" i="5"/>
  <c r="K42" i="5"/>
  <c r="L42" i="5"/>
  <c r="M42" i="5"/>
  <c r="N42" i="5"/>
  <c r="O42" i="5"/>
  <c r="P42" i="5"/>
  <c r="Q42" i="5"/>
  <c r="R42" i="5"/>
  <c r="S42" i="5"/>
  <c r="T42" i="5"/>
  <c r="U42" i="5"/>
  <c r="V42" i="5"/>
  <c r="W42" i="5"/>
  <c r="X42" i="5"/>
  <c r="Y42" i="5"/>
  <c r="Z42" i="5"/>
  <c r="AA42" i="5"/>
  <c r="AB42" i="5"/>
  <c r="AC42" i="5"/>
  <c r="AD42" i="5"/>
  <c r="AE42" i="5"/>
  <c r="AF42" i="5"/>
  <c r="AG42" i="5"/>
  <c r="AH42" i="5"/>
  <c r="AI42" i="5"/>
  <c r="AJ42" i="5"/>
  <c r="AK42" i="5"/>
  <c r="AL42" i="5"/>
  <c r="AM42" i="5"/>
  <c r="AN42" i="5"/>
  <c r="AO42" i="5"/>
  <c r="AP42" i="5"/>
  <c r="AQ42" i="5"/>
  <c r="AR42" i="5"/>
  <c r="AS42" i="5"/>
  <c r="AT42" i="5"/>
  <c r="AU42" i="5"/>
  <c r="AV42" i="5"/>
  <c r="AW42" i="5"/>
  <c r="AX42" i="5"/>
  <c r="AY42" i="5"/>
  <c r="AZ42" i="5"/>
  <c r="BA42" i="5"/>
  <c r="BB42" i="5"/>
  <c r="BC42" i="5"/>
  <c r="BD42" i="5"/>
  <c r="BE42" i="5"/>
  <c r="BF42" i="5"/>
  <c r="BG42" i="5"/>
  <c r="BH42" i="5"/>
  <c r="BI42" i="5"/>
  <c r="BJ42" i="5"/>
  <c r="BK42" i="5"/>
  <c r="BL42" i="5"/>
  <c r="BL53" i="5" s="1"/>
  <c r="BM42" i="5"/>
  <c r="BN42" i="5"/>
  <c r="BO42" i="5"/>
  <c r="BP42" i="5"/>
  <c r="BQ42" i="5"/>
  <c r="BR42" i="5"/>
  <c r="BS42" i="5"/>
  <c r="BT42" i="5"/>
  <c r="BV45" i="5"/>
  <c r="BW45" i="5"/>
  <c r="BX45" i="5"/>
  <c r="D46" i="5"/>
  <c r="E46" i="5"/>
  <c r="F46" i="5"/>
  <c r="F53" i="5" s="1"/>
  <c r="G46" i="5"/>
  <c r="H46" i="5"/>
  <c r="I46" i="5"/>
  <c r="J46" i="5"/>
  <c r="J53" i="5" s="1"/>
  <c r="K46" i="5"/>
  <c r="L46" i="5"/>
  <c r="M46" i="5"/>
  <c r="N46" i="5"/>
  <c r="N53" i="5" s="1"/>
  <c r="O46" i="5"/>
  <c r="P46" i="5"/>
  <c r="Q46" i="5"/>
  <c r="R46" i="5"/>
  <c r="R53" i="5" s="1"/>
  <c r="S46" i="5"/>
  <c r="T46" i="5"/>
  <c r="U46" i="5"/>
  <c r="V46" i="5"/>
  <c r="W46" i="5"/>
  <c r="X46" i="5"/>
  <c r="Y46" i="5"/>
  <c r="Z46" i="5"/>
  <c r="Z53" i="5" s="1"/>
  <c r="AA46" i="5"/>
  <c r="AB46" i="5"/>
  <c r="AC46" i="5"/>
  <c r="AD46" i="5"/>
  <c r="AD53" i="5" s="1"/>
  <c r="AE46" i="5"/>
  <c r="AF46" i="5"/>
  <c r="AG46" i="5"/>
  <c r="AH46" i="5"/>
  <c r="AH53" i="5" s="1"/>
  <c r="AI46" i="5"/>
  <c r="AJ46" i="5"/>
  <c r="AK46" i="5"/>
  <c r="AL46" i="5"/>
  <c r="AL53" i="5" s="1"/>
  <c r="AM46" i="5"/>
  <c r="AN46" i="5"/>
  <c r="AO46" i="5"/>
  <c r="AP46" i="5"/>
  <c r="AP53" i="5" s="1"/>
  <c r="AQ46" i="5"/>
  <c r="AR46" i="5"/>
  <c r="AS46" i="5"/>
  <c r="AT46" i="5"/>
  <c r="AT53" i="5" s="1"/>
  <c r="AU46" i="5"/>
  <c r="AV46" i="5"/>
  <c r="AW46" i="5"/>
  <c r="AX46" i="5"/>
  <c r="AX53" i="5" s="1"/>
  <c r="AY46" i="5"/>
  <c r="AZ46" i="5"/>
  <c r="BA46" i="5"/>
  <c r="BB46" i="5"/>
  <c r="BC46" i="5"/>
  <c r="BD46" i="5"/>
  <c r="BE46" i="5"/>
  <c r="BF46" i="5"/>
  <c r="BF53" i="5" s="1"/>
  <c r="BG46" i="5"/>
  <c r="BH46" i="5"/>
  <c r="BI46" i="5"/>
  <c r="BJ46" i="5"/>
  <c r="BJ53" i="5" s="1"/>
  <c r="BK46" i="5"/>
  <c r="BL46" i="5"/>
  <c r="BM46" i="5"/>
  <c r="BN46" i="5"/>
  <c r="BN53" i="5" s="1"/>
  <c r="BO46" i="5"/>
  <c r="BP46" i="5"/>
  <c r="BQ46" i="5"/>
  <c r="BR46" i="5"/>
  <c r="BR53" i="5" s="1"/>
  <c r="BS46" i="5"/>
  <c r="BT46" i="5"/>
  <c r="BV46" i="5"/>
  <c r="BW46" i="5"/>
  <c r="BX46" i="5"/>
  <c r="BV49" i="5"/>
  <c r="BV51" i="5" s="1"/>
  <c r="BW49" i="5"/>
  <c r="BW51" i="5" s="1"/>
  <c r="BX49" i="5"/>
  <c r="BX51" i="5" s="1"/>
  <c r="BV50" i="5"/>
  <c r="BW50" i="5"/>
  <c r="BX50" i="5"/>
  <c r="D51" i="5"/>
  <c r="E51" i="5"/>
  <c r="F51" i="5"/>
  <c r="G51" i="5"/>
  <c r="H51" i="5"/>
  <c r="I51" i="5"/>
  <c r="J51" i="5"/>
  <c r="K51" i="5"/>
  <c r="L51" i="5"/>
  <c r="M51" i="5"/>
  <c r="N51" i="5"/>
  <c r="O51" i="5"/>
  <c r="P51" i="5"/>
  <c r="Q51" i="5"/>
  <c r="R51" i="5"/>
  <c r="S51" i="5"/>
  <c r="T51" i="5"/>
  <c r="U51" i="5"/>
  <c r="V51" i="5"/>
  <c r="W51" i="5"/>
  <c r="X51" i="5"/>
  <c r="Y51" i="5"/>
  <c r="Z51" i="5"/>
  <c r="AA51" i="5"/>
  <c r="AB51" i="5"/>
  <c r="AC51" i="5"/>
  <c r="AD51" i="5"/>
  <c r="AE51" i="5"/>
  <c r="AF51" i="5"/>
  <c r="AG51" i="5"/>
  <c r="AH51" i="5"/>
  <c r="AI51" i="5"/>
  <c r="AJ51" i="5"/>
  <c r="AK51" i="5"/>
  <c r="AL51" i="5"/>
  <c r="AM51" i="5"/>
  <c r="AN51" i="5"/>
  <c r="AO51" i="5"/>
  <c r="AP51" i="5"/>
  <c r="AQ51" i="5"/>
  <c r="AR51" i="5"/>
  <c r="AS51" i="5"/>
  <c r="AT51" i="5"/>
  <c r="AU51" i="5"/>
  <c r="AV51" i="5"/>
  <c r="AW51" i="5"/>
  <c r="AX51" i="5"/>
  <c r="AY51" i="5"/>
  <c r="AZ51" i="5"/>
  <c r="BA51" i="5"/>
  <c r="BB51" i="5"/>
  <c r="BC51" i="5"/>
  <c r="BD51" i="5"/>
  <c r="BE51" i="5"/>
  <c r="BF51" i="5"/>
  <c r="BG51" i="5"/>
  <c r="BH51" i="5"/>
  <c r="BI51" i="5"/>
  <c r="BJ51" i="5"/>
  <c r="BK51" i="5"/>
  <c r="BL51" i="5"/>
  <c r="BM51" i="5"/>
  <c r="BN51" i="5"/>
  <c r="BO51" i="5"/>
  <c r="BP51" i="5"/>
  <c r="BQ51" i="5"/>
  <c r="BR51" i="5"/>
  <c r="BS51" i="5"/>
  <c r="BT51" i="5"/>
  <c r="K53" i="5"/>
  <c r="V53" i="5"/>
  <c r="AF53" i="5"/>
  <c r="AQ53" i="5"/>
  <c r="BB53" i="5"/>
  <c r="BU53" i="5"/>
  <c r="BV8" i="6"/>
  <c r="BV10" i="6"/>
  <c r="BW10" i="6"/>
  <c r="BX10" i="6"/>
  <c r="BV11" i="6"/>
  <c r="BW11" i="6"/>
  <c r="BX11" i="6"/>
  <c r="BV12" i="6"/>
  <c r="BW12" i="6"/>
  <c r="BX12" i="6"/>
  <c r="BV13" i="6"/>
  <c r="BW13" i="6"/>
  <c r="BX13" i="6"/>
  <c r="BV14" i="6"/>
  <c r="BW14" i="6"/>
  <c r="BX14" i="6"/>
  <c r="BV15" i="6"/>
  <c r="BW15" i="6"/>
  <c r="BX15" i="6"/>
  <c r="BV16" i="6"/>
  <c r="BW16" i="6"/>
  <c r="BX16" i="6"/>
  <c r="BV17" i="6"/>
  <c r="BW17" i="6"/>
  <c r="BX17" i="6"/>
  <c r="BV18" i="6"/>
  <c r="BW18" i="6"/>
  <c r="BX18" i="6"/>
  <c r="BV19" i="6"/>
  <c r="BW19" i="6"/>
  <c r="BX19" i="6"/>
  <c r="D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T20" i="6"/>
  <c r="U20" i="6"/>
  <c r="V20" i="6"/>
  <c r="W20" i="6"/>
  <c r="X20" i="6"/>
  <c r="Y20" i="6"/>
  <c r="Z20" i="6"/>
  <c r="AA20" i="6"/>
  <c r="AB20" i="6"/>
  <c r="AC20" i="6"/>
  <c r="AD20" i="6"/>
  <c r="AE20" i="6"/>
  <c r="AF20" i="6"/>
  <c r="AG20" i="6"/>
  <c r="AH20" i="6"/>
  <c r="AI20" i="6"/>
  <c r="AJ20" i="6"/>
  <c r="AK20" i="6"/>
  <c r="AL20" i="6"/>
  <c r="AM20" i="6"/>
  <c r="AN20" i="6"/>
  <c r="AO20" i="6"/>
  <c r="AP20" i="6"/>
  <c r="AQ20" i="6"/>
  <c r="AR20" i="6"/>
  <c r="AS20" i="6"/>
  <c r="AT20" i="6"/>
  <c r="AU20" i="6"/>
  <c r="AV20" i="6"/>
  <c r="AW20" i="6"/>
  <c r="AX20" i="6"/>
  <c r="AY20" i="6"/>
  <c r="AZ20" i="6"/>
  <c r="BA20" i="6"/>
  <c r="BB20" i="6"/>
  <c r="BC20" i="6"/>
  <c r="BD20" i="6"/>
  <c r="BE20" i="6"/>
  <c r="BF20" i="6"/>
  <c r="BG20" i="6"/>
  <c r="BH20" i="6"/>
  <c r="BI20" i="6"/>
  <c r="BJ20" i="6"/>
  <c r="BK20" i="6"/>
  <c r="BL20" i="6"/>
  <c r="BM20" i="6"/>
  <c r="BN20" i="6"/>
  <c r="BO20" i="6"/>
  <c r="BP20" i="6"/>
  <c r="BQ20" i="6"/>
  <c r="BR20" i="6"/>
  <c r="BS20" i="6"/>
  <c r="BT20" i="6"/>
  <c r="BX20" i="6"/>
  <c r="BV23" i="6"/>
  <c r="BW23" i="6"/>
  <c r="BX23" i="6"/>
  <c r="BV24" i="6"/>
  <c r="BV28" i="6" s="1"/>
  <c r="BW24" i="6"/>
  <c r="BX24" i="6"/>
  <c r="BV25" i="6"/>
  <c r="BW25" i="6"/>
  <c r="BX25" i="6"/>
  <c r="BV26" i="6"/>
  <c r="BW26" i="6"/>
  <c r="BX26" i="6"/>
  <c r="BX28" i="6" s="1"/>
  <c r="BV27" i="6"/>
  <c r="BW27" i="6"/>
  <c r="BX27" i="6"/>
  <c r="D28" i="6"/>
  <c r="D53" i="6" s="1"/>
  <c r="E28" i="6"/>
  <c r="F28" i="6"/>
  <c r="G28" i="6"/>
  <c r="H28" i="6"/>
  <c r="I28" i="6"/>
  <c r="J28" i="6"/>
  <c r="K28" i="6"/>
  <c r="L28" i="6"/>
  <c r="L53" i="6" s="1"/>
  <c r="M28" i="6"/>
  <c r="N28" i="6"/>
  <c r="O28" i="6"/>
  <c r="P28" i="6"/>
  <c r="P53" i="6" s="1"/>
  <c r="Q28" i="6"/>
  <c r="R28" i="6"/>
  <c r="S28" i="6"/>
  <c r="T28" i="6"/>
  <c r="T53" i="6" s="1"/>
  <c r="U28" i="6"/>
  <c r="V28" i="6"/>
  <c r="W28" i="6"/>
  <c r="X28" i="6"/>
  <c r="Y28" i="6"/>
  <c r="Z28" i="6"/>
  <c r="AA28" i="6"/>
  <c r="AB28" i="6"/>
  <c r="AB53" i="6" s="1"/>
  <c r="AC28" i="6"/>
  <c r="AD28" i="6"/>
  <c r="AE28" i="6"/>
  <c r="AF28" i="6"/>
  <c r="AF53" i="6" s="1"/>
  <c r="AG28" i="6"/>
  <c r="AH28" i="6"/>
  <c r="AI28" i="6"/>
  <c r="AJ28" i="6"/>
  <c r="AJ53" i="6" s="1"/>
  <c r="AK28" i="6"/>
  <c r="AL28" i="6"/>
  <c r="AM28" i="6"/>
  <c r="AN28" i="6"/>
  <c r="AO28" i="6"/>
  <c r="AP28" i="6"/>
  <c r="AQ28" i="6"/>
  <c r="AR28" i="6"/>
  <c r="AR53" i="6" s="1"/>
  <c r="AS28" i="6"/>
  <c r="AT28" i="6"/>
  <c r="AU28" i="6"/>
  <c r="AV28" i="6"/>
  <c r="AV53" i="6" s="1"/>
  <c r="AW28" i="6"/>
  <c r="AX28" i="6"/>
  <c r="AY28" i="6"/>
  <c r="AZ28" i="6"/>
  <c r="AZ53" i="6" s="1"/>
  <c r="BA28" i="6"/>
  <c r="BB28" i="6"/>
  <c r="BC28" i="6"/>
  <c r="BD28" i="6"/>
  <c r="BE28" i="6"/>
  <c r="BF28" i="6"/>
  <c r="BG28" i="6"/>
  <c r="BH28" i="6"/>
  <c r="BH53" i="6" s="1"/>
  <c r="BI28" i="6"/>
  <c r="BJ28" i="6"/>
  <c r="BK28" i="6"/>
  <c r="BL28" i="6"/>
  <c r="BL53" i="6" s="1"/>
  <c r="BM28" i="6"/>
  <c r="BN28" i="6"/>
  <c r="BO28" i="6"/>
  <c r="BP28" i="6"/>
  <c r="BP53" i="6" s="1"/>
  <c r="BQ28" i="6"/>
  <c r="BR28" i="6"/>
  <c r="BS28" i="6"/>
  <c r="BT28" i="6"/>
  <c r="BV31" i="6"/>
  <c r="BW31" i="6"/>
  <c r="BW35" i="6" s="1"/>
  <c r="BX31" i="6"/>
  <c r="BV32" i="6"/>
  <c r="BW32" i="6"/>
  <c r="BX32" i="6"/>
  <c r="BX35" i="6" s="1"/>
  <c r="BV33" i="6"/>
  <c r="BW33" i="6"/>
  <c r="BX33" i="6"/>
  <c r="BV34" i="6"/>
  <c r="BW34" i="6"/>
  <c r="BX34" i="6"/>
  <c r="D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T35" i="6"/>
  <c r="U35" i="6"/>
  <c r="V35" i="6"/>
  <c r="W35" i="6"/>
  <c r="X35" i="6"/>
  <c r="Y35" i="6"/>
  <c r="Z35" i="6"/>
  <c r="AA35" i="6"/>
  <c r="AB35" i="6"/>
  <c r="AC35" i="6"/>
  <c r="AD35" i="6"/>
  <c r="AE35" i="6"/>
  <c r="AF35" i="6"/>
  <c r="AG35" i="6"/>
  <c r="AH35" i="6"/>
  <c r="AI35" i="6"/>
  <c r="AJ35" i="6"/>
  <c r="AK35" i="6"/>
  <c r="AL35" i="6"/>
  <c r="AM35" i="6"/>
  <c r="AN35" i="6"/>
  <c r="AO35" i="6"/>
  <c r="AP35" i="6"/>
  <c r="AQ35" i="6"/>
  <c r="AR35" i="6"/>
  <c r="AS35" i="6"/>
  <c r="AT35" i="6"/>
  <c r="AU35" i="6"/>
  <c r="AV35" i="6"/>
  <c r="AW35" i="6"/>
  <c r="AX35" i="6"/>
  <c r="AY35" i="6"/>
  <c r="AZ35" i="6"/>
  <c r="BA35" i="6"/>
  <c r="BB35" i="6"/>
  <c r="BC35" i="6"/>
  <c r="BD35" i="6"/>
  <c r="BE35" i="6"/>
  <c r="BF35" i="6"/>
  <c r="BG35" i="6"/>
  <c r="BH35" i="6"/>
  <c r="BI35" i="6"/>
  <c r="BJ35" i="6"/>
  <c r="BK35" i="6"/>
  <c r="BL35" i="6"/>
  <c r="BM35" i="6"/>
  <c r="BN35" i="6"/>
  <c r="BO35" i="6"/>
  <c r="BP35" i="6"/>
  <c r="BQ35" i="6"/>
  <c r="BR35" i="6"/>
  <c r="BS35" i="6"/>
  <c r="BT35" i="6"/>
  <c r="BV35" i="6"/>
  <c r="BV38" i="6"/>
  <c r="BW38" i="6"/>
  <c r="BX38" i="6"/>
  <c r="BV39" i="6"/>
  <c r="BW39" i="6"/>
  <c r="BX39" i="6"/>
  <c r="BV40" i="6"/>
  <c r="BW40" i="6"/>
  <c r="BX40" i="6"/>
  <c r="BV41" i="6"/>
  <c r="BW41" i="6"/>
  <c r="BX41" i="6"/>
  <c r="D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T42" i="6"/>
  <c r="U42" i="6"/>
  <c r="V42" i="6"/>
  <c r="W42" i="6"/>
  <c r="X42" i="6"/>
  <c r="Y42" i="6"/>
  <c r="Z42" i="6"/>
  <c r="AA42" i="6"/>
  <c r="AB42" i="6"/>
  <c r="AC42" i="6"/>
  <c r="AD42" i="6"/>
  <c r="AE42" i="6"/>
  <c r="AF42" i="6"/>
  <c r="AG42" i="6"/>
  <c r="AH42" i="6"/>
  <c r="AI42" i="6"/>
  <c r="AJ42" i="6"/>
  <c r="AK42" i="6"/>
  <c r="AL42" i="6"/>
  <c r="AM42" i="6"/>
  <c r="AN42" i="6"/>
  <c r="AO42" i="6"/>
  <c r="AP42" i="6"/>
  <c r="AQ42" i="6"/>
  <c r="AR42" i="6"/>
  <c r="AS42" i="6"/>
  <c r="AT42" i="6"/>
  <c r="AU42" i="6"/>
  <c r="AV42" i="6"/>
  <c r="AW42" i="6"/>
  <c r="AX42" i="6"/>
  <c r="AY42" i="6"/>
  <c r="AZ42" i="6"/>
  <c r="BA42" i="6"/>
  <c r="BB42" i="6"/>
  <c r="BC42" i="6"/>
  <c r="BD42" i="6"/>
  <c r="BE42" i="6"/>
  <c r="BF42" i="6"/>
  <c r="BG42" i="6"/>
  <c r="BH42" i="6"/>
  <c r="BI42" i="6"/>
  <c r="BJ42" i="6"/>
  <c r="BK42" i="6"/>
  <c r="BL42" i="6"/>
  <c r="BM42" i="6"/>
  <c r="BN42" i="6"/>
  <c r="BO42" i="6"/>
  <c r="BP42" i="6"/>
  <c r="BQ42" i="6"/>
  <c r="BR42" i="6"/>
  <c r="BS42" i="6"/>
  <c r="BT42" i="6"/>
  <c r="BV42" i="6"/>
  <c r="BX42" i="6"/>
  <c r="BV45" i="6"/>
  <c r="BW45" i="6"/>
  <c r="BX45" i="6"/>
  <c r="D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T46" i="6"/>
  <c r="U46" i="6"/>
  <c r="V46" i="6"/>
  <c r="W46" i="6"/>
  <c r="X46" i="6"/>
  <c r="Y46" i="6"/>
  <c r="Z46" i="6"/>
  <c r="AA46" i="6"/>
  <c r="AB46" i="6"/>
  <c r="AC46" i="6"/>
  <c r="AD46" i="6"/>
  <c r="AE46" i="6"/>
  <c r="AF46" i="6"/>
  <c r="AG46" i="6"/>
  <c r="AH46" i="6"/>
  <c r="AI46" i="6"/>
  <c r="AJ46" i="6"/>
  <c r="AK46" i="6"/>
  <c r="AL46" i="6"/>
  <c r="AM46" i="6"/>
  <c r="AN46" i="6"/>
  <c r="AO46" i="6"/>
  <c r="AP46" i="6"/>
  <c r="AQ46" i="6"/>
  <c r="AR46" i="6"/>
  <c r="AS46" i="6"/>
  <c r="AT46" i="6"/>
  <c r="AU46" i="6"/>
  <c r="AV46" i="6"/>
  <c r="AW46" i="6"/>
  <c r="AX46" i="6"/>
  <c r="AY46" i="6"/>
  <c r="AZ46" i="6"/>
  <c r="BA46" i="6"/>
  <c r="BB46" i="6"/>
  <c r="BC46" i="6"/>
  <c r="BD46" i="6"/>
  <c r="BE46" i="6"/>
  <c r="BF46" i="6"/>
  <c r="BG46" i="6"/>
  <c r="BH46" i="6"/>
  <c r="BI46" i="6"/>
  <c r="BJ46" i="6"/>
  <c r="BK46" i="6"/>
  <c r="BL46" i="6"/>
  <c r="BM46" i="6"/>
  <c r="BN46" i="6"/>
  <c r="BO46" i="6"/>
  <c r="BP46" i="6"/>
  <c r="BQ46" i="6"/>
  <c r="BR46" i="6"/>
  <c r="BS46" i="6"/>
  <c r="BT46" i="6"/>
  <c r="BV46" i="6"/>
  <c r="BW46" i="6"/>
  <c r="BX46" i="6"/>
  <c r="BV49" i="6"/>
  <c r="BV51" i="6" s="1"/>
  <c r="BW49" i="6"/>
  <c r="BX49" i="6"/>
  <c r="BV50" i="6"/>
  <c r="BW50" i="6"/>
  <c r="BW51" i="6" s="1"/>
  <c r="BX50" i="6"/>
  <c r="D51" i="6"/>
  <c r="E51" i="6"/>
  <c r="F51" i="6"/>
  <c r="G51" i="6"/>
  <c r="H51" i="6"/>
  <c r="I51" i="6"/>
  <c r="J51" i="6"/>
  <c r="K51" i="6"/>
  <c r="L51" i="6"/>
  <c r="M51" i="6"/>
  <c r="N51" i="6"/>
  <c r="O51" i="6"/>
  <c r="P51" i="6"/>
  <c r="Q51" i="6"/>
  <c r="R51" i="6"/>
  <c r="S51" i="6"/>
  <c r="T51" i="6"/>
  <c r="U51" i="6"/>
  <c r="V51" i="6"/>
  <c r="W51" i="6"/>
  <c r="X51" i="6"/>
  <c r="Y51" i="6"/>
  <c r="Z51" i="6"/>
  <c r="AA51" i="6"/>
  <c r="AB51" i="6"/>
  <c r="AC51" i="6"/>
  <c r="AD51" i="6"/>
  <c r="AE51" i="6"/>
  <c r="AF51" i="6"/>
  <c r="AG51" i="6"/>
  <c r="AH51" i="6"/>
  <c r="AI51" i="6"/>
  <c r="AJ51" i="6"/>
  <c r="AK51" i="6"/>
  <c r="AL51" i="6"/>
  <c r="AM51" i="6"/>
  <c r="AN51" i="6"/>
  <c r="AO51" i="6"/>
  <c r="AP51" i="6"/>
  <c r="AQ51" i="6"/>
  <c r="AR51" i="6"/>
  <c r="AS51" i="6"/>
  <c r="AT51" i="6"/>
  <c r="AU51" i="6"/>
  <c r="AV51" i="6"/>
  <c r="AW51" i="6"/>
  <c r="AX51" i="6"/>
  <c r="AY51" i="6"/>
  <c r="AZ51" i="6"/>
  <c r="BA51" i="6"/>
  <c r="BB51" i="6"/>
  <c r="BC51" i="6"/>
  <c r="BD51" i="6"/>
  <c r="BE51" i="6"/>
  <c r="BF51" i="6"/>
  <c r="BG51" i="6"/>
  <c r="BH51" i="6"/>
  <c r="BI51" i="6"/>
  <c r="BJ51" i="6"/>
  <c r="BK51" i="6"/>
  <c r="BL51" i="6"/>
  <c r="BM51" i="6"/>
  <c r="BN51" i="6"/>
  <c r="BO51" i="6"/>
  <c r="BP51" i="6"/>
  <c r="BQ51" i="6"/>
  <c r="BR51" i="6"/>
  <c r="BS51" i="6"/>
  <c r="BT51" i="6"/>
  <c r="BX51" i="6"/>
  <c r="G53" i="6"/>
  <c r="H53" i="6"/>
  <c r="K53" i="6"/>
  <c r="N53" i="6"/>
  <c r="O53" i="6"/>
  <c r="S53" i="6"/>
  <c r="W53" i="6"/>
  <c r="X53" i="6"/>
  <c r="AA53" i="6"/>
  <c r="AD53" i="6"/>
  <c r="AE53" i="6"/>
  <c r="AI53" i="6"/>
  <c r="AM53" i="6"/>
  <c r="AN53" i="6"/>
  <c r="AQ53" i="6"/>
  <c r="AT53" i="6"/>
  <c r="AU53" i="6"/>
  <c r="AY53" i="6"/>
  <c r="BC53" i="6"/>
  <c r="BD53" i="6"/>
  <c r="BG53" i="6"/>
  <c r="BJ53" i="6"/>
  <c r="BK53" i="6"/>
  <c r="BO53" i="6"/>
  <c r="BS53" i="6"/>
  <c r="BT53" i="6"/>
  <c r="BU53" i="6"/>
  <c r="BX53" i="6"/>
  <c r="BV8" i="7"/>
  <c r="BV10" i="7"/>
  <c r="BW10" i="7"/>
  <c r="BX10" i="7"/>
  <c r="BV11" i="7"/>
  <c r="BW11" i="7"/>
  <c r="BW20" i="7" s="1"/>
  <c r="BX11" i="7"/>
  <c r="BV12" i="7"/>
  <c r="BW12" i="7"/>
  <c r="BX12" i="7"/>
  <c r="BV13" i="7"/>
  <c r="BW13" i="7"/>
  <c r="BX13" i="7"/>
  <c r="BV14" i="7"/>
  <c r="BW14" i="7"/>
  <c r="BX14" i="7"/>
  <c r="BV15" i="7"/>
  <c r="BW15" i="7"/>
  <c r="BX15" i="7"/>
  <c r="BV16" i="7"/>
  <c r="BW16" i="7"/>
  <c r="BX16" i="7"/>
  <c r="BV17" i="7"/>
  <c r="BW17" i="7"/>
  <c r="BX17" i="7"/>
  <c r="BV18" i="7"/>
  <c r="BW18" i="7"/>
  <c r="BX18" i="7"/>
  <c r="BV19" i="7"/>
  <c r="BW19" i="7"/>
  <c r="BX19" i="7"/>
  <c r="D20" i="7"/>
  <c r="E20" i="7"/>
  <c r="F20" i="7"/>
  <c r="G20" i="7"/>
  <c r="H20" i="7"/>
  <c r="I20" i="7"/>
  <c r="J20" i="7"/>
  <c r="K20" i="7"/>
  <c r="L20" i="7"/>
  <c r="M20" i="7"/>
  <c r="N20" i="7"/>
  <c r="O20" i="7"/>
  <c r="P20" i="7"/>
  <c r="P53" i="7" s="1"/>
  <c r="Q20" i="7"/>
  <c r="R20" i="7"/>
  <c r="S20" i="7"/>
  <c r="T20" i="7"/>
  <c r="U20" i="7"/>
  <c r="V20" i="7"/>
  <c r="W20" i="7"/>
  <c r="X20" i="7"/>
  <c r="Y20" i="7"/>
  <c r="Z20" i="7"/>
  <c r="AA20" i="7"/>
  <c r="AB20" i="7"/>
  <c r="AC20" i="7"/>
  <c r="AD20" i="7"/>
  <c r="AE20" i="7"/>
  <c r="AF20" i="7"/>
  <c r="AG20" i="7"/>
  <c r="AH20" i="7"/>
  <c r="AI20" i="7"/>
  <c r="AJ20" i="7"/>
  <c r="AK20" i="7"/>
  <c r="AL20" i="7"/>
  <c r="AM20" i="7"/>
  <c r="AN20" i="7"/>
  <c r="AO20" i="7"/>
  <c r="AP20" i="7"/>
  <c r="AQ20" i="7"/>
  <c r="AR20" i="7"/>
  <c r="AS20" i="7"/>
  <c r="AT20" i="7"/>
  <c r="AU20" i="7"/>
  <c r="AV20" i="7"/>
  <c r="AV53" i="7" s="1"/>
  <c r="AW20" i="7"/>
  <c r="AX20" i="7"/>
  <c r="AY20" i="7"/>
  <c r="AZ20" i="7"/>
  <c r="BA20" i="7"/>
  <c r="BB20" i="7"/>
  <c r="BC20" i="7"/>
  <c r="BD20" i="7"/>
  <c r="BE20" i="7"/>
  <c r="BF20" i="7"/>
  <c r="BG20" i="7"/>
  <c r="BH20" i="7"/>
  <c r="BI20" i="7"/>
  <c r="BJ20" i="7"/>
  <c r="BK20" i="7"/>
  <c r="BL20" i="7"/>
  <c r="BM20" i="7"/>
  <c r="BN20" i="7"/>
  <c r="BO20" i="7"/>
  <c r="BP20" i="7"/>
  <c r="BQ20" i="7"/>
  <c r="BR20" i="7"/>
  <c r="BS20" i="7"/>
  <c r="BT20" i="7"/>
  <c r="BV23" i="7"/>
  <c r="BW23" i="7"/>
  <c r="BX23" i="7"/>
  <c r="BV24" i="7"/>
  <c r="BW24" i="7"/>
  <c r="BX24" i="7"/>
  <c r="BV25" i="7"/>
  <c r="BW25" i="7"/>
  <c r="BX25" i="7"/>
  <c r="BV26" i="7"/>
  <c r="BW26" i="7"/>
  <c r="BX26" i="7"/>
  <c r="BV27" i="7"/>
  <c r="BW27" i="7"/>
  <c r="BX27" i="7"/>
  <c r="D28" i="7"/>
  <c r="E28" i="7"/>
  <c r="F28" i="7"/>
  <c r="G28" i="7"/>
  <c r="H28" i="7"/>
  <c r="I28" i="7"/>
  <c r="J28" i="7"/>
  <c r="K28" i="7"/>
  <c r="L28" i="7"/>
  <c r="M28" i="7"/>
  <c r="N28" i="7"/>
  <c r="O28" i="7"/>
  <c r="P28" i="7"/>
  <c r="Q28" i="7"/>
  <c r="R28" i="7"/>
  <c r="S28" i="7"/>
  <c r="T28" i="7"/>
  <c r="U28" i="7"/>
  <c r="V28" i="7"/>
  <c r="W28" i="7"/>
  <c r="X28" i="7"/>
  <c r="Y28" i="7"/>
  <c r="Z28" i="7"/>
  <c r="AA28" i="7"/>
  <c r="AB28" i="7"/>
  <c r="AC28" i="7"/>
  <c r="AD28" i="7"/>
  <c r="AE28" i="7"/>
  <c r="AF28" i="7"/>
  <c r="AG28" i="7"/>
  <c r="AH28" i="7"/>
  <c r="AI28" i="7"/>
  <c r="AJ28" i="7"/>
  <c r="AK28" i="7"/>
  <c r="AL28" i="7"/>
  <c r="AM28" i="7"/>
  <c r="AN28" i="7"/>
  <c r="AO28" i="7"/>
  <c r="AP28" i="7"/>
  <c r="AQ28" i="7"/>
  <c r="AR28" i="7"/>
  <c r="AS28" i="7"/>
  <c r="AT28" i="7"/>
  <c r="AU28" i="7"/>
  <c r="AV28" i="7"/>
  <c r="AW28" i="7"/>
  <c r="AX28" i="7"/>
  <c r="AY28" i="7"/>
  <c r="AZ28" i="7"/>
  <c r="BA28" i="7"/>
  <c r="BB28" i="7"/>
  <c r="BC28" i="7"/>
  <c r="BD28" i="7"/>
  <c r="BE28" i="7"/>
  <c r="BF28" i="7"/>
  <c r="BG28" i="7"/>
  <c r="BH28" i="7"/>
  <c r="BI28" i="7"/>
  <c r="BJ28" i="7"/>
  <c r="BK28" i="7"/>
  <c r="BL28" i="7"/>
  <c r="BM28" i="7"/>
  <c r="BN28" i="7"/>
  <c r="BO28" i="7"/>
  <c r="BP28" i="7"/>
  <c r="BQ28" i="7"/>
  <c r="BR28" i="7"/>
  <c r="BS28" i="7"/>
  <c r="BT28" i="7"/>
  <c r="BV28" i="7"/>
  <c r="BX28" i="7"/>
  <c r="BV31" i="7"/>
  <c r="BW31" i="7"/>
  <c r="BX31" i="7"/>
  <c r="BV32" i="7"/>
  <c r="BV35" i="7" s="1"/>
  <c r="BW32" i="7"/>
  <c r="BX32" i="7"/>
  <c r="BX35" i="7" s="1"/>
  <c r="BV33" i="7"/>
  <c r="BW33" i="7"/>
  <c r="BX33" i="7"/>
  <c r="BV34" i="7"/>
  <c r="BW34" i="7"/>
  <c r="BX34" i="7"/>
  <c r="D35" i="7"/>
  <c r="E35" i="7"/>
  <c r="F35" i="7"/>
  <c r="G35" i="7"/>
  <c r="G53" i="7" s="1"/>
  <c r="H35" i="7"/>
  <c r="I35" i="7"/>
  <c r="J35" i="7"/>
  <c r="K35" i="7"/>
  <c r="L35" i="7"/>
  <c r="M35" i="7"/>
  <c r="N35" i="7"/>
  <c r="O35" i="7"/>
  <c r="O53" i="7" s="1"/>
  <c r="P35" i="7"/>
  <c r="Q35" i="7"/>
  <c r="R35" i="7"/>
  <c r="S35" i="7"/>
  <c r="S53" i="7" s="1"/>
  <c r="T35" i="7"/>
  <c r="U35" i="7"/>
  <c r="V35" i="7"/>
  <c r="W35" i="7"/>
  <c r="W53" i="7" s="1"/>
  <c r="X35" i="7"/>
  <c r="Y35" i="7"/>
  <c r="Z35" i="7"/>
  <c r="AA35" i="7"/>
  <c r="AA53" i="7" s="1"/>
  <c r="AB35" i="7"/>
  <c r="AC35" i="7"/>
  <c r="AD35" i="7"/>
  <c r="AE35" i="7"/>
  <c r="AE53" i="7" s="1"/>
  <c r="AF35" i="7"/>
  <c r="AG35" i="7"/>
  <c r="AH35" i="7"/>
  <c r="AI35" i="7"/>
  <c r="AI53" i="7" s="1"/>
  <c r="AJ35" i="7"/>
  <c r="AK35" i="7"/>
  <c r="AL35" i="7"/>
  <c r="AM35" i="7"/>
  <c r="AM53" i="7" s="1"/>
  <c r="AN35" i="7"/>
  <c r="AO35" i="7"/>
  <c r="AP35" i="7"/>
  <c r="AQ35" i="7"/>
  <c r="AR35" i="7"/>
  <c r="AS35" i="7"/>
  <c r="AT35" i="7"/>
  <c r="AU35" i="7"/>
  <c r="AU53" i="7" s="1"/>
  <c r="AV35" i="7"/>
  <c r="AW35" i="7"/>
  <c r="AX35" i="7"/>
  <c r="AY35" i="7"/>
  <c r="AY53" i="7" s="1"/>
  <c r="AZ35" i="7"/>
  <c r="BA35" i="7"/>
  <c r="BB35" i="7"/>
  <c r="BC35" i="7"/>
  <c r="BC53" i="7" s="1"/>
  <c r="BD35" i="7"/>
  <c r="BE35" i="7"/>
  <c r="BF35" i="7"/>
  <c r="BG35" i="7"/>
  <c r="BG53" i="7" s="1"/>
  <c r="BH35" i="7"/>
  <c r="BI35" i="7"/>
  <c r="BJ35" i="7"/>
  <c r="BK35" i="7"/>
  <c r="BK53" i="7" s="1"/>
  <c r="BL35" i="7"/>
  <c r="BM35" i="7"/>
  <c r="BN35" i="7"/>
  <c r="BO35" i="7"/>
  <c r="BO53" i="7" s="1"/>
  <c r="BP35" i="7"/>
  <c r="BQ35" i="7"/>
  <c r="BR35" i="7"/>
  <c r="BS35" i="7"/>
  <c r="BS53" i="7" s="1"/>
  <c r="BT35" i="7"/>
  <c r="BV38" i="7"/>
  <c r="BV42" i="7" s="1"/>
  <c r="BW38" i="7"/>
  <c r="BX38" i="7"/>
  <c r="BV39" i="7"/>
  <c r="BW39" i="7"/>
  <c r="BX39" i="7"/>
  <c r="BV40" i="7"/>
  <c r="BW40" i="7"/>
  <c r="BX40" i="7"/>
  <c r="BX42" i="7" s="1"/>
  <c r="BV41" i="7"/>
  <c r="BW41" i="7"/>
  <c r="BX41" i="7"/>
  <c r="D42" i="7"/>
  <c r="E42" i="7"/>
  <c r="F42" i="7"/>
  <c r="G42" i="7"/>
  <c r="H42" i="7"/>
  <c r="I42" i="7"/>
  <c r="J42" i="7"/>
  <c r="K42" i="7"/>
  <c r="L42" i="7"/>
  <c r="M42" i="7"/>
  <c r="N42" i="7"/>
  <c r="O42" i="7"/>
  <c r="P42" i="7"/>
  <c r="Q42" i="7"/>
  <c r="R42" i="7"/>
  <c r="S42" i="7"/>
  <c r="T42" i="7"/>
  <c r="U42" i="7"/>
  <c r="V42" i="7"/>
  <c r="W42" i="7"/>
  <c r="X42" i="7"/>
  <c r="Y42" i="7"/>
  <c r="Z42" i="7"/>
  <c r="AA42" i="7"/>
  <c r="AB42" i="7"/>
  <c r="AC42" i="7"/>
  <c r="AD42" i="7"/>
  <c r="AE42" i="7"/>
  <c r="AF42" i="7"/>
  <c r="AG42" i="7"/>
  <c r="AH42" i="7"/>
  <c r="AI42" i="7"/>
  <c r="AJ42" i="7"/>
  <c r="AK42" i="7"/>
  <c r="AL42" i="7"/>
  <c r="AM42" i="7"/>
  <c r="AN42" i="7"/>
  <c r="AO42" i="7"/>
  <c r="AP42" i="7"/>
  <c r="AQ42" i="7"/>
  <c r="AR42" i="7"/>
  <c r="AS42" i="7"/>
  <c r="AT42" i="7"/>
  <c r="AU42" i="7"/>
  <c r="AV42" i="7"/>
  <c r="AW42" i="7"/>
  <c r="AX42" i="7"/>
  <c r="AY42" i="7"/>
  <c r="AZ42" i="7"/>
  <c r="BA42" i="7"/>
  <c r="BB42" i="7"/>
  <c r="BC42" i="7"/>
  <c r="BD42" i="7"/>
  <c r="BE42" i="7"/>
  <c r="BF42" i="7"/>
  <c r="BG42" i="7"/>
  <c r="BH42" i="7"/>
  <c r="BI42" i="7"/>
  <c r="BJ42" i="7"/>
  <c r="BK42" i="7"/>
  <c r="BL42" i="7"/>
  <c r="BM42" i="7"/>
  <c r="BN42" i="7"/>
  <c r="BO42" i="7"/>
  <c r="BP42" i="7"/>
  <c r="BQ42" i="7"/>
  <c r="BR42" i="7"/>
  <c r="BS42" i="7"/>
  <c r="BT42" i="7"/>
  <c r="BV45" i="7"/>
  <c r="BW45" i="7"/>
  <c r="BX45" i="7"/>
  <c r="D46" i="7"/>
  <c r="E46" i="7"/>
  <c r="F46" i="7"/>
  <c r="F53" i="7" s="1"/>
  <c r="G46" i="7"/>
  <c r="H46" i="7"/>
  <c r="I46" i="7"/>
  <c r="J46" i="7"/>
  <c r="J53" i="7" s="1"/>
  <c r="K46" i="7"/>
  <c r="L46" i="7"/>
  <c r="M46" i="7"/>
  <c r="N46" i="7"/>
  <c r="N53" i="7" s="1"/>
  <c r="O46" i="7"/>
  <c r="P46" i="7"/>
  <c r="Q46" i="7"/>
  <c r="R46" i="7"/>
  <c r="R53" i="7" s="1"/>
  <c r="S46" i="7"/>
  <c r="T46" i="7"/>
  <c r="U46" i="7"/>
  <c r="V46" i="7"/>
  <c r="W46" i="7"/>
  <c r="X46" i="7"/>
  <c r="Y46" i="7"/>
  <c r="Z46" i="7"/>
  <c r="Z53" i="7" s="1"/>
  <c r="AA46" i="7"/>
  <c r="AB46" i="7"/>
  <c r="AC46" i="7"/>
  <c r="AD46" i="7"/>
  <c r="AD53" i="7" s="1"/>
  <c r="AE46" i="7"/>
  <c r="AF46" i="7"/>
  <c r="AG46" i="7"/>
  <c r="AH46" i="7"/>
  <c r="AH53" i="7" s="1"/>
  <c r="AI46" i="7"/>
  <c r="AJ46" i="7"/>
  <c r="AK46" i="7"/>
  <c r="AL46" i="7"/>
  <c r="AL53" i="7" s="1"/>
  <c r="AM46" i="7"/>
  <c r="AN46" i="7"/>
  <c r="AO46" i="7"/>
  <c r="AP46" i="7"/>
  <c r="AP53" i="7" s="1"/>
  <c r="AQ46" i="7"/>
  <c r="AR46" i="7"/>
  <c r="AS46" i="7"/>
  <c r="AT46" i="7"/>
  <c r="AT53" i="7" s="1"/>
  <c r="AU46" i="7"/>
  <c r="AV46" i="7"/>
  <c r="AW46" i="7"/>
  <c r="AX46" i="7"/>
  <c r="AX53" i="7" s="1"/>
  <c r="AY46" i="7"/>
  <c r="AZ46" i="7"/>
  <c r="BA46" i="7"/>
  <c r="BB46" i="7"/>
  <c r="BC46" i="7"/>
  <c r="BD46" i="7"/>
  <c r="BE46" i="7"/>
  <c r="BF46" i="7"/>
  <c r="BF53" i="7" s="1"/>
  <c r="BG46" i="7"/>
  <c r="BH46" i="7"/>
  <c r="BI46" i="7"/>
  <c r="BJ46" i="7"/>
  <c r="BJ53" i="7" s="1"/>
  <c r="BK46" i="7"/>
  <c r="BL46" i="7"/>
  <c r="BM46" i="7"/>
  <c r="BN46" i="7"/>
  <c r="BN53" i="7" s="1"/>
  <c r="BO46" i="7"/>
  <c r="BP46" i="7"/>
  <c r="BQ46" i="7"/>
  <c r="BR46" i="7"/>
  <c r="BR53" i="7" s="1"/>
  <c r="BS46" i="7"/>
  <c r="BT46" i="7"/>
  <c r="BV46" i="7"/>
  <c r="BW46" i="7"/>
  <c r="BX46" i="7"/>
  <c r="BV49" i="7"/>
  <c r="BV51" i="7" s="1"/>
  <c r="BW49" i="7"/>
  <c r="BW51" i="7" s="1"/>
  <c r="BX49" i="7"/>
  <c r="BX51" i="7" s="1"/>
  <c r="BV50" i="7"/>
  <c r="BW50" i="7"/>
  <c r="BX50" i="7"/>
  <c r="D51" i="7"/>
  <c r="E51" i="7"/>
  <c r="F51" i="7"/>
  <c r="G51" i="7"/>
  <c r="H51" i="7"/>
  <c r="I51" i="7"/>
  <c r="J51" i="7"/>
  <c r="K51" i="7"/>
  <c r="L51" i="7"/>
  <c r="M51" i="7"/>
  <c r="N51" i="7"/>
  <c r="O51" i="7"/>
  <c r="P51" i="7"/>
  <c r="Q51" i="7"/>
  <c r="R51" i="7"/>
  <c r="S51" i="7"/>
  <c r="T51" i="7"/>
  <c r="U51" i="7"/>
  <c r="V51" i="7"/>
  <c r="W51" i="7"/>
  <c r="X51" i="7"/>
  <c r="Y51" i="7"/>
  <c r="Z51" i="7"/>
  <c r="AA51" i="7"/>
  <c r="AB51" i="7"/>
  <c r="AC51" i="7"/>
  <c r="AD51" i="7"/>
  <c r="AE51" i="7"/>
  <c r="AF51" i="7"/>
  <c r="AF53" i="7" s="1"/>
  <c r="AG51" i="7"/>
  <c r="AH51" i="7"/>
  <c r="AI51" i="7"/>
  <c r="AJ51" i="7"/>
  <c r="AK51" i="7"/>
  <c r="AL51" i="7"/>
  <c r="AM51" i="7"/>
  <c r="AN51" i="7"/>
  <c r="AO51" i="7"/>
  <c r="AP51" i="7"/>
  <c r="AQ51" i="7"/>
  <c r="AR51" i="7"/>
  <c r="AS51" i="7"/>
  <c r="AT51" i="7"/>
  <c r="AU51" i="7"/>
  <c r="AV51" i="7"/>
  <c r="AW51" i="7"/>
  <c r="AX51" i="7"/>
  <c r="AY51" i="7"/>
  <c r="AZ51" i="7"/>
  <c r="BA51" i="7"/>
  <c r="BB51" i="7"/>
  <c r="BC51" i="7"/>
  <c r="BD51" i="7"/>
  <c r="BE51" i="7"/>
  <c r="BF51" i="7"/>
  <c r="BG51" i="7"/>
  <c r="BH51" i="7"/>
  <c r="BI51" i="7"/>
  <c r="BJ51" i="7"/>
  <c r="BK51" i="7"/>
  <c r="BL51" i="7"/>
  <c r="BM51" i="7"/>
  <c r="BN51" i="7"/>
  <c r="BO51" i="7"/>
  <c r="BP51" i="7"/>
  <c r="BQ51" i="7"/>
  <c r="BR51" i="7"/>
  <c r="BS51" i="7"/>
  <c r="BT51" i="7"/>
  <c r="K53" i="7"/>
  <c r="V53" i="7"/>
  <c r="AQ53" i="7"/>
  <c r="BB53" i="7"/>
  <c r="BL53" i="7"/>
  <c r="BU53" i="7"/>
  <c r="BV8" i="8"/>
  <c r="BV10" i="8"/>
  <c r="BW10" i="8"/>
  <c r="BX10" i="8"/>
  <c r="BV11" i="8"/>
  <c r="BW11" i="8"/>
  <c r="BX11" i="8"/>
  <c r="BV12" i="8"/>
  <c r="BW12" i="8"/>
  <c r="BX12" i="8"/>
  <c r="BV13" i="8"/>
  <c r="BW13" i="8"/>
  <c r="BX13" i="8"/>
  <c r="BV14" i="8"/>
  <c r="BW14" i="8"/>
  <c r="BX14" i="8"/>
  <c r="BV15" i="8"/>
  <c r="BW15" i="8"/>
  <c r="BX15" i="8"/>
  <c r="BV16" i="8"/>
  <c r="BW16" i="8"/>
  <c r="BX16" i="8"/>
  <c r="BV17" i="8"/>
  <c r="BW17" i="8"/>
  <c r="BX17" i="8"/>
  <c r="BV18" i="8"/>
  <c r="BW18" i="8"/>
  <c r="BX18" i="8"/>
  <c r="BV19" i="8"/>
  <c r="BW19" i="8"/>
  <c r="BX19" i="8"/>
  <c r="D20" i="8"/>
  <c r="E20" i="8"/>
  <c r="F20" i="8"/>
  <c r="G20" i="8"/>
  <c r="H20" i="8"/>
  <c r="I20" i="8"/>
  <c r="J20" i="8"/>
  <c r="K20" i="8"/>
  <c r="L20" i="8"/>
  <c r="M20" i="8"/>
  <c r="N20" i="8"/>
  <c r="O20" i="8"/>
  <c r="P20" i="8"/>
  <c r="Q20" i="8"/>
  <c r="R20" i="8"/>
  <c r="S20" i="8"/>
  <c r="T20" i="8"/>
  <c r="U20" i="8"/>
  <c r="V20" i="8"/>
  <c r="W20" i="8"/>
  <c r="X20" i="8"/>
  <c r="Y20" i="8"/>
  <c r="Z20" i="8"/>
  <c r="AA20" i="8"/>
  <c r="AB20" i="8"/>
  <c r="AC20" i="8"/>
  <c r="AD20" i="8"/>
  <c r="AE20" i="8"/>
  <c r="AF20" i="8"/>
  <c r="AG20" i="8"/>
  <c r="AH20" i="8"/>
  <c r="AI20" i="8"/>
  <c r="AJ20" i="8"/>
  <c r="AK20" i="8"/>
  <c r="AL20" i="8"/>
  <c r="AM20" i="8"/>
  <c r="AN20" i="8"/>
  <c r="AO20" i="8"/>
  <c r="AP20" i="8"/>
  <c r="AQ20" i="8"/>
  <c r="AR20" i="8"/>
  <c r="AS20" i="8"/>
  <c r="AT20" i="8"/>
  <c r="AU20" i="8"/>
  <c r="AV20" i="8"/>
  <c r="AW20" i="8"/>
  <c r="AX20" i="8"/>
  <c r="AY20" i="8"/>
  <c r="AZ20" i="8"/>
  <c r="BA20" i="8"/>
  <c r="BB20" i="8"/>
  <c r="BC20" i="8"/>
  <c r="BD20" i="8"/>
  <c r="BE20" i="8"/>
  <c r="BF20" i="8"/>
  <c r="BG20" i="8"/>
  <c r="BH20" i="8"/>
  <c r="BI20" i="8"/>
  <c r="BJ20" i="8"/>
  <c r="BK20" i="8"/>
  <c r="BL20" i="8"/>
  <c r="BM20" i="8"/>
  <c r="BN20" i="8"/>
  <c r="BO20" i="8"/>
  <c r="BP20" i="8"/>
  <c r="BQ20" i="8"/>
  <c r="BR20" i="8"/>
  <c r="BS20" i="8"/>
  <c r="BT20" i="8"/>
  <c r="BX20" i="8"/>
  <c r="BV23" i="8"/>
  <c r="BW23" i="8"/>
  <c r="BX23" i="8"/>
  <c r="BV24" i="8"/>
  <c r="BV28" i="8" s="1"/>
  <c r="BW24" i="8"/>
  <c r="BX24" i="8"/>
  <c r="BV25" i="8"/>
  <c r="BW25" i="8"/>
  <c r="BX25" i="8"/>
  <c r="BV26" i="8"/>
  <c r="BW26" i="8"/>
  <c r="BX26" i="8"/>
  <c r="BX28" i="8" s="1"/>
  <c r="BV27" i="8"/>
  <c r="BW27" i="8"/>
  <c r="BX27" i="8"/>
  <c r="D28" i="8"/>
  <c r="E28" i="8"/>
  <c r="F28" i="8"/>
  <c r="G28" i="8"/>
  <c r="H28" i="8"/>
  <c r="I28" i="8"/>
  <c r="J28" i="8"/>
  <c r="K28" i="8"/>
  <c r="L28" i="8"/>
  <c r="M28" i="8"/>
  <c r="N28" i="8"/>
  <c r="O28" i="8"/>
  <c r="P28" i="8"/>
  <c r="Q28" i="8"/>
  <c r="R28" i="8"/>
  <c r="S28" i="8"/>
  <c r="T28" i="8"/>
  <c r="U28" i="8"/>
  <c r="V28" i="8"/>
  <c r="W28" i="8"/>
  <c r="X28" i="8"/>
  <c r="Y28" i="8"/>
  <c r="Z28" i="8"/>
  <c r="AA28" i="8"/>
  <c r="AB28" i="8"/>
  <c r="AC28" i="8"/>
  <c r="AD28" i="8"/>
  <c r="AE28" i="8"/>
  <c r="AF28" i="8"/>
  <c r="AG28" i="8"/>
  <c r="AH28" i="8"/>
  <c r="AI28" i="8"/>
  <c r="AJ28" i="8"/>
  <c r="AK28" i="8"/>
  <c r="AL28" i="8"/>
  <c r="AM28" i="8"/>
  <c r="AN28" i="8"/>
  <c r="AN53" i="8" s="1"/>
  <c r="AO28" i="8"/>
  <c r="AP28" i="8"/>
  <c r="AQ28" i="8"/>
  <c r="AR28" i="8"/>
  <c r="AS28" i="8"/>
  <c r="AT28" i="8"/>
  <c r="AU28" i="8"/>
  <c r="AV28" i="8"/>
  <c r="AW28" i="8"/>
  <c r="AX28" i="8"/>
  <c r="AY28" i="8"/>
  <c r="AZ28" i="8"/>
  <c r="AZ53" i="8" s="1"/>
  <c r="BA28" i="8"/>
  <c r="BB28" i="8"/>
  <c r="BC28" i="8"/>
  <c r="BD28" i="8"/>
  <c r="BE28" i="8"/>
  <c r="BF28" i="8"/>
  <c r="BG28" i="8"/>
  <c r="BH28" i="8"/>
  <c r="BH53" i="8" s="1"/>
  <c r="BI28" i="8"/>
  <c r="BJ28" i="8"/>
  <c r="BK28" i="8"/>
  <c r="BL28" i="8"/>
  <c r="BM28" i="8"/>
  <c r="BN28" i="8"/>
  <c r="BO28" i="8"/>
  <c r="BP28" i="8"/>
  <c r="BP53" i="8" s="1"/>
  <c r="BQ28" i="8"/>
  <c r="BR28" i="8"/>
  <c r="BS28" i="8"/>
  <c r="BT28" i="8"/>
  <c r="BV31" i="8"/>
  <c r="BW31" i="8"/>
  <c r="BW35" i="8" s="1"/>
  <c r="BX31" i="8"/>
  <c r="BV32" i="8"/>
  <c r="BW32" i="8"/>
  <c r="BX32" i="8"/>
  <c r="BX35" i="8" s="1"/>
  <c r="BV33" i="8"/>
  <c r="BW33" i="8"/>
  <c r="BX33" i="8"/>
  <c r="BV34" i="8"/>
  <c r="BW34" i="8"/>
  <c r="BX34" i="8"/>
  <c r="D35" i="8"/>
  <c r="E35" i="8"/>
  <c r="F35" i="8"/>
  <c r="G35" i="8"/>
  <c r="H35" i="8"/>
  <c r="I35" i="8"/>
  <c r="J35" i="8"/>
  <c r="K35" i="8"/>
  <c r="L35" i="8"/>
  <c r="M35" i="8"/>
  <c r="N35" i="8"/>
  <c r="O35" i="8"/>
  <c r="P35" i="8"/>
  <c r="Q35" i="8"/>
  <c r="R35" i="8"/>
  <c r="S35" i="8"/>
  <c r="T35" i="8"/>
  <c r="U35" i="8"/>
  <c r="V35" i="8"/>
  <c r="W35" i="8"/>
  <c r="X35" i="8"/>
  <c r="Y35" i="8"/>
  <c r="Z35" i="8"/>
  <c r="AA35" i="8"/>
  <c r="AB35" i="8"/>
  <c r="AC35" i="8"/>
  <c r="AD35" i="8"/>
  <c r="AE35" i="8"/>
  <c r="AF35" i="8"/>
  <c r="AG35" i="8"/>
  <c r="AH35" i="8"/>
  <c r="AI35" i="8"/>
  <c r="AJ35" i="8"/>
  <c r="AK35" i="8"/>
  <c r="AL35" i="8"/>
  <c r="AM35" i="8"/>
  <c r="AN35" i="8"/>
  <c r="AO35" i="8"/>
  <c r="AP35" i="8"/>
  <c r="AQ35" i="8"/>
  <c r="AR35" i="8"/>
  <c r="AS35" i="8"/>
  <c r="AT35" i="8"/>
  <c r="AU35" i="8"/>
  <c r="AV35" i="8"/>
  <c r="AW35" i="8"/>
  <c r="AW53" i="8" s="1"/>
  <c r="AX35" i="8"/>
  <c r="AY35" i="8"/>
  <c r="AZ35" i="8"/>
  <c r="BA35" i="8"/>
  <c r="BA53" i="8" s="1"/>
  <c r="BB35" i="8"/>
  <c r="BC35" i="8"/>
  <c r="BD35" i="8"/>
  <c r="BE35" i="8"/>
  <c r="BE53" i="8" s="1"/>
  <c r="BF35" i="8"/>
  <c r="BG35" i="8"/>
  <c r="BH35" i="8"/>
  <c r="BI35" i="8"/>
  <c r="BI53" i="8" s="1"/>
  <c r="BJ35" i="8"/>
  <c r="BK35" i="8"/>
  <c r="BL35" i="8"/>
  <c r="BM35" i="8"/>
  <c r="BM53" i="8" s="1"/>
  <c r="BN35" i="8"/>
  <c r="BO35" i="8"/>
  <c r="BP35" i="8"/>
  <c r="BQ35" i="8"/>
  <c r="BQ53" i="8" s="1"/>
  <c r="BR35" i="8"/>
  <c r="BS35" i="8"/>
  <c r="BT35" i="8"/>
  <c r="BV35" i="8"/>
  <c r="BV38" i="8"/>
  <c r="BV42" i="8" s="1"/>
  <c r="BW38" i="8"/>
  <c r="BX38" i="8"/>
  <c r="BV39" i="8"/>
  <c r="BW39" i="8"/>
  <c r="BX39" i="8"/>
  <c r="BV40" i="8"/>
  <c r="BW40" i="8"/>
  <c r="BX40" i="8"/>
  <c r="BV41" i="8"/>
  <c r="BW41" i="8"/>
  <c r="BX41" i="8"/>
  <c r="D42" i="8"/>
  <c r="E42" i="8"/>
  <c r="F42" i="8"/>
  <c r="G42" i="8"/>
  <c r="H42" i="8"/>
  <c r="I42" i="8"/>
  <c r="J42" i="8"/>
  <c r="K42" i="8"/>
  <c r="L42" i="8"/>
  <c r="M42" i="8"/>
  <c r="N42" i="8"/>
  <c r="O42" i="8"/>
  <c r="P42" i="8"/>
  <c r="Q42" i="8"/>
  <c r="R42" i="8"/>
  <c r="S42" i="8"/>
  <c r="T42" i="8"/>
  <c r="U42" i="8"/>
  <c r="V42" i="8"/>
  <c r="W42" i="8"/>
  <c r="X42" i="8"/>
  <c r="Y42" i="8"/>
  <c r="Z42" i="8"/>
  <c r="AA42" i="8"/>
  <c r="AB42" i="8"/>
  <c r="AC42" i="8"/>
  <c r="AD42" i="8"/>
  <c r="AE42" i="8"/>
  <c r="AF42" i="8"/>
  <c r="AG42" i="8"/>
  <c r="AH42" i="8"/>
  <c r="AI42" i="8"/>
  <c r="AJ42" i="8"/>
  <c r="AK42" i="8"/>
  <c r="AL42" i="8"/>
  <c r="AM42" i="8"/>
  <c r="AN42" i="8"/>
  <c r="AO42" i="8"/>
  <c r="AP42" i="8"/>
  <c r="AQ42" i="8"/>
  <c r="AR42" i="8"/>
  <c r="AS42" i="8"/>
  <c r="AT42" i="8"/>
  <c r="AU42" i="8"/>
  <c r="AV42" i="8"/>
  <c r="AW42" i="8"/>
  <c r="AX42" i="8"/>
  <c r="AY42" i="8"/>
  <c r="AZ42" i="8"/>
  <c r="BA42" i="8"/>
  <c r="BB42" i="8"/>
  <c r="BC42" i="8"/>
  <c r="BD42" i="8"/>
  <c r="BE42" i="8"/>
  <c r="BF42" i="8"/>
  <c r="BG42" i="8"/>
  <c r="BH42" i="8"/>
  <c r="BI42" i="8"/>
  <c r="BJ42" i="8"/>
  <c r="BK42" i="8"/>
  <c r="BL42" i="8"/>
  <c r="BM42" i="8"/>
  <c r="BN42" i="8"/>
  <c r="BO42" i="8"/>
  <c r="BP42" i="8"/>
  <c r="BQ42" i="8"/>
  <c r="BR42" i="8"/>
  <c r="BS42" i="8"/>
  <c r="BT42" i="8"/>
  <c r="BX42" i="8"/>
  <c r="BV45" i="8"/>
  <c r="BW45" i="8"/>
  <c r="BX45" i="8"/>
  <c r="D46" i="8"/>
  <c r="E46" i="8"/>
  <c r="F46" i="8"/>
  <c r="G46" i="8"/>
  <c r="H46" i="8"/>
  <c r="I46" i="8"/>
  <c r="J46" i="8"/>
  <c r="K46" i="8"/>
  <c r="L46" i="8"/>
  <c r="M46" i="8"/>
  <c r="N46" i="8"/>
  <c r="O46" i="8"/>
  <c r="P46" i="8"/>
  <c r="Q46" i="8"/>
  <c r="R46" i="8"/>
  <c r="S46" i="8"/>
  <c r="T46" i="8"/>
  <c r="U46" i="8"/>
  <c r="V46" i="8"/>
  <c r="W46" i="8"/>
  <c r="X46" i="8"/>
  <c r="Y46" i="8"/>
  <c r="Z46" i="8"/>
  <c r="AA46" i="8"/>
  <c r="AB46" i="8"/>
  <c r="AC46" i="8"/>
  <c r="AD46" i="8"/>
  <c r="AE46" i="8"/>
  <c r="AF46" i="8"/>
  <c r="AG46" i="8"/>
  <c r="AH46" i="8"/>
  <c r="AI46" i="8"/>
  <c r="AJ46" i="8"/>
  <c r="AK46" i="8"/>
  <c r="AL46" i="8"/>
  <c r="AL53" i="8" s="1"/>
  <c r="AM46" i="8"/>
  <c r="AN46" i="8"/>
  <c r="AO46" i="8"/>
  <c r="AP46" i="8"/>
  <c r="AQ46" i="8"/>
  <c r="AR46" i="8"/>
  <c r="AS46" i="8"/>
  <c r="AT46" i="8"/>
  <c r="AU46" i="8"/>
  <c r="AV46" i="8"/>
  <c r="AW46" i="8"/>
  <c r="AX46" i="8"/>
  <c r="AX53" i="8" s="1"/>
  <c r="AY46" i="8"/>
  <c r="AZ46" i="8"/>
  <c r="BA46" i="8"/>
  <c r="BB46" i="8"/>
  <c r="BC46" i="8"/>
  <c r="BD46" i="8"/>
  <c r="BE46" i="8"/>
  <c r="BF46" i="8"/>
  <c r="BF53" i="8" s="1"/>
  <c r="BG46" i="8"/>
  <c r="BH46" i="8"/>
  <c r="BI46" i="8"/>
  <c r="BJ46" i="8"/>
  <c r="BK46" i="8"/>
  <c r="BL46" i="8"/>
  <c r="BM46" i="8"/>
  <c r="BN46" i="8"/>
  <c r="BN53" i="8" s="1"/>
  <c r="BO46" i="8"/>
  <c r="BP46" i="8"/>
  <c r="BQ46" i="8"/>
  <c r="BR46" i="8"/>
  <c r="BS46" i="8"/>
  <c r="BT46" i="8"/>
  <c r="BV46" i="8"/>
  <c r="BW46" i="8"/>
  <c r="BX46" i="8"/>
  <c r="BV49" i="8"/>
  <c r="BV51" i="8" s="1"/>
  <c r="BW49" i="8"/>
  <c r="BX49" i="8"/>
  <c r="BX51" i="8" s="1"/>
  <c r="BX53" i="8" s="1"/>
  <c r="BV50" i="8"/>
  <c r="BW50" i="8"/>
  <c r="BW51" i="8" s="1"/>
  <c r="BX50" i="8"/>
  <c r="D51" i="8"/>
  <c r="E51" i="8"/>
  <c r="F51" i="8"/>
  <c r="G51" i="8"/>
  <c r="H51" i="8"/>
  <c r="I51" i="8"/>
  <c r="J51" i="8"/>
  <c r="K51" i="8"/>
  <c r="L51" i="8"/>
  <c r="M51" i="8"/>
  <c r="N51" i="8"/>
  <c r="O51" i="8"/>
  <c r="P51" i="8"/>
  <c r="Q51" i="8"/>
  <c r="R51" i="8"/>
  <c r="S51" i="8"/>
  <c r="T51" i="8"/>
  <c r="U51" i="8"/>
  <c r="V51" i="8"/>
  <c r="W51" i="8"/>
  <c r="X51" i="8"/>
  <c r="Y51" i="8"/>
  <c r="Z51" i="8"/>
  <c r="AA51" i="8"/>
  <c r="AB51" i="8"/>
  <c r="AC51" i="8"/>
  <c r="AD51" i="8"/>
  <c r="AE51" i="8"/>
  <c r="AF51" i="8"/>
  <c r="AG51" i="8"/>
  <c r="AH51" i="8"/>
  <c r="AI51" i="8"/>
  <c r="AJ51" i="8"/>
  <c r="AK51" i="8"/>
  <c r="AL51" i="8"/>
  <c r="AM51" i="8"/>
  <c r="AN51" i="8"/>
  <c r="AO51" i="8"/>
  <c r="AP51" i="8"/>
  <c r="AQ51" i="8"/>
  <c r="AR51" i="8"/>
  <c r="AS51" i="8"/>
  <c r="AT51" i="8"/>
  <c r="AT53" i="8" s="1"/>
  <c r="AU51" i="8"/>
  <c r="AV51" i="8"/>
  <c r="AW51" i="8"/>
  <c r="AX51" i="8"/>
  <c r="AY51" i="8"/>
  <c r="AZ51" i="8"/>
  <c r="BA51" i="8"/>
  <c r="BB51" i="8"/>
  <c r="BC51" i="8"/>
  <c r="BD51" i="8"/>
  <c r="BE51" i="8"/>
  <c r="BF51" i="8"/>
  <c r="BG51" i="8"/>
  <c r="BH51" i="8"/>
  <c r="BI51" i="8"/>
  <c r="BJ51" i="8"/>
  <c r="BJ53" i="8" s="1"/>
  <c r="BK51" i="8"/>
  <c r="BL51" i="8"/>
  <c r="BM51" i="8"/>
  <c r="BN51" i="8"/>
  <c r="BO51" i="8"/>
  <c r="BP51" i="8"/>
  <c r="BQ51" i="8"/>
  <c r="BR51" i="8"/>
  <c r="BS51" i="8"/>
  <c r="BT51" i="8"/>
  <c r="F53" i="8"/>
  <c r="G53" i="8"/>
  <c r="H53" i="8"/>
  <c r="K53" i="8"/>
  <c r="N53" i="8"/>
  <c r="O53" i="8"/>
  <c r="P53" i="8"/>
  <c r="S53" i="8"/>
  <c r="V53" i="8"/>
  <c r="W53" i="8"/>
  <c r="X53" i="8"/>
  <c r="AA53" i="8"/>
  <c r="AD53" i="8"/>
  <c r="AE53" i="8"/>
  <c r="AF53" i="8"/>
  <c r="AI53" i="8"/>
  <c r="AJ53" i="8"/>
  <c r="AM53" i="8"/>
  <c r="AP53" i="8"/>
  <c r="AQ53" i="8"/>
  <c r="AU53" i="8"/>
  <c r="AV53" i="8"/>
  <c r="AY53" i="8"/>
  <c r="BB53" i="8"/>
  <c r="BC53" i="8"/>
  <c r="BD53" i="8"/>
  <c r="BG53" i="8"/>
  <c r="BK53" i="8"/>
  <c r="BL53" i="8"/>
  <c r="BO53" i="8"/>
  <c r="BR53" i="8"/>
  <c r="BS53" i="8"/>
  <c r="BT53" i="8"/>
  <c r="BU53" i="8"/>
  <c r="AB53" i="8" l="1"/>
  <c r="BT53" i="5"/>
  <c r="BP53" i="5"/>
  <c r="BH53" i="5"/>
  <c r="BD53" i="5"/>
  <c r="AZ53" i="5"/>
  <c r="AR53" i="5"/>
  <c r="AN53" i="5"/>
  <c r="AJ53" i="5"/>
  <c r="AB53" i="5"/>
  <c r="X53" i="5"/>
  <c r="T53" i="5"/>
  <c r="L53" i="5"/>
  <c r="H53" i="5"/>
  <c r="D53" i="5"/>
  <c r="BX20" i="5"/>
  <c r="BX53" i="5" s="1"/>
  <c r="AR53" i="8"/>
  <c r="T53" i="8"/>
  <c r="L53" i="8"/>
  <c r="D53" i="8"/>
  <c r="BR53" i="6"/>
  <c r="BN53" i="6"/>
  <c r="BF53" i="6"/>
  <c r="BB53" i="6"/>
  <c r="AX53" i="6"/>
  <c r="AP53" i="6"/>
  <c r="AL53" i="6"/>
  <c r="AH53" i="6"/>
  <c r="Z53" i="6"/>
  <c r="V53" i="6"/>
  <c r="R53" i="6"/>
  <c r="J53" i="6"/>
  <c r="F53" i="6"/>
  <c r="BW20" i="6"/>
  <c r="BV20" i="6"/>
  <c r="BV53" i="6" s="1"/>
  <c r="BW20" i="5"/>
  <c r="BT53" i="7"/>
  <c r="BD53" i="7"/>
  <c r="AN53" i="7"/>
  <c r="X53" i="7"/>
  <c r="H53" i="7"/>
  <c r="BP53" i="7"/>
  <c r="BH53" i="7"/>
  <c r="AZ53" i="7"/>
  <c r="AR53" i="7"/>
  <c r="AJ53" i="7"/>
  <c r="AB53" i="7"/>
  <c r="T53" i="7"/>
  <c r="L53" i="7"/>
  <c r="D53" i="7"/>
  <c r="BX20" i="7"/>
  <c r="BX53" i="7" s="1"/>
  <c r="AH53" i="8"/>
  <c r="Z53" i="8"/>
  <c r="R53" i="8"/>
  <c r="J53" i="8"/>
  <c r="BW20" i="8"/>
  <c r="BV20" i="8"/>
  <c r="BV53" i="8" s="1"/>
  <c r="AS53" i="8"/>
  <c r="AO53" i="8"/>
  <c r="AK53" i="8"/>
  <c r="AG53" i="8"/>
  <c r="AC53" i="8"/>
  <c r="Y53" i="8"/>
  <c r="U53" i="8"/>
  <c r="Q53" i="8"/>
  <c r="M53" i="8"/>
  <c r="I53" i="8"/>
  <c r="E53" i="8"/>
  <c r="BW28" i="8"/>
  <c r="BW42" i="7"/>
  <c r="BQ53" i="6"/>
  <c r="BM53" i="6"/>
  <c r="BI53" i="6"/>
  <c r="BE53" i="6"/>
  <c r="BA53" i="6"/>
  <c r="AW53" i="6"/>
  <c r="AS53" i="6"/>
  <c r="AO53" i="6"/>
  <c r="AK53" i="6"/>
  <c r="AG53" i="6"/>
  <c r="AC53" i="6"/>
  <c r="Y53" i="6"/>
  <c r="U53" i="6"/>
  <c r="Q53" i="6"/>
  <c r="M53" i="6"/>
  <c r="I53" i="6"/>
  <c r="E53" i="6"/>
  <c r="BW28" i="6"/>
  <c r="BW42" i="5"/>
  <c r="E57" i="3"/>
  <c r="E58" i="3" s="1"/>
  <c r="E57" i="4"/>
  <c r="E58" i="4" s="1"/>
  <c r="BX54" i="8" s="1"/>
  <c r="E57" i="2"/>
  <c r="E58" i="2" s="1"/>
  <c r="BW42" i="8"/>
  <c r="BQ53" i="7"/>
  <c r="BM53" i="7"/>
  <c r="BI53" i="7"/>
  <c r="BE53" i="7"/>
  <c r="BA53" i="7"/>
  <c r="AW53" i="7"/>
  <c r="AS53" i="7"/>
  <c r="AO53" i="7"/>
  <c r="AK53" i="7"/>
  <c r="AG53" i="7"/>
  <c r="AC53" i="7"/>
  <c r="Y53" i="7"/>
  <c r="U53" i="7"/>
  <c r="Q53" i="7"/>
  <c r="M53" i="7"/>
  <c r="I53" i="7"/>
  <c r="E53" i="7"/>
  <c r="BW28" i="7"/>
  <c r="BW53" i="7" s="1"/>
  <c r="BW42" i="6"/>
  <c r="BQ53" i="5"/>
  <c r="BM53" i="5"/>
  <c r="BI53" i="5"/>
  <c r="BE53" i="5"/>
  <c r="BA53" i="5"/>
  <c r="AW53" i="5"/>
  <c r="AS53" i="5"/>
  <c r="AO53" i="5"/>
  <c r="AK53" i="5"/>
  <c r="AG53" i="5"/>
  <c r="AC53" i="5"/>
  <c r="Y53" i="5"/>
  <c r="U53" i="5"/>
  <c r="Q53" i="5"/>
  <c r="M53" i="5"/>
  <c r="I53" i="5"/>
  <c r="E53" i="5"/>
  <c r="BW28" i="5"/>
  <c r="BW35" i="7"/>
  <c r="BV20" i="7"/>
  <c r="BV53" i="7" s="1"/>
  <c r="BW35" i="5"/>
  <c r="BV20" i="5"/>
  <c r="BV53" i="5" s="1"/>
  <c r="BW53" i="6" l="1"/>
  <c r="BW53" i="8"/>
  <c r="D59" i="4" s="1"/>
  <c r="BW53" i="5"/>
  <c r="BV54" i="8" l="1"/>
</calcChain>
</file>

<file path=xl/sharedStrings.xml><?xml version="1.0" encoding="utf-8"?>
<sst xmlns="http://schemas.openxmlformats.org/spreadsheetml/2006/main" count="870" uniqueCount="152">
  <si>
    <t>DENOMINAZIONE</t>
  </si>
  <si>
    <t>COMPETENZA</t>
  </si>
  <si>
    <t>CASSA</t>
  </si>
  <si>
    <t>TITOLO 
TIPOLOGIA</t>
  </si>
  <si>
    <t xml:space="preserve">Fondo pluriennale vincolato per spese correnti </t>
  </si>
  <si>
    <t xml:space="preserve">Fondo pluriennale vincolato per spese in conto capitale </t>
  </si>
  <si>
    <t xml:space="preserve">Utilizzo Risultato di Amministrazione </t>
  </si>
  <si>
    <t>Fondo di Cassa all'1/1/esercizio di riferimento</t>
  </si>
  <si>
    <t>TITOLO 1</t>
  </si>
  <si>
    <t>Entrate correnti di natura tributaria, contributiva e perequativa</t>
  </si>
  <si>
    <t>Tipologia 104: Trasferimenti correnti da Istituzioni Sociali Private</t>
  </si>
  <si>
    <t>Tipologia 301: Fondi perequativi da Amministrazioni Centrali</t>
  </si>
  <si>
    <t>Tipologia 302: Fondi perequativi dalla Regione o Provincia autonoma (solo per Enti locali)</t>
  </si>
  <si>
    <t>Tipologia 101: Imposte, tasse e proventi assimilati</t>
  </si>
  <si>
    <t>Tipologia 103: Tributi devoluti e regolati alle autonomie speciali (solo per le Regioni)</t>
  </si>
  <si>
    <t>Tipologia 102: Tributi destinati al finanziamento della sanità (solo per le Regioni)</t>
  </si>
  <si>
    <t>Tipologia 104: Compartecipazioni di tributi</t>
  </si>
  <si>
    <t>Totale TITOLO 1: Entrate correnti di natura tributaria, contributiva e perequativa</t>
  </si>
  <si>
    <t>TITOLO 2</t>
  </si>
  <si>
    <t>Trasferimenti correnti</t>
  </si>
  <si>
    <t>Tipologia 101: Trasferimenti correnti da Amministrazioni pubbliche</t>
  </si>
  <si>
    <t>Tipologia 102: Trasferimenti correnti da Famiglie</t>
  </si>
  <si>
    <t>Tipologia 103: Trasferimenti correnti da Imprese</t>
  </si>
  <si>
    <t>Tipologia 105: Trasferimenti correnti dall'Unione europea e dal Resto del Mondo</t>
  </si>
  <si>
    <t>Totale TITOLO 2: Trasferimenti correnti</t>
  </si>
  <si>
    <t>TITOLO 3</t>
  </si>
  <si>
    <t>Entrate extratributarie</t>
  </si>
  <si>
    <t>Tipologia 100: Vendita di beni e servizi e proventi derivanti dalla gestione dei beni</t>
  </si>
  <si>
    <t>Tipologia 200: Proventi derivanti dall'attività di controllo e repressione delle irregolarità e degli illeciti</t>
  </si>
  <si>
    <t>Tipologia 300: Interessi attivi</t>
  </si>
  <si>
    <t>Tipologia 400: Altre entrate da redditi da capitale</t>
  </si>
  <si>
    <t>Tipologia 500: Rimborsi e altre entrate correnti</t>
  </si>
  <si>
    <t>Totale TITOLO 3: Entrate extratributarie</t>
  </si>
  <si>
    <t>TITOLO 4</t>
  </si>
  <si>
    <t>Entrate in conto capitale</t>
  </si>
  <si>
    <t>Tipologia 100: Tributi in conto capitale</t>
  </si>
  <si>
    <t>Tipologia 200: Contributi agli investimenti</t>
  </si>
  <si>
    <t>Tipologia 300: Altri trasferimenti in conto capitale</t>
  </si>
  <si>
    <t>Tipologia 400: Entrate da alienazione di beni materiali e immateriali</t>
  </si>
  <si>
    <t>Tipologia 500: Altre entrate in conto capitale</t>
  </si>
  <si>
    <t>Totale TITOLO 4: Entrate in conto capitale</t>
  </si>
  <si>
    <t>TITOLO 5</t>
  </si>
  <si>
    <t>Entrate da riduzione di attività finanziarie</t>
  </si>
  <si>
    <t>Tipologia 100: Alienazione di attività finanziarie</t>
  </si>
  <si>
    <t>Tipologia 300: Riscossione crediti di medio-lungo termine</t>
  </si>
  <si>
    <t>Tipologia 200: Riscossione di crediti di breve termine</t>
  </si>
  <si>
    <t>Tipologia 400: Altre entrate per riduzione di attività finanziarie</t>
  </si>
  <si>
    <t>Totale TITOLO 5: Entrate da riduzione di attività finanziarie</t>
  </si>
  <si>
    <t>TITOLO 6</t>
  </si>
  <si>
    <t>Accensione prestiti</t>
  </si>
  <si>
    <t>Tipologia 100: Emissione di titoli obbligazionari</t>
  </si>
  <si>
    <t>Tipologia 300: Accensione mutui e altri finanziamenti a medio lungo termine</t>
  </si>
  <si>
    <t>Tipologia 400: Altre forme di indebitamento</t>
  </si>
  <si>
    <t>Tipologia 200: Accensione prestiti a breve termine</t>
  </si>
  <si>
    <t>Totale TITOLO 6: Accensione prestiti</t>
  </si>
  <si>
    <t>TITOLO 7</t>
  </si>
  <si>
    <t>Anticipazioni da istituto tesoriere/cassiere</t>
  </si>
  <si>
    <t>Tipologia 100: Anticipazioni da istituto tesoriere/cassiere</t>
  </si>
  <si>
    <t>Totale TITOLO 7: Anticipazioni da istituto tesoriere/cassiere</t>
  </si>
  <si>
    <t>TITOLO 9</t>
  </si>
  <si>
    <t>Entrate per conto terzi e partite di giro</t>
  </si>
  <si>
    <t>Tipologia 100: Entrate per partite di giro</t>
  </si>
  <si>
    <t>Tipologia 200: Entrate per conto terzi</t>
  </si>
  <si>
    <t>Totale TITOLO 9: Entrate per conto terzi e partite di giro</t>
  </si>
  <si>
    <t>TOTALE TITOLI</t>
  </si>
  <si>
    <t>TOTALE GENERALE DELLE ENTRATE</t>
  </si>
  <si>
    <t>Entrate</t>
  </si>
  <si>
    <t>Competenza</t>
  </si>
  <si>
    <t>di cui fondo pluriennale vincolato</t>
  </si>
  <si>
    <t>Cassa</t>
  </si>
  <si>
    <t>Servizi istituzionali, 
generali e di gestione</t>
  </si>
  <si>
    <t>Giustizia</t>
  </si>
  <si>
    <t>Ordine pubblico e sicurezza</t>
  </si>
  <si>
    <t>Istruzione e diritto allo studio</t>
  </si>
  <si>
    <t>Tutela e valorizzazione dei beni e
delle attività culturali</t>
  </si>
  <si>
    <t>Politiche giovanili, sport e tempo libero</t>
  </si>
  <si>
    <t>Turismo</t>
  </si>
  <si>
    <t>Assetto del territorio ed edilizia abitativa</t>
  </si>
  <si>
    <t>Sviluppo sostenibile e tutela del territorio e dell'ambiente</t>
  </si>
  <si>
    <t>Trasporti e diritto alla mobilità</t>
  </si>
  <si>
    <t>Soccorso Civile</t>
  </si>
  <si>
    <t>Diritti sociali, politiche sociali e famiglia</t>
  </si>
  <si>
    <t>Tutela della salute</t>
  </si>
  <si>
    <t>Sviluppo economico e competitività</t>
  </si>
  <si>
    <t>Politiche per il lavoro e la formazione professionale</t>
  </si>
  <si>
    <t>Agricoltura, politiche agroalimentari e pesca</t>
  </si>
  <si>
    <t>Energia e diversificazione delle fonti energetiche</t>
  </si>
  <si>
    <t>Relazioni con le altre autonomie territoriali e locali</t>
  </si>
  <si>
    <t xml:space="preserve">Relazioni internazionali </t>
  </si>
  <si>
    <t>Fondi e accantonamenti</t>
  </si>
  <si>
    <t>TITOLO 1 - Spese correnti</t>
  </si>
  <si>
    <t>Redditi da lavoro dipendente</t>
  </si>
  <si>
    <t>Imposte e tasse a carico dell'ente</t>
  </si>
  <si>
    <t>Acquisto di beni e servizi</t>
  </si>
  <si>
    <t>Trasferimenti di tributi (solo per le Regioni)</t>
  </si>
  <si>
    <t>Interessi passivi</t>
  </si>
  <si>
    <t>Altre spese per redditi da capitale</t>
  </si>
  <si>
    <t>Rimborsi e poste correttive delle entrate</t>
  </si>
  <si>
    <t>Altre spese correnti</t>
  </si>
  <si>
    <t>Fondi perequativi (solo per le Regioni)</t>
  </si>
  <si>
    <t>Totale TITOLO 1</t>
  </si>
  <si>
    <t>RIPIANO DISAVANZO NELL'ESERCIZIO</t>
  </si>
  <si>
    <t>TITOLO 2 - Spese in conto capitale</t>
  </si>
  <si>
    <t xml:space="preserve"> Tributi in conto capitale a carico dell'ente</t>
  </si>
  <si>
    <t>Investimenti fissi lordi e acquisto di terreni</t>
  </si>
  <si>
    <t xml:space="preserve"> Contributi agli investimenti</t>
  </si>
  <si>
    <t>Altri trasferimenti in conto capitale</t>
  </si>
  <si>
    <t>Altre spese in conto capitale</t>
  </si>
  <si>
    <t>Totale TITOLO 2</t>
  </si>
  <si>
    <t>TITOLO 3 - Spese per incremento di attività finanziarie</t>
  </si>
  <si>
    <t>Acquisizioni di attività finanziarie</t>
  </si>
  <si>
    <t>Concessione crediti di breve termine</t>
  </si>
  <si>
    <t>Concessione crediti di medio-lungo termine</t>
  </si>
  <si>
    <t xml:space="preserve"> Altre spese per incremento di attività finanziarie</t>
  </si>
  <si>
    <t xml:space="preserve"> Totale TITOLO 3</t>
  </si>
  <si>
    <t>TITOLO 4 - Rimborso di prestiti</t>
  </si>
  <si>
    <t xml:space="preserve"> Rimborso prestiti a breve termine</t>
  </si>
  <si>
    <t xml:space="preserve"> Rimborso mutui e altri finanziamenti a medio lungo termine</t>
  </si>
  <si>
    <t xml:space="preserve"> Rimborso di altre forme di indebitamento</t>
  </si>
  <si>
    <t xml:space="preserve"> Totale TITOLO 4</t>
  </si>
  <si>
    <t>Chiusura Anticipazioni ricevute da istituto tesoriere/cassiere</t>
  </si>
  <si>
    <t>Totale TITOLO 5</t>
  </si>
  <si>
    <t>TITOLO 7 - Uscite per conto terzi e partite di giro</t>
  </si>
  <si>
    <t>Uscite per partite di giro</t>
  </si>
  <si>
    <t xml:space="preserve"> Uscite per conto terzi</t>
  </si>
  <si>
    <t>Totale TITOLO 7</t>
  </si>
  <si>
    <t>TOTALE MISSIONI - TOTALE GENERALE DELLE SPESE</t>
  </si>
  <si>
    <t>Debito pubblico</t>
  </si>
  <si>
    <t>Anticipazioni finanziarie</t>
  </si>
  <si>
    <t>Servizi per conto terzi</t>
  </si>
  <si>
    <t>Ripiano disavanzo</t>
  </si>
  <si>
    <t>Totale generale delle spese</t>
  </si>
  <si>
    <t>Spese</t>
  </si>
  <si>
    <t>(*) Indicare gli accertamenti e le riscossioni, salvo che per le prime quattro righe che indicano previsioni definitive.</t>
  </si>
  <si>
    <t>(**) Voce da riportare solo se si registra un disavanzo, nel caso in cui il totale generale delle spese di competenza (impegni + FPV) è superiore al totale generale delle entrate.</t>
  </si>
  <si>
    <t>(**) Voce da riportare solo in presenza di un avanzo o di un fondo di cassa , nel caso in cui il totale generale delle entrate è superiore al totale generale delle spese, distintamente per la competenza (compreso il FPV) e per la cassa.</t>
  </si>
  <si>
    <t>(*) Indicare gli impegni, le previsioni definitive relative al fondo pluriennale vincolato e i pagamenti, salvo che per la prima voce che riporta la previsione definitiva.</t>
  </si>
  <si>
    <t>TITOLI E MACROAGGREGATI DI SPESA / MISSIONI</t>
  </si>
  <si>
    <t xml:space="preserve"> Rimborso di titoli obbligazionari</t>
  </si>
  <si>
    <t>TITOLO 5 - Chiusura Anticipazioni ricevute da istituto tesoriere/cassiere</t>
  </si>
  <si>
    <t>Impegni</t>
  </si>
  <si>
    <t>fondo pluriennale vincolato</t>
  </si>
  <si>
    <t>Dati previsionali anno 2027</t>
  </si>
  <si>
    <t>Dati di rendiconto anno ..................…</t>
  </si>
  <si>
    <t>(**)</t>
  </si>
  <si>
    <t>(*)</t>
  </si>
  <si>
    <t>DISAVANZO FORMATOSI NELL'ESERCIZIO 
(Totale generale delle spese di competenza -Totale generale delle entrate di competenza)</t>
  </si>
  <si>
    <t>Dati di rendiconto anno ................…</t>
  </si>
  <si>
    <t>AVANZO FORMATOSI NELL'ESERCIZIO/FONDO DI CASSA 
(Totale generale delle entrate - Totale generale delle spese)</t>
  </si>
  <si>
    <t>Dati previsionali anno 2025</t>
  </si>
  <si>
    <t>Fondo pluriennale vincolato per spese correnti e per incremento di attività finanziarie</t>
  </si>
  <si>
    <t>Dati previsionali anno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</si>
</sst>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b/>
      <i/>
      <sz val="9"/>
      <color indexed="8"/>
      <name val="Calibri"/>
      <family val="2"/>
    </font>
    <font>
      <sz val="12"/>
      <color indexed="8"/>
      <name val="Calibri"/>
      <family val="2"/>
    </font>
    <font>
      <b/>
      <sz val="10"/>
      <color indexed="8"/>
      <name val="Calibri"/>
      <family val="2"/>
    </font>
    <font>
      <b/>
      <sz val="8"/>
      <color indexed="8"/>
      <name val="Calibri"/>
      <family val="2"/>
    </font>
    <font>
      <b/>
      <sz val="12"/>
      <color indexed="8"/>
      <name val="Calibri"/>
      <family val="2"/>
    </font>
    <font>
      <i/>
      <sz val="9"/>
      <color indexed="8"/>
      <name val="Calibri"/>
      <family val="2"/>
    </font>
    <font>
      <b/>
      <sz val="16"/>
      <color indexed="8"/>
      <name val="Calibri"/>
      <family val="2"/>
    </font>
    <font>
      <b/>
      <i/>
      <sz val="10"/>
      <color indexed="8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sz val="11"/>
      <color rgb="FF3F3F76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i/>
      <sz val="11"/>
      <color rgb="FF7F7F7F"/>
      <name val="Calibri"/>
      <family val="2"/>
    </font>
    <font>
      <b/>
      <sz val="18"/>
      <color theme="3"/>
      <name val="Cambria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 tint="-0.14996795556505021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double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double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double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double">
        <color indexed="64"/>
      </right>
      <top style="thin">
        <color theme="0" tint="-0.14996795556505021"/>
      </top>
      <bottom style="thin">
        <color indexed="64"/>
      </bottom>
      <diagonal/>
    </border>
  </borders>
  <cellStyleXfs count="42">
    <xf numFmtId="0" fontId="0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16" fillId="23" borderId="59" applyNumberFormat="0" applyAlignment="0" applyProtection="0"/>
    <xf numFmtId="0" fontId="17" fillId="0" borderId="60" applyNumberFormat="0" applyFill="0" applyAlignment="0" applyProtection="0"/>
    <xf numFmtId="0" fontId="3" fillId="24" borderId="61" applyNumberFormat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18" fillId="3" borderId="59" applyNumberFormat="0" applyAlignment="0" applyProtection="0"/>
    <xf numFmtId="0" fontId="19" fillId="31" borderId="0" applyNumberFormat="0" applyBorder="0" applyAlignment="0" applyProtection="0"/>
    <xf numFmtId="0" fontId="1" fillId="2" borderId="62" applyNumberFormat="0" applyAlignment="0" applyProtection="0"/>
    <xf numFmtId="0" fontId="20" fillId="23" borderId="63" applyNumberFormat="0" applyAlignment="0" applyProtection="0"/>
    <xf numFmtId="0" fontId="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64" applyNumberFormat="0" applyFill="0" applyAlignment="0" applyProtection="0"/>
    <xf numFmtId="0" fontId="24" fillId="0" borderId="65" applyNumberFormat="0" applyFill="0" applyAlignment="0" applyProtection="0"/>
    <xf numFmtId="0" fontId="25" fillId="0" borderId="66" applyNumberFormat="0" applyFill="0" applyAlignment="0" applyProtection="0"/>
    <xf numFmtId="0" fontId="25" fillId="0" borderId="0" applyNumberFormat="0" applyFill="0" applyBorder="0" applyAlignment="0" applyProtection="0"/>
    <xf numFmtId="0" fontId="5" fillId="0" borderId="67" applyNumberFormat="0" applyFill="0" applyAlignment="0" applyProtection="0"/>
    <xf numFmtId="0" fontId="26" fillId="32" borderId="0" applyNumberFormat="0" applyBorder="0" applyAlignment="0" applyProtection="0"/>
    <xf numFmtId="0" fontId="27" fillId="33" borderId="0" applyNumberFormat="0" applyBorder="0" applyAlignment="0" applyProtection="0"/>
  </cellStyleXfs>
  <cellXfs count="141">
    <xf numFmtId="0" fontId="0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/>
    <xf numFmtId="0" fontId="7" fillId="0" borderId="2" xfId="0" applyFont="1" applyBorder="1" applyAlignment="1"/>
    <xf numFmtId="0" fontId="7" fillId="0" borderId="3" xfId="0" applyFont="1" applyBorder="1" applyAlignment="1"/>
    <xf numFmtId="0" fontId="0" fillId="4" borderId="4" xfId="0" applyFont="1" applyFill="1" applyBorder="1" applyAlignment="1">
      <alignment horizontal="center"/>
    </xf>
    <xf numFmtId="0" fontId="0" fillId="4" borderId="5" xfId="0" applyFont="1" applyFill="1" applyBorder="1" applyAlignment="1">
      <alignment horizontal="center"/>
    </xf>
    <xf numFmtId="0" fontId="0" fillId="4" borderId="6" xfId="0" applyFont="1" applyFill="1" applyBorder="1" applyAlignment="1">
      <alignment horizontal="center"/>
    </xf>
    <xf numFmtId="0" fontId="6" fillId="4" borderId="0" xfId="0" applyFont="1" applyFill="1" applyAlignment="1"/>
    <xf numFmtId="0" fontId="6" fillId="4" borderId="7" xfId="0" applyFont="1" applyFill="1" applyBorder="1" applyAlignment="1"/>
    <xf numFmtId="0" fontId="8" fillId="4" borderId="4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8" fillId="4" borderId="9" xfId="0" applyFont="1" applyFill="1" applyBorder="1" applyAlignment="1"/>
    <xf numFmtId="0" fontId="7" fillId="4" borderId="10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9" fillId="4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7" fillId="7" borderId="11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/>
    </xf>
    <xf numFmtId="0" fontId="7" fillId="7" borderId="13" xfId="0" applyFont="1" applyFill="1" applyBorder="1" applyAlignment="1">
      <alignment horizontal="center" vertical="center"/>
    </xf>
    <xf numFmtId="0" fontId="6" fillId="4" borderId="14" xfId="0" applyFont="1" applyFill="1" applyBorder="1" applyAlignment="1"/>
    <xf numFmtId="0" fontId="7" fillId="4" borderId="14" xfId="0" applyFont="1" applyFill="1" applyBorder="1" applyAlignment="1"/>
    <xf numFmtId="0" fontId="6" fillId="4" borderId="15" xfId="0" applyFont="1" applyFill="1" applyBorder="1" applyAlignment="1"/>
    <xf numFmtId="0" fontId="7" fillId="4" borderId="16" xfId="0" applyFont="1" applyFill="1" applyBorder="1" applyAlignment="1"/>
    <xf numFmtId="0" fontId="10" fillId="7" borderId="17" xfId="0" applyFont="1" applyFill="1" applyBorder="1" applyAlignment="1">
      <alignment horizontal="center" vertical="center"/>
    </xf>
    <xf numFmtId="0" fontId="10" fillId="7" borderId="18" xfId="0" applyFont="1" applyFill="1" applyBorder="1" applyAlignment="1">
      <alignment horizontal="center" vertical="center"/>
    </xf>
    <xf numFmtId="0" fontId="0" fillId="7" borderId="19" xfId="0" applyFont="1" applyFill="1" applyBorder="1" applyAlignment="1">
      <alignment vertical="center"/>
    </xf>
    <xf numFmtId="0" fontId="11" fillId="7" borderId="20" xfId="0" applyFont="1" applyFill="1" applyBorder="1" applyAlignment="1">
      <alignment horizontal="center" vertical="center" wrapText="1"/>
    </xf>
    <xf numFmtId="0" fontId="0" fillId="7" borderId="21" xfId="0" applyFont="1" applyFill="1" applyBorder="1" applyAlignment="1">
      <alignment vertical="center"/>
    </xf>
    <xf numFmtId="0" fontId="0" fillId="7" borderId="22" xfId="0" applyFont="1" applyFill="1" applyBorder="1" applyAlignment="1">
      <alignment vertical="center"/>
    </xf>
    <xf numFmtId="0" fontId="0" fillId="0" borderId="0" xfId="0" applyFont="1" applyAlignment="1">
      <alignment horizontal="center"/>
    </xf>
    <xf numFmtId="0" fontId="12" fillId="4" borderId="0" xfId="0" applyFont="1" applyFill="1" applyAlignment="1">
      <alignment horizontal="left" vertical="center"/>
    </xf>
    <xf numFmtId="4" fontId="6" fillId="4" borderId="68" xfId="0" applyNumberFormat="1" applyFont="1" applyFill="1" applyBorder="1" applyAlignment="1" applyProtection="1">
      <protection locked="0"/>
    </xf>
    <xf numFmtId="4" fontId="6" fillId="4" borderId="69" xfId="0" applyNumberFormat="1" applyFont="1" applyFill="1" applyBorder="1" applyAlignment="1"/>
    <xf numFmtId="4" fontId="6" fillId="4" borderId="70" xfId="0" applyNumberFormat="1" applyFont="1" applyFill="1" applyBorder="1" applyAlignment="1" applyProtection="1">
      <protection locked="0"/>
    </xf>
    <xf numFmtId="4" fontId="6" fillId="4" borderId="71" xfId="0" applyNumberFormat="1" applyFont="1" applyFill="1" applyBorder="1" applyAlignment="1"/>
    <xf numFmtId="4" fontId="6" fillId="4" borderId="3" xfId="0" applyNumberFormat="1" applyFont="1" applyFill="1" applyBorder="1" applyAlignment="1"/>
    <xf numFmtId="4" fontId="6" fillId="4" borderId="23" xfId="0" applyNumberFormat="1" applyFont="1" applyFill="1" applyBorder="1" applyAlignment="1" applyProtection="1">
      <protection locked="0"/>
    </xf>
    <xf numFmtId="4" fontId="6" fillId="4" borderId="68" xfId="0" applyNumberFormat="1" applyFont="1" applyFill="1" applyBorder="1" applyAlignment="1"/>
    <xf numFmtId="4" fontId="6" fillId="4" borderId="72" xfId="0" applyNumberFormat="1" applyFont="1" applyFill="1" applyBorder="1" applyAlignment="1" applyProtection="1">
      <protection locked="0"/>
    </xf>
    <xf numFmtId="4" fontId="6" fillId="4" borderId="71" xfId="0" applyNumberFormat="1" applyFont="1" applyFill="1" applyBorder="1" applyAlignment="1" applyProtection="1">
      <protection locked="0"/>
    </xf>
    <xf numFmtId="4" fontId="6" fillId="4" borderId="24" xfId="0" applyNumberFormat="1" applyFont="1" applyFill="1" applyBorder="1" applyAlignment="1" applyProtection="1">
      <protection locked="0"/>
    </xf>
    <xf numFmtId="4" fontId="6" fillId="4" borderId="21" xfId="0" applyNumberFormat="1" applyFont="1" applyFill="1" applyBorder="1" applyAlignment="1" applyProtection="1">
      <protection locked="0"/>
    </xf>
    <xf numFmtId="4" fontId="6" fillId="4" borderId="25" xfId="0" applyNumberFormat="1" applyFont="1" applyFill="1" applyBorder="1" applyAlignment="1"/>
    <xf numFmtId="4" fontId="6" fillId="4" borderId="2" xfId="0" applyNumberFormat="1" applyFont="1" applyFill="1" applyBorder="1" applyAlignment="1" applyProtection="1">
      <protection locked="0"/>
    </xf>
    <xf numFmtId="4" fontId="6" fillId="4" borderId="26" xfId="0" applyNumberFormat="1" applyFont="1" applyFill="1" applyBorder="1" applyAlignment="1" applyProtection="1">
      <protection locked="0"/>
    </xf>
    <xf numFmtId="4" fontId="6" fillId="4" borderId="27" xfId="0" applyNumberFormat="1" applyFont="1" applyFill="1" applyBorder="1" applyAlignment="1"/>
    <xf numFmtId="4" fontId="6" fillId="0" borderId="12" xfId="0" applyNumberFormat="1" applyFont="1" applyBorder="1" applyAlignment="1"/>
    <xf numFmtId="0" fontId="8" fillId="4" borderId="0" xfId="0" applyFont="1" applyFill="1" applyBorder="1" applyAlignment="1"/>
    <xf numFmtId="0" fontId="6" fillId="4" borderId="0" xfId="0" applyFont="1" applyFill="1" applyBorder="1" applyAlignment="1"/>
    <xf numFmtId="4" fontId="6" fillId="0" borderId="13" xfId="0" applyNumberFormat="1" applyFont="1" applyBorder="1" applyAlignment="1"/>
    <xf numFmtId="4" fontId="6" fillId="4" borderId="1" xfId="0" applyNumberFormat="1" applyFont="1" applyFill="1" applyBorder="1" applyAlignment="1"/>
    <xf numFmtId="4" fontId="6" fillId="4" borderId="28" xfId="0" applyNumberFormat="1" applyFont="1" applyFill="1" applyBorder="1" applyAlignment="1"/>
    <xf numFmtId="0" fontId="12" fillId="4" borderId="0" xfId="0" applyFont="1" applyFill="1" applyAlignment="1">
      <alignment horizontal="left" vertical="center"/>
    </xf>
    <xf numFmtId="4" fontId="6" fillId="4" borderId="73" xfId="0" applyNumberFormat="1" applyFont="1" applyFill="1" applyBorder="1" applyAlignment="1" applyProtection="1">
      <protection locked="0"/>
    </xf>
    <xf numFmtId="4" fontId="6" fillId="4" borderId="74" xfId="0" applyNumberFormat="1" applyFont="1" applyFill="1" applyBorder="1" applyAlignment="1" applyProtection="1">
      <protection locked="0"/>
    </xf>
    <xf numFmtId="4" fontId="6" fillId="4" borderId="75" xfId="0" applyNumberFormat="1" applyFont="1" applyFill="1" applyBorder="1" applyAlignment="1" applyProtection="1">
      <protection locked="0"/>
    </xf>
    <xf numFmtId="4" fontId="6" fillId="4" borderId="76" xfId="0" applyNumberFormat="1" applyFont="1" applyFill="1" applyBorder="1" applyAlignment="1" applyProtection="1">
      <protection locked="0"/>
    </xf>
    <xf numFmtId="4" fontId="6" fillId="0" borderId="12" xfId="0" applyNumberFormat="1" applyFont="1" applyBorder="1" applyAlignment="1" applyProtection="1">
      <protection locked="0"/>
    </xf>
    <xf numFmtId="4" fontId="6" fillId="0" borderId="13" xfId="0" applyNumberFormat="1" applyFont="1" applyBorder="1" applyAlignment="1" applyProtection="1">
      <protection locked="0"/>
    </xf>
    <xf numFmtId="0" fontId="8" fillId="0" borderId="0" xfId="0" applyFont="1" applyAlignment="1">
      <alignment horizontal="left" vertical="center"/>
    </xf>
    <xf numFmtId="0" fontId="8" fillId="4" borderId="0" xfId="0" applyFont="1" applyFill="1" applyAlignment="1"/>
    <xf numFmtId="0" fontId="13" fillId="0" borderId="0" xfId="0" applyFont="1" applyAlignment="1">
      <alignment horizontal="left"/>
    </xf>
    <xf numFmtId="0" fontId="6" fillId="4" borderId="4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0" borderId="29" xfId="0" applyFont="1" applyBorder="1" applyAlignment="1">
      <alignment horizontal="center" vertical="center"/>
    </xf>
    <xf numFmtId="0" fontId="0" fillId="7" borderId="30" xfId="0" applyFont="1" applyFill="1" applyBorder="1" applyAlignment="1">
      <alignment vertical="center"/>
    </xf>
    <xf numFmtId="4" fontId="6" fillId="34" borderId="19" xfId="0" applyNumberFormat="1" applyFont="1" applyFill="1" applyBorder="1" applyAlignment="1"/>
    <xf numFmtId="4" fontId="6" fillId="34" borderId="20" xfId="0" applyNumberFormat="1" applyFont="1" applyFill="1" applyBorder="1" applyAlignment="1"/>
    <xf numFmtId="4" fontId="6" fillId="34" borderId="31" xfId="0" applyNumberFormat="1" applyFont="1" applyFill="1" applyBorder="1" applyAlignment="1"/>
    <xf numFmtId="4" fontId="6" fillId="34" borderId="30" xfId="0" applyNumberFormat="1" applyFont="1" applyFill="1" applyBorder="1" applyAlignment="1"/>
    <xf numFmtId="4" fontId="6" fillId="4" borderId="32" xfId="0" applyNumberFormat="1" applyFont="1" applyFill="1" applyBorder="1" applyAlignment="1"/>
    <xf numFmtId="4" fontId="6" fillId="4" borderId="30" xfId="0" applyNumberFormat="1" applyFont="1" applyFill="1" applyBorder="1" applyAlignment="1"/>
    <xf numFmtId="4" fontId="6" fillId="4" borderId="20" xfId="0" applyNumberFormat="1" applyFont="1" applyFill="1" applyBorder="1" applyAlignment="1"/>
    <xf numFmtId="4" fontId="6" fillId="4" borderId="31" xfId="0" applyNumberFormat="1" applyFont="1" applyFill="1" applyBorder="1" applyAlignment="1"/>
    <xf numFmtId="4" fontId="6" fillId="4" borderId="33" xfId="0" applyNumberFormat="1" applyFont="1" applyFill="1" applyBorder="1" applyAlignment="1"/>
    <xf numFmtId="4" fontId="6" fillId="4" borderId="34" xfId="0" applyNumberFormat="1" applyFont="1" applyFill="1" applyBorder="1" applyAlignment="1"/>
    <xf numFmtId="4" fontId="6" fillId="4" borderId="17" xfId="0" applyNumberFormat="1" applyFont="1" applyFill="1" applyBorder="1" applyAlignment="1"/>
    <xf numFmtId="4" fontId="6" fillId="4" borderId="35" xfId="0" applyNumberFormat="1" applyFont="1" applyFill="1" applyBorder="1" applyAlignment="1"/>
    <xf numFmtId="4" fontId="6" fillId="4" borderId="18" xfId="0" applyNumberFormat="1" applyFont="1" applyFill="1" applyBorder="1" applyAlignment="1"/>
    <xf numFmtId="4" fontId="6" fillId="4" borderId="19" xfId="0" applyNumberFormat="1" applyFont="1" applyFill="1" applyBorder="1" applyAlignment="1"/>
    <xf numFmtId="4" fontId="6" fillId="0" borderId="10" xfId="0" applyNumberFormat="1" applyFont="1" applyBorder="1" applyAlignment="1"/>
    <xf numFmtId="4" fontId="6" fillId="0" borderId="36" xfId="0" applyNumberFormat="1" applyFont="1" applyBorder="1" applyAlignment="1"/>
    <xf numFmtId="4" fontId="6" fillId="4" borderId="19" xfId="0" applyNumberFormat="1" applyFont="1" applyFill="1" applyBorder="1" applyAlignment="1" applyProtection="1">
      <protection locked="0"/>
    </xf>
    <xf numFmtId="4" fontId="6" fillId="4" borderId="20" xfId="0" applyNumberFormat="1" applyFont="1" applyFill="1" applyBorder="1" applyAlignment="1" applyProtection="1">
      <protection locked="0"/>
    </xf>
    <xf numFmtId="4" fontId="6" fillId="4" borderId="31" xfId="0" applyNumberFormat="1" applyFont="1" applyFill="1" applyBorder="1" applyAlignment="1" applyProtection="1">
      <protection locked="0"/>
    </xf>
    <xf numFmtId="4" fontId="6" fillId="4" borderId="30" xfId="0" applyNumberFormat="1" applyFont="1" applyFill="1" applyBorder="1" applyAlignment="1" applyProtection="1">
      <protection locked="0"/>
    </xf>
    <xf numFmtId="4" fontId="6" fillId="4" borderId="32" xfId="0" applyNumberFormat="1" applyFont="1" applyFill="1" applyBorder="1" applyAlignment="1" applyProtection="1">
      <protection locked="0"/>
    </xf>
    <xf numFmtId="4" fontId="6" fillId="0" borderId="25" xfId="0" applyNumberFormat="1" applyFont="1" applyBorder="1" applyAlignment="1"/>
    <xf numFmtId="4" fontId="6" fillId="0" borderId="27" xfId="0" applyNumberFormat="1" applyFont="1" applyBorder="1" applyAlignment="1"/>
    <xf numFmtId="4" fontId="6" fillId="4" borderId="37" xfId="0" applyNumberFormat="1" applyFont="1" applyFill="1" applyBorder="1" applyAlignment="1"/>
    <xf numFmtId="4" fontId="6" fillId="4" borderId="38" xfId="0" applyNumberFormat="1" applyFont="1" applyFill="1" applyBorder="1" applyAlignment="1"/>
    <xf numFmtId="4" fontId="6" fillId="4" borderId="39" xfId="0" applyNumberFormat="1" applyFont="1" applyFill="1" applyBorder="1" applyAlignment="1" applyProtection="1">
      <protection locked="0"/>
    </xf>
    <xf numFmtId="4" fontId="6" fillId="4" borderId="40" xfId="0" applyNumberFormat="1" applyFont="1" applyFill="1" applyBorder="1" applyAlignment="1"/>
    <xf numFmtId="4" fontId="6" fillId="4" borderId="39" xfId="0" applyNumberFormat="1" applyFont="1" applyFill="1" applyBorder="1" applyAlignment="1"/>
    <xf numFmtId="4" fontId="6" fillId="4" borderId="41" xfId="0" applyNumberFormat="1" applyFont="1" applyFill="1" applyBorder="1" applyAlignment="1"/>
    <xf numFmtId="4" fontId="6" fillId="4" borderId="37" xfId="0" applyNumberFormat="1" applyFont="1" applyFill="1" applyBorder="1" applyAlignment="1" applyProtection="1">
      <protection locked="0"/>
    </xf>
    <xf numFmtId="4" fontId="6" fillId="0" borderId="42" xfId="0" applyNumberFormat="1" applyFont="1" applyBorder="1" applyAlignment="1"/>
    <xf numFmtId="0" fontId="11" fillId="7" borderId="19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2" fillId="4" borderId="0" xfId="0" applyFont="1" applyFill="1" applyAlignment="1">
      <alignment horizontal="left" vertical="center"/>
    </xf>
    <xf numFmtId="0" fontId="0" fillId="0" borderId="0" xfId="0" applyFont="1" applyAlignment="1">
      <alignment horizontal="center"/>
    </xf>
    <xf numFmtId="0" fontId="14" fillId="4" borderId="0" xfId="0" applyFont="1" applyFill="1" applyAlignment="1">
      <alignment horizontal="left" vertical="center"/>
    </xf>
    <xf numFmtId="0" fontId="0" fillId="0" borderId="0" xfId="0" applyFont="1" applyAlignment="1"/>
    <xf numFmtId="0" fontId="15" fillId="0" borderId="43" xfId="0" applyFont="1" applyBorder="1" applyAlignment="1">
      <alignment horizontal="center"/>
    </xf>
    <xf numFmtId="0" fontId="15" fillId="0" borderId="44" xfId="0" applyFont="1" applyBorder="1" applyAlignment="1">
      <alignment horizontal="center"/>
    </xf>
    <xf numFmtId="0" fontId="15" fillId="0" borderId="43" xfId="0" applyFont="1" applyBorder="1" applyAlignment="1">
      <alignment horizontal="center" vertical="center" wrapText="1"/>
    </xf>
    <xf numFmtId="0" fontId="15" fillId="0" borderId="44" xfId="0" applyFont="1" applyBorder="1" applyAlignment="1">
      <alignment horizontal="center" vertical="center" wrapText="1"/>
    </xf>
    <xf numFmtId="0" fontId="7" fillId="7" borderId="46" xfId="0" applyFont="1" applyFill="1" applyBorder="1" applyAlignment="1">
      <alignment horizontal="center" vertical="center" wrapText="1"/>
    </xf>
    <xf numFmtId="0" fontId="7" fillId="7" borderId="47" xfId="0" applyFont="1" applyFill="1" applyBorder="1" applyAlignment="1">
      <alignment horizontal="center" vertical="center" wrapText="1"/>
    </xf>
    <xf numFmtId="0" fontId="7" fillId="7" borderId="55" xfId="0" applyFont="1" applyFill="1" applyBorder="1" applyAlignment="1">
      <alignment horizontal="center" vertical="center" wrapText="1"/>
    </xf>
    <xf numFmtId="0" fontId="7" fillId="7" borderId="0" xfId="0" applyFont="1" applyFill="1" applyBorder="1" applyAlignment="1">
      <alignment horizontal="center" vertical="center" wrapText="1"/>
    </xf>
    <xf numFmtId="0" fontId="7" fillId="7" borderId="56" xfId="0" applyFont="1" applyFill="1" applyBorder="1" applyAlignment="1">
      <alignment horizontal="center" vertical="center" wrapText="1"/>
    </xf>
    <xf numFmtId="0" fontId="7" fillId="7" borderId="57" xfId="0" applyFont="1" applyFill="1" applyBorder="1" applyAlignment="1">
      <alignment horizontal="center" vertical="center" wrapText="1"/>
    </xf>
    <xf numFmtId="0" fontId="8" fillId="7" borderId="51" xfId="0" applyFont="1" applyFill="1" applyBorder="1" applyAlignment="1">
      <alignment horizontal="center" vertical="center"/>
    </xf>
    <xf numFmtId="0" fontId="8" fillId="7" borderId="52" xfId="0" applyFont="1" applyFill="1" applyBorder="1" applyAlignment="1">
      <alignment horizontal="center" vertical="center"/>
    </xf>
    <xf numFmtId="0" fontId="8" fillId="7" borderId="53" xfId="0" applyFont="1" applyFill="1" applyBorder="1" applyAlignment="1">
      <alignment horizontal="center" vertical="center"/>
    </xf>
    <xf numFmtId="0" fontId="7" fillId="7" borderId="40" xfId="0" applyFont="1" applyFill="1" applyBorder="1" applyAlignment="1">
      <alignment horizontal="center" vertical="center" wrapText="1"/>
    </xf>
    <xf numFmtId="0" fontId="7" fillId="7" borderId="39" xfId="0" applyFont="1" applyFill="1" applyBorder="1" applyAlignment="1">
      <alignment horizontal="center" vertical="center" wrapText="1"/>
    </xf>
    <xf numFmtId="0" fontId="7" fillId="7" borderId="37" xfId="0" applyFont="1" applyFill="1" applyBorder="1" applyAlignment="1">
      <alignment horizontal="center" vertical="center" wrapText="1"/>
    </xf>
    <xf numFmtId="0" fontId="10" fillId="7" borderId="40" xfId="0" applyFont="1" applyFill="1" applyBorder="1" applyAlignment="1">
      <alignment horizontal="center" vertical="center"/>
    </xf>
    <xf numFmtId="0" fontId="10" fillId="7" borderId="30" xfId="0" applyFont="1" applyFill="1" applyBorder="1" applyAlignment="1">
      <alignment horizontal="center" vertical="center"/>
    </xf>
    <xf numFmtId="0" fontId="10" fillId="7" borderId="39" xfId="0" applyFont="1" applyFill="1" applyBorder="1" applyAlignment="1">
      <alignment horizontal="center" vertical="center"/>
    </xf>
    <xf numFmtId="0" fontId="12" fillId="4" borderId="0" xfId="0" applyFont="1" applyFill="1" applyAlignment="1">
      <alignment horizontal="left" vertical="center"/>
    </xf>
    <xf numFmtId="0" fontId="8" fillId="0" borderId="42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7" fillId="7" borderId="45" xfId="0" applyFont="1" applyFill="1" applyBorder="1" applyAlignment="1">
      <alignment horizontal="center" vertical="center" wrapText="1"/>
    </xf>
    <xf numFmtId="0" fontId="7" fillId="7" borderId="22" xfId="0" applyFont="1" applyFill="1" applyBorder="1" applyAlignment="1">
      <alignment horizontal="center" vertical="center" wrapText="1"/>
    </xf>
    <xf numFmtId="0" fontId="7" fillId="7" borderId="46" xfId="0" applyFont="1" applyFill="1" applyBorder="1" applyAlignment="1">
      <alignment horizontal="center" vertical="center"/>
    </xf>
    <xf numFmtId="0" fontId="7" fillId="7" borderId="47" xfId="0" applyFont="1" applyFill="1" applyBorder="1" applyAlignment="1">
      <alignment horizontal="center" vertical="center"/>
    </xf>
    <xf numFmtId="0" fontId="7" fillId="7" borderId="48" xfId="0" applyFont="1" applyFill="1" applyBorder="1" applyAlignment="1">
      <alignment horizontal="center" vertical="center"/>
    </xf>
    <xf numFmtId="0" fontId="7" fillId="7" borderId="49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0" fontId="7" fillId="7" borderId="50" xfId="0" applyFont="1" applyFill="1" applyBorder="1" applyAlignment="1">
      <alignment horizontal="center" vertical="center"/>
    </xf>
    <xf numFmtId="0" fontId="8" fillId="0" borderId="42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/>
    </xf>
  </cellXfs>
  <cellStyles count="42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Neutrale" xfId="29" builtinId="28" customBuiltin="1"/>
    <cellStyle name="Normale" xfId="0" builtinId="0"/>
    <cellStyle name="Nota" xfId="30" builtinId="10" customBuiltin="1"/>
    <cellStyle name="Output" xfId="31" builtinId="21" customBuiltin="1"/>
    <cellStyle name="Testo avviso" xfId="32" builtinId="11" customBuiltin="1"/>
    <cellStyle name="Testo descrittivo" xfId="33" builtinId="53" customBuiltin="1"/>
    <cellStyle name="Titolo" xfId="34" builtinId="15" customBuiltin="1"/>
    <cellStyle name="Titolo 1" xfId="35" builtinId="16" customBuiltin="1"/>
    <cellStyle name="Titolo 2" xfId="36" builtinId="17" customBuiltin="1"/>
    <cellStyle name="Titolo 3" xfId="37" builtinId="18" customBuiltin="1"/>
    <cellStyle name="Titolo 4" xfId="38" builtinId="19" customBuiltin="1"/>
    <cellStyle name="Totale" xfId="39" builtinId="25" customBuiltin="1"/>
    <cellStyle name="Valore non valido" xfId="40" builtinId="27" customBuiltin="1"/>
    <cellStyle name="Valore valido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43DBE-2F62-4239-B271-3DCD5433C18A}">
  <sheetPr>
    <pageSetUpPr fitToPage="1"/>
  </sheetPr>
  <dimension ref="A1:BX63"/>
  <sheetViews>
    <sheetView showGridLines="0" tabSelected="1" topLeftCell="B1" zoomScaleNormal="100" workbookViewId="0">
      <selection activeCell="B1" sqref="B1:E2"/>
    </sheetView>
  </sheetViews>
  <sheetFormatPr defaultRowHeight="15" x14ac:dyDescent="0.25"/>
  <cols>
    <col min="1" max="1" width="1.7109375" style="106" hidden="1" customWidth="1"/>
    <col min="2" max="2" width="10" style="35" customWidth="1"/>
    <col min="3" max="3" width="82" customWidth="1"/>
    <col min="4" max="4" width="24.7109375" customWidth="1"/>
    <col min="5" max="5" width="26.140625" customWidth="1"/>
  </cols>
  <sheetData>
    <row r="1" spans="1:76" ht="15" customHeight="1" x14ac:dyDescent="0.25">
      <c r="B1" s="107" t="s">
        <v>66</v>
      </c>
      <c r="C1" s="108"/>
      <c r="D1" s="108"/>
      <c r="E1" s="108"/>
    </row>
    <row r="2" spans="1:76" s="21" customFormat="1" ht="15" customHeight="1" x14ac:dyDescent="0.25">
      <c r="A2" s="106"/>
      <c r="B2" s="108"/>
      <c r="C2" s="108"/>
      <c r="D2" s="108"/>
      <c r="E2" s="108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</row>
    <row r="3" spans="1:76" s="3" customFormat="1" ht="20.100000000000001" customHeight="1" thickBot="1" x14ac:dyDescent="0.3">
      <c r="A3" s="106"/>
      <c r="B3" s="36" t="s">
        <v>149</v>
      </c>
      <c r="C3" s="20"/>
      <c r="D3" s="20"/>
      <c r="E3" s="20"/>
    </row>
    <row r="4" spans="1:76" ht="25.5" thickTop="1" thickBot="1" x14ac:dyDescent="0.3">
      <c r="B4" s="22" t="s">
        <v>3</v>
      </c>
      <c r="C4" s="23" t="s">
        <v>0</v>
      </c>
      <c r="D4" s="23" t="s">
        <v>1</v>
      </c>
      <c r="E4" s="24" t="s">
        <v>2</v>
      </c>
    </row>
    <row r="5" spans="1:76" ht="15.75" thickTop="1" x14ac:dyDescent="0.25">
      <c r="B5" s="7"/>
      <c r="C5" s="4" t="s">
        <v>150</v>
      </c>
      <c r="D5" s="37">
        <v>17336.41</v>
      </c>
      <c r="E5" s="38"/>
    </row>
    <row r="6" spans="1:76" x14ac:dyDescent="0.25">
      <c r="B6" s="8"/>
      <c r="C6" s="5" t="s">
        <v>5</v>
      </c>
      <c r="D6" s="39">
        <v>278433.15999999997</v>
      </c>
      <c r="E6" s="40"/>
    </row>
    <row r="7" spans="1:76" x14ac:dyDescent="0.25">
      <c r="B7" s="8"/>
      <c r="C7" s="5" t="s">
        <v>6</v>
      </c>
      <c r="D7" s="39">
        <v>0</v>
      </c>
      <c r="E7" s="40"/>
    </row>
    <row r="8" spans="1:76" ht="15.75" thickBot="1" x14ac:dyDescent="0.3">
      <c r="B8" s="9"/>
      <c r="C8" s="6" t="s">
        <v>7</v>
      </c>
      <c r="D8" s="41"/>
      <c r="E8" s="42">
        <v>233368.63</v>
      </c>
    </row>
    <row r="9" spans="1:76" ht="15.75" thickTop="1" x14ac:dyDescent="0.25">
      <c r="B9" s="12" t="s">
        <v>8</v>
      </c>
      <c r="C9" s="53" t="s">
        <v>9</v>
      </c>
      <c r="D9" s="43"/>
      <c r="E9" s="38"/>
    </row>
    <row r="10" spans="1:76" x14ac:dyDescent="0.25">
      <c r="B10" s="13">
        <v>10101</v>
      </c>
      <c r="C10" s="54" t="s">
        <v>13</v>
      </c>
      <c r="D10" s="39">
        <v>1184569</v>
      </c>
      <c r="E10" s="45">
        <v>1341045.6399999999</v>
      </c>
    </row>
    <row r="11" spans="1:76" x14ac:dyDescent="0.25">
      <c r="B11" s="13">
        <v>10102</v>
      </c>
      <c r="C11" s="54" t="s">
        <v>15</v>
      </c>
      <c r="D11" s="39"/>
      <c r="E11" s="45"/>
    </row>
    <row r="12" spans="1:76" x14ac:dyDescent="0.25">
      <c r="B12" s="13">
        <v>10103</v>
      </c>
      <c r="C12" s="54" t="s">
        <v>14</v>
      </c>
      <c r="D12" s="39"/>
      <c r="E12" s="45"/>
    </row>
    <row r="13" spans="1:76" x14ac:dyDescent="0.25">
      <c r="B13" s="13">
        <v>10104</v>
      </c>
      <c r="C13" s="54" t="s">
        <v>16</v>
      </c>
      <c r="D13" s="39"/>
      <c r="E13" s="45"/>
    </row>
    <row r="14" spans="1:76" x14ac:dyDescent="0.25">
      <c r="B14" s="13">
        <v>10301</v>
      </c>
      <c r="C14" s="54" t="s">
        <v>11</v>
      </c>
      <c r="D14" s="39">
        <v>140703</v>
      </c>
      <c r="E14" s="45">
        <v>143931.97</v>
      </c>
    </row>
    <row r="15" spans="1:76" x14ac:dyDescent="0.25">
      <c r="B15" s="14">
        <v>10302</v>
      </c>
      <c r="C15" s="11" t="s">
        <v>12</v>
      </c>
      <c r="D15" s="46"/>
      <c r="E15" s="47"/>
    </row>
    <row r="16" spans="1:76" ht="15.75" thickBot="1" x14ac:dyDescent="0.3">
      <c r="B16" s="17">
        <v>10000</v>
      </c>
      <c r="C16" s="15" t="s">
        <v>17</v>
      </c>
      <c r="D16" s="48">
        <f>D10+D11+D12+D13+D14+D15</f>
        <v>1325272</v>
      </c>
      <c r="E16" s="51">
        <f>E10+E11+E12+E13+E14+E15</f>
        <v>1484977.6099999999</v>
      </c>
    </row>
    <row r="17" spans="2:5" ht="15.75" thickTop="1" x14ac:dyDescent="0.25">
      <c r="B17" s="12" t="s">
        <v>18</v>
      </c>
      <c r="C17" s="53" t="s">
        <v>19</v>
      </c>
      <c r="D17" s="43"/>
      <c r="E17" s="38"/>
    </row>
    <row r="18" spans="2:5" x14ac:dyDescent="0.25">
      <c r="B18" s="13">
        <v>20101</v>
      </c>
      <c r="C18" s="54" t="s">
        <v>20</v>
      </c>
      <c r="D18" s="39">
        <v>145892</v>
      </c>
      <c r="E18" s="45">
        <v>197120.74</v>
      </c>
    </row>
    <row r="19" spans="2:5" x14ac:dyDescent="0.25">
      <c r="B19" s="13">
        <v>20102</v>
      </c>
      <c r="C19" s="54" t="s">
        <v>21</v>
      </c>
      <c r="D19" s="39"/>
      <c r="E19" s="50"/>
    </row>
    <row r="20" spans="2:5" x14ac:dyDescent="0.25">
      <c r="B20" s="13">
        <v>20103</v>
      </c>
      <c r="C20" s="54" t="s">
        <v>22</v>
      </c>
      <c r="D20" s="39"/>
      <c r="E20" s="59"/>
    </row>
    <row r="21" spans="2:5" x14ac:dyDescent="0.25">
      <c r="B21" s="13">
        <v>20104</v>
      </c>
      <c r="C21" s="54" t="s">
        <v>10</v>
      </c>
      <c r="D21" s="39"/>
      <c r="E21" s="45"/>
    </row>
    <row r="22" spans="2:5" x14ac:dyDescent="0.25">
      <c r="B22" s="13">
        <v>20105</v>
      </c>
      <c r="C22" s="54" t="s">
        <v>23</v>
      </c>
      <c r="D22" s="49"/>
      <c r="E22" s="50"/>
    </row>
    <row r="23" spans="2:5" ht="15.75" thickBot="1" x14ac:dyDescent="0.3">
      <c r="B23" s="16">
        <v>20000</v>
      </c>
      <c r="C23" s="15" t="s">
        <v>24</v>
      </c>
      <c r="D23" s="48">
        <f>D18+D19+D20+D21+D22</f>
        <v>145892</v>
      </c>
      <c r="E23" s="51">
        <f>E18+E19+E20+E21+E22</f>
        <v>197120.74</v>
      </c>
    </row>
    <row r="24" spans="2:5" ht="15.75" thickTop="1" x14ac:dyDescent="0.25">
      <c r="B24" s="12" t="s">
        <v>25</v>
      </c>
      <c r="C24" s="53" t="s">
        <v>26</v>
      </c>
      <c r="D24" s="56"/>
      <c r="E24" s="57"/>
    </row>
    <row r="25" spans="2:5" x14ac:dyDescent="0.25">
      <c r="B25" s="13">
        <v>30100</v>
      </c>
      <c r="C25" s="54" t="s">
        <v>27</v>
      </c>
      <c r="D25" s="39">
        <v>396000</v>
      </c>
      <c r="E25" s="45">
        <v>464139.53</v>
      </c>
    </row>
    <row r="26" spans="2:5" x14ac:dyDescent="0.25">
      <c r="B26" s="13">
        <v>30200</v>
      </c>
      <c r="C26" s="54" t="s">
        <v>28</v>
      </c>
      <c r="D26" s="39">
        <v>60000</v>
      </c>
      <c r="E26" s="45">
        <v>74663.8</v>
      </c>
    </row>
    <row r="27" spans="2:5" x14ac:dyDescent="0.25">
      <c r="B27" s="13">
        <v>30300</v>
      </c>
      <c r="C27" s="54" t="s">
        <v>29</v>
      </c>
      <c r="D27" s="39">
        <v>5</v>
      </c>
      <c r="E27" s="45">
        <v>5.55</v>
      </c>
    </row>
    <row r="28" spans="2:5" x14ac:dyDescent="0.25">
      <c r="B28" s="13">
        <v>30400</v>
      </c>
      <c r="C28" s="54" t="s">
        <v>30</v>
      </c>
      <c r="D28" s="49">
        <v>0</v>
      </c>
      <c r="E28" s="45">
        <v>0</v>
      </c>
    </row>
    <row r="29" spans="2:5" x14ac:dyDescent="0.25">
      <c r="B29" s="13">
        <v>30500</v>
      </c>
      <c r="C29" s="54" t="s">
        <v>31</v>
      </c>
      <c r="D29" s="60">
        <v>244052</v>
      </c>
      <c r="E29" s="50">
        <v>355899.02</v>
      </c>
    </row>
    <row r="30" spans="2:5" ht="15.75" thickBot="1" x14ac:dyDescent="0.3">
      <c r="B30" s="16">
        <v>30000</v>
      </c>
      <c r="C30" s="15" t="s">
        <v>32</v>
      </c>
      <c r="D30" s="48">
        <f>D25+D26+D27+D28+D29</f>
        <v>700057</v>
      </c>
      <c r="E30" s="51">
        <f>E25+E26+E27+E28+E29</f>
        <v>894707.90000000014</v>
      </c>
    </row>
    <row r="31" spans="2:5" ht="15.75" thickTop="1" x14ac:dyDescent="0.25">
      <c r="B31" s="12" t="s">
        <v>33</v>
      </c>
      <c r="C31" s="53" t="s">
        <v>34</v>
      </c>
      <c r="D31" s="43"/>
      <c r="E31" s="57"/>
    </row>
    <row r="32" spans="2:5" x14ac:dyDescent="0.25">
      <c r="B32" s="13">
        <v>40100</v>
      </c>
      <c r="C32" s="54" t="s">
        <v>35</v>
      </c>
      <c r="D32" s="49">
        <v>0</v>
      </c>
      <c r="E32" s="45">
        <v>0</v>
      </c>
    </row>
    <row r="33" spans="2:5" x14ac:dyDescent="0.25">
      <c r="B33" s="13">
        <v>40200</v>
      </c>
      <c r="C33" s="54" t="s">
        <v>36</v>
      </c>
      <c r="D33" s="61">
        <v>2440100</v>
      </c>
      <c r="E33" s="59">
        <v>7842797.6700000009</v>
      </c>
    </row>
    <row r="34" spans="2:5" x14ac:dyDescent="0.25">
      <c r="B34" s="13">
        <v>40300</v>
      </c>
      <c r="C34" s="54" t="s">
        <v>37</v>
      </c>
      <c r="D34" s="61"/>
      <c r="E34" s="45"/>
    </row>
    <row r="35" spans="2:5" x14ac:dyDescent="0.25">
      <c r="B35" s="13">
        <v>40400</v>
      </c>
      <c r="C35" s="54" t="s">
        <v>38</v>
      </c>
      <c r="D35" s="39">
        <v>0</v>
      </c>
      <c r="E35" s="45">
        <v>0</v>
      </c>
    </row>
    <row r="36" spans="2:5" x14ac:dyDescent="0.25">
      <c r="B36" s="13">
        <v>40500</v>
      </c>
      <c r="C36" s="54" t="s">
        <v>39</v>
      </c>
      <c r="D36" s="49">
        <v>100000</v>
      </c>
      <c r="E36" s="50">
        <v>100000</v>
      </c>
    </row>
    <row r="37" spans="2:5" ht="15.75" thickBot="1" x14ac:dyDescent="0.3">
      <c r="B37" s="16">
        <v>40000</v>
      </c>
      <c r="C37" s="15" t="s">
        <v>40</v>
      </c>
      <c r="D37" s="48">
        <f>D32+D33+D34+D35+D36</f>
        <v>2540100</v>
      </c>
      <c r="E37" s="51">
        <f>E32+E33+E34+E35+E36</f>
        <v>7942797.6700000009</v>
      </c>
    </row>
    <row r="38" spans="2:5" ht="15.75" thickTop="1" x14ac:dyDescent="0.25">
      <c r="B38" s="12" t="s">
        <v>41</v>
      </c>
      <c r="C38" s="53" t="s">
        <v>42</v>
      </c>
      <c r="D38" s="43"/>
      <c r="E38" s="57"/>
    </row>
    <row r="39" spans="2:5" x14ac:dyDescent="0.25">
      <c r="B39" s="13">
        <v>50100</v>
      </c>
      <c r="C39" s="54" t="s">
        <v>43</v>
      </c>
      <c r="D39" s="39">
        <v>0</v>
      </c>
      <c r="E39" s="45">
        <v>0</v>
      </c>
    </row>
    <row r="40" spans="2:5" x14ac:dyDescent="0.25">
      <c r="B40" s="13">
        <v>50200</v>
      </c>
      <c r="C40" s="54" t="s">
        <v>45</v>
      </c>
      <c r="D40" s="39"/>
      <c r="E40" s="44"/>
    </row>
    <row r="41" spans="2:5" x14ac:dyDescent="0.25">
      <c r="B41" s="13">
        <v>50300</v>
      </c>
      <c r="C41" s="54" t="s">
        <v>44</v>
      </c>
      <c r="D41" s="39"/>
      <c r="E41" s="50"/>
    </row>
    <row r="42" spans="2:5" x14ac:dyDescent="0.25">
      <c r="B42" s="13">
        <v>50400</v>
      </c>
      <c r="C42" s="54" t="s">
        <v>46</v>
      </c>
      <c r="D42" s="49"/>
      <c r="E42" s="62"/>
    </row>
    <row r="43" spans="2:5" ht="15.75" thickBot="1" x14ac:dyDescent="0.3">
      <c r="B43" s="16">
        <v>50000</v>
      </c>
      <c r="C43" s="15" t="s">
        <v>47</v>
      </c>
      <c r="D43" s="48">
        <f>D39+D40+D41+D42</f>
        <v>0</v>
      </c>
      <c r="E43" s="51">
        <f>E39+E40+E41+E42</f>
        <v>0</v>
      </c>
    </row>
    <row r="44" spans="2:5" ht="15.75" thickTop="1" x14ac:dyDescent="0.25">
      <c r="B44" s="12" t="s">
        <v>48</v>
      </c>
      <c r="C44" s="53" t="s">
        <v>49</v>
      </c>
      <c r="D44" s="43"/>
      <c r="E44" s="57"/>
    </row>
    <row r="45" spans="2:5" x14ac:dyDescent="0.25">
      <c r="B45" s="13">
        <v>60100</v>
      </c>
      <c r="C45" s="54" t="s">
        <v>50</v>
      </c>
      <c r="D45" s="49"/>
      <c r="E45" s="59"/>
    </row>
    <row r="46" spans="2:5" x14ac:dyDescent="0.25">
      <c r="B46" s="13">
        <v>60200</v>
      </c>
      <c r="C46" s="54" t="s">
        <v>53</v>
      </c>
      <c r="D46" s="39"/>
      <c r="E46" s="59"/>
    </row>
    <row r="47" spans="2:5" x14ac:dyDescent="0.25">
      <c r="B47" s="13">
        <v>60300</v>
      </c>
      <c r="C47" s="54" t="s">
        <v>51</v>
      </c>
      <c r="D47" s="49">
        <v>250000</v>
      </c>
      <c r="E47" s="45">
        <v>522000</v>
      </c>
    </row>
    <row r="48" spans="2:5" x14ac:dyDescent="0.25">
      <c r="B48" s="13">
        <v>60400</v>
      </c>
      <c r="C48" s="54" t="s">
        <v>52</v>
      </c>
      <c r="D48" s="60"/>
      <c r="E48" s="50"/>
    </row>
    <row r="49" spans="1:5" ht="15.75" thickBot="1" x14ac:dyDescent="0.3">
      <c r="B49" s="16">
        <v>60000</v>
      </c>
      <c r="C49" s="15" t="s">
        <v>54</v>
      </c>
      <c r="D49" s="48">
        <f>D45+D46+D47+D48</f>
        <v>250000</v>
      </c>
      <c r="E49" s="51">
        <f>E45+E46+E47+E48</f>
        <v>522000</v>
      </c>
    </row>
    <row r="50" spans="1:5" ht="15.75" thickTop="1" x14ac:dyDescent="0.25">
      <c r="B50" s="12" t="s">
        <v>55</v>
      </c>
      <c r="C50" s="53" t="s">
        <v>56</v>
      </c>
      <c r="D50" s="56"/>
      <c r="E50" s="57"/>
    </row>
    <row r="51" spans="1:5" x14ac:dyDescent="0.25">
      <c r="B51" s="13">
        <v>70100</v>
      </c>
      <c r="C51" s="54" t="s">
        <v>57</v>
      </c>
      <c r="D51" s="60">
        <v>400000</v>
      </c>
      <c r="E51" s="62">
        <v>400000</v>
      </c>
    </row>
    <row r="52" spans="1:5" ht="15.75" thickBot="1" x14ac:dyDescent="0.3">
      <c r="B52" s="16">
        <v>70000</v>
      </c>
      <c r="C52" s="15" t="s">
        <v>58</v>
      </c>
      <c r="D52" s="48">
        <f>D51</f>
        <v>400000</v>
      </c>
      <c r="E52" s="51">
        <f>E51</f>
        <v>400000</v>
      </c>
    </row>
    <row r="53" spans="1:5" ht="15.75" thickTop="1" x14ac:dyDescent="0.25">
      <c r="B53" s="12" t="s">
        <v>59</v>
      </c>
      <c r="C53" s="53" t="s">
        <v>60</v>
      </c>
      <c r="D53" s="56"/>
      <c r="E53" s="57"/>
    </row>
    <row r="54" spans="1:5" x14ac:dyDescent="0.25">
      <c r="B54" s="13">
        <v>90100</v>
      </c>
      <c r="C54" s="54" t="s">
        <v>61</v>
      </c>
      <c r="D54" s="61">
        <v>432410</v>
      </c>
      <c r="E54" s="45">
        <v>438051.11</v>
      </c>
    </row>
    <row r="55" spans="1:5" x14ac:dyDescent="0.25">
      <c r="B55" s="13">
        <v>90200</v>
      </c>
      <c r="C55" s="54" t="s">
        <v>62</v>
      </c>
      <c r="D55" s="61">
        <v>71000</v>
      </c>
      <c r="E55" s="62">
        <v>84335.93</v>
      </c>
    </row>
    <row r="56" spans="1:5" ht="15.75" thickBot="1" x14ac:dyDescent="0.3">
      <c r="B56" s="16">
        <v>90000</v>
      </c>
      <c r="C56" s="15" t="s">
        <v>63</v>
      </c>
      <c r="D56" s="48">
        <f>D54+D55</f>
        <v>503410</v>
      </c>
      <c r="E56" s="51">
        <f>E54+E55</f>
        <v>522387.04</v>
      </c>
    </row>
    <row r="57" spans="1:5" ht="16.5" thickTop="1" thickBot="1" x14ac:dyDescent="0.3">
      <c r="B57" s="109" t="s">
        <v>64</v>
      </c>
      <c r="C57" s="110"/>
      <c r="D57" s="52">
        <f>D16+D23+D30+D37+D43+D49+D52+D56</f>
        <v>5864731</v>
      </c>
      <c r="E57" s="55">
        <f>E16+E23+E30+E37+E43+E49+E52+E56</f>
        <v>11963990.960000001</v>
      </c>
    </row>
    <row r="58" spans="1:5" ht="16.5" thickTop="1" thickBot="1" x14ac:dyDescent="0.3">
      <c r="B58" s="109" t="s">
        <v>65</v>
      </c>
      <c r="C58" s="110"/>
      <c r="D58" s="52">
        <f>D57+D5+D6+D7+D8</f>
        <v>6160500.5700000003</v>
      </c>
      <c r="E58" s="55">
        <f>E57+E5+E6+E7+E8</f>
        <v>12197359.590000002</v>
      </c>
    </row>
    <row r="59" spans="1:5" s="1" customFormat="1" ht="15" customHeight="1" thickTop="1" x14ac:dyDescent="0.2">
      <c r="A59" s="106"/>
      <c r="B59" s="19"/>
    </row>
    <row r="60" spans="1:5" x14ac:dyDescent="0.25">
      <c r="B60" s="19"/>
      <c r="C60" s="1"/>
      <c r="D60" s="1"/>
      <c r="E60" s="1"/>
    </row>
    <row r="63" spans="1:5" x14ac:dyDescent="0.25">
      <c r="C63" s="18"/>
    </row>
  </sheetData>
  <sheetProtection password="D3C7" sheet="1" objects="1" scenarios="1"/>
  <mergeCells count="4">
    <mergeCell ref="A1:A1048576"/>
    <mergeCell ref="B1:E2"/>
    <mergeCell ref="B57:C57"/>
    <mergeCell ref="B58:C58"/>
  </mergeCells>
  <pageMargins left="0.7" right="0.7" top="0.75" bottom="0.75" header="0.3" footer="0.3"/>
  <pageSetup paperSize="9" scale="6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9A28B-BC6C-472F-B701-9E21393DC3EE}">
  <sheetPr>
    <pageSetUpPr fitToPage="1"/>
  </sheetPr>
  <dimension ref="A1:BX63"/>
  <sheetViews>
    <sheetView showGridLines="0" topLeftCell="B1" zoomScaleNormal="100" workbookViewId="0">
      <selection activeCell="B1" sqref="B1:E2"/>
    </sheetView>
  </sheetViews>
  <sheetFormatPr defaultRowHeight="15" x14ac:dyDescent="0.25"/>
  <cols>
    <col min="1" max="1" width="1.7109375" style="106" hidden="1" customWidth="1"/>
    <col min="2" max="2" width="10" style="104" customWidth="1"/>
    <col min="3" max="3" width="82" customWidth="1"/>
    <col min="4" max="4" width="24.7109375" customWidth="1"/>
    <col min="5" max="5" width="26.140625" customWidth="1"/>
  </cols>
  <sheetData>
    <row r="1" spans="1:76" ht="15" customHeight="1" x14ac:dyDescent="0.25">
      <c r="B1" s="107" t="s">
        <v>66</v>
      </c>
      <c r="C1" s="108"/>
      <c r="D1" s="108"/>
      <c r="E1" s="108"/>
    </row>
    <row r="2" spans="1:76" s="21" customFormat="1" ht="15" customHeight="1" x14ac:dyDescent="0.25">
      <c r="A2" s="106"/>
      <c r="B2" s="108"/>
      <c r="C2" s="108"/>
      <c r="D2" s="108"/>
      <c r="E2" s="108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</row>
    <row r="3" spans="1:76" s="3" customFormat="1" ht="20.100000000000001" customHeight="1" thickBot="1" x14ac:dyDescent="0.3">
      <c r="A3" s="106"/>
      <c r="B3" s="105" t="s">
        <v>151</v>
      </c>
      <c r="C3" s="20"/>
      <c r="D3" s="20"/>
      <c r="E3" s="20"/>
    </row>
    <row r="4" spans="1:76" ht="25.5" thickTop="1" thickBot="1" x14ac:dyDescent="0.3">
      <c r="B4" s="22" t="s">
        <v>3</v>
      </c>
      <c r="C4" s="23" t="s">
        <v>0</v>
      </c>
      <c r="D4" s="23" t="s">
        <v>1</v>
      </c>
      <c r="E4" s="24" t="s">
        <v>2</v>
      </c>
    </row>
    <row r="5" spans="1:76" ht="15.75" thickTop="1" x14ac:dyDescent="0.25">
      <c r="B5" s="7"/>
      <c r="C5" s="4" t="s">
        <v>150</v>
      </c>
      <c r="D5" s="37">
        <v>0</v>
      </c>
      <c r="E5" s="38"/>
    </row>
    <row r="6" spans="1:76" x14ac:dyDescent="0.25">
      <c r="B6" s="8"/>
      <c r="C6" s="5" t="s">
        <v>5</v>
      </c>
      <c r="D6" s="39">
        <v>0</v>
      </c>
      <c r="E6" s="40"/>
    </row>
    <row r="7" spans="1:76" x14ac:dyDescent="0.25">
      <c r="B7" s="8"/>
      <c r="C7" s="5" t="s">
        <v>6</v>
      </c>
      <c r="D7" s="39">
        <v>0</v>
      </c>
      <c r="E7" s="40"/>
    </row>
    <row r="8" spans="1:76" ht="15.75" thickBot="1" x14ac:dyDescent="0.3">
      <c r="B8" s="9"/>
      <c r="C8" s="6" t="s">
        <v>7</v>
      </c>
      <c r="D8" s="41"/>
      <c r="E8" s="42"/>
    </row>
    <row r="9" spans="1:76" ht="15.75" thickTop="1" x14ac:dyDescent="0.25">
      <c r="B9" s="12" t="s">
        <v>8</v>
      </c>
      <c r="C9" s="53" t="s">
        <v>9</v>
      </c>
      <c r="D9" s="43"/>
      <c r="E9" s="38"/>
    </row>
    <row r="10" spans="1:76" x14ac:dyDescent="0.25">
      <c r="B10" s="13">
        <v>10101</v>
      </c>
      <c r="C10" s="54" t="s">
        <v>13</v>
      </c>
      <c r="D10" s="39">
        <v>1175279</v>
      </c>
      <c r="E10" s="45"/>
    </row>
    <row r="11" spans="1:76" x14ac:dyDescent="0.25">
      <c r="B11" s="13">
        <v>10102</v>
      </c>
      <c r="C11" s="54" t="s">
        <v>15</v>
      </c>
      <c r="D11" s="39"/>
      <c r="E11" s="45"/>
    </row>
    <row r="12" spans="1:76" x14ac:dyDescent="0.25">
      <c r="B12" s="13">
        <v>10103</v>
      </c>
      <c r="C12" s="54" t="s">
        <v>14</v>
      </c>
      <c r="D12" s="39"/>
      <c r="E12" s="45"/>
    </row>
    <row r="13" spans="1:76" x14ac:dyDescent="0.25">
      <c r="B13" s="13">
        <v>10104</v>
      </c>
      <c r="C13" s="54" t="s">
        <v>16</v>
      </c>
      <c r="D13" s="39"/>
      <c r="E13" s="45"/>
    </row>
    <row r="14" spans="1:76" x14ac:dyDescent="0.25">
      <c r="B14" s="13">
        <v>10301</v>
      </c>
      <c r="C14" s="54" t="s">
        <v>11</v>
      </c>
      <c r="D14" s="39">
        <v>140464</v>
      </c>
      <c r="E14" s="45"/>
    </row>
    <row r="15" spans="1:76" x14ac:dyDescent="0.25">
      <c r="B15" s="14">
        <v>10302</v>
      </c>
      <c r="C15" s="11" t="s">
        <v>12</v>
      </c>
      <c r="D15" s="46"/>
      <c r="E15" s="47"/>
    </row>
    <row r="16" spans="1:76" ht="15.75" thickBot="1" x14ac:dyDescent="0.3">
      <c r="B16" s="17">
        <v>10000</v>
      </c>
      <c r="C16" s="15" t="s">
        <v>17</v>
      </c>
      <c r="D16" s="48">
        <f>D10+D11+D12+D13+D14+D15</f>
        <v>1315743</v>
      </c>
      <c r="E16" s="51">
        <f>E10+E11+E12+E13+E14+E15</f>
        <v>0</v>
      </c>
    </row>
    <row r="17" spans="2:5" ht="15.75" thickTop="1" x14ac:dyDescent="0.25">
      <c r="B17" s="12" t="s">
        <v>18</v>
      </c>
      <c r="C17" s="53" t="s">
        <v>19</v>
      </c>
      <c r="D17" s="43"/>
      <c r="E17" s="38"/>
    </row>
    <row r="18" spans="2:5" x14ac:dyDescent="0.25">
      <c r="B18" s="13">
        <v>20101</v>
      </c>
      <c r="C18" s="54" t="s">
        <v>20</v>
      </c>
      <c r="D18" s="39">
        <v>109880</v>
      </c>
      <c r="E18" s="45"/>
    </row>
    <row r="19" spans="2:5" x14ac:dyDescent="0.25">
      <c r="B19" s="13">
        <v>20102</v>
      </c>
      <c r="C19" s="54" t="s">
        <v>21</v>
      </c>
      <c r="D19" s="39"/>
      <c r="E19" s="50"/>
    </row>
    <row r="20" spans="2:5" x14ac:dyDescent="0.25">
      <c r="B20" s="13">
        <v>20103</v>
      </c>
      <c r="C20" s="54" t="s">
        <v>22</v>
      </c>
      <c r="D20" s="39"/>
      <c r="E20" s="59"/>
    </row>
    <row r="21" spans="2:5" x14ac:dyDescent="0.25">
      <c r="B21" s="13">
        <v>20104</v>
      </c>
      <c r="C21" s="54" t="s">
        <v>10</v>
      </c>
      <c r="D21" s="39"/>
      <c r="E21" s="45"/>
    </row>
    <row r="22" spans="2:5" x14ac:dyDescent="0.25">
      <c r="B22" s="13">
        <v>20105</v>
      </c>
      <c r="C22" s="54" t="s">
        <v>23</v>
      </c>
      <c r="D22" s="49"/>
      <c r="E22" s="50"/>
    </row>
    <row r="23" spans="2:5" ht="15.75" thickBot="1" x14ac:dyDescent="0.3">
      <c r="B23" s="16">
        <v>20000</v>
      </c>
      <c r="C23" s="15" t="s">
        <v>24</v>
      </c>
      <c r="D23" s="48">
        <f>D18+D19+D20+D21+D22</f>
        <v>109880</v>
      </c>
      <c r="E23" s="51">
        <f>E18+E19+E20+E21+E22</f>
        <v>0</v>
      </c>
    </row>
    <row r="24" spans="2:5" ht="15.75" thickTop="1" x14ac:dyDescent="0.25">
      <c r="B24" s="12" t="s">
        <v>25</v>
      </c>
      <c r="C24" s="53" t="s">
        <v>26</v>
      </c>
      <c r="D24" s="56"/>
      <c r="E24" s="57"/>
    </row>
    <row r="25" spans="2:5" x14ac:dyDescent="0.25">
      <c r="B25" s="13">
        <v>30100</v>
      </c>
      <c r="C25" s="54" t="s">
        <v>27</v>
      </c>
      <c r="D25" s="39">
        <v>415400</v>
      </c>
      <c r="E25" s="45"/>
    </row>
    <row r="26" spans="2:5" x14ac:dyDescent="0.25">
      <c r="B26" s="13">
        <v>30200</v>
      </c>
      <c r="C26" s="54" t="s">
        <v>28</v>
      </c>
      <c r="D26" s="39">
        <v>60000</v>
      </c>
      <c r="E26" s="45"/>
    </row>
    <row r="27" spans="2:5" x14ac:dyDescent="0.25">
      <c r="B27" s="13">
        <v>30300</v>
      </c>
      <c r="C27" s="54" t="s">
        <v>29</v>
      </c>
      <c r="D27" s="39">
        <v>5</v>
      </c>
      <c r="E27" s="45"/>
    </row>
    <row r="28" spans="2:5" x14ac:dyDescent="0.25">
      <c r="B28" s="13">
        <v>30400</v>
      </c>
      <c r="C28" s="54" t="s">
        <v>30</v>
      </c>
      <c r="D28" s="49">
        <v>0</v>
      </c>
      <c r="E28" s="45"/>
    </row>
    <row r="29" spans="2:5" x14ac:dyDescent="0.25">
      <c r="B29" s="13">
        <v>30500</v>
      </c>
      <c r="C29" s="54" t="s">
        <v>31</v>
      </c>
      <c r="D29" s="60">
        <v>243052</v>
      </c>
      <c r="E29" s="50"/>
    </row>
    <row r="30" spans="2:5" ht="15.75" thickBot="1" x14ac:dyDescent="0.3">
      <c r="B30" s="16">
        <v>30000</v>
      </c>
      <c r="C30" s="15" t="s">
        <v>32</v>
      </c>
      <c r="D30" s="48">
        <f>D25+D26+D27+D28+D29</f>
        <v>718457</v>
      </c>
      <c r="E30" s="51">
        <f>E25+E26+E27+E28+E29</f>
        <v>0</v>
      </c>
    </row>
    <row r="31" spans="2:5" ht="15.75" thickTop="1" x14ac:dyDescent="0.25">
      <c r="B31" s="12" t="s">
        <v>33</v>
      </c>
      <c r="C31" s="53" t="s">
        <v>34</v>
      </c>
      <c r="D31" s="43"/>
      <c r="E31" s="57"/>
    </row>
    <row r="32" spans="2:5" x14ac:dyDescent="0.25">
      <c r="B32" s="13">
        <v>40100</v>
      </c>
      <c r="C32" s="54" t="s">
        <v>35</v>
      </c>
      <c r="D32" s="49">
        <v>0</v>
      </c>
      <c r="E32" s="45"/>
    </row>
    <row r="33" spans="2:5" x14ac:dyDescent="0.25">
      <c r="B33" s="13">
        <v>40200</v>
      </c>
      <c r="C33" s="54" t="s">
        <v>36</v>
      </c>
      <c r="D33" s="61">
        <v>0</v>
      </c>
      <c r="E33" s="59"/>
    </row>
    <row r="34" spans="2:5" x14ac:dyDescent="0.25">
      <c r="B34" s="13">
        <v>40300</v>
      </c>
      <c r="C34" s="54" t="s">
        <v>37</v>
      </c>
      <c r="D34" s="61"/>
      <c r="E34" s="45"/>
    </row>
    <row r="35" spans="2:5" x14ac:dyDescent="0.25">
      <c r="B35" s="13">
        <v>40400</v>
      </c>
      <c r="C35" s="54" t="s">
        <v>38</v>
      </c>
      <c r="D35" s="39">
        <v>0</v>
      </c>
      <c r="E35" s="45"/>
    </row>
    <row r="36" spans="2:5" x14ac:dyDescent="0.25">
      <c r="B36" s="13">
        <v>40500</v>
      </c>
      <c r="C36" s="54" t="s">
        <v>39</v>
      </c>
      <c r="D36" s="49">
        <v>100000</v>
      </c>
      <c r="E36" s="50"/>
    </row>
    <row r="37" spans="2:5" ht="15.75" thickBot="1" x14ac:dyDescent="0.3">
      <c r="B37" s="16">
        <v>40000</v>
      </c>
      <c r="C37" s="15" t="s">
        <v>40</v>
      </c>
      <c r="D37" s="48">
        <f>D32+D33+D34+D35+D36</f>
        <v>100000</v>
      </c>
      <c r="E37" s="51">
        <f>E32+E33+E34+E35+E36</f>
        <v>0</v>
      </c>
    </row>
    <row r="38" spans="2:5" ht="15.75" thickTop="1" x14ac:dyDescent="0.25">
      <c r="B38" s="12" t="s">
        <v>41</v>
      </c>
      <c r="C38" s="53" t="s">
        <v>42</v>
      </c>
      <c r="D38" s="43"/>
      <c r="E38" s="57"/>
    </row>
    <row r="39" spans="2:5" x14ac:dyDescent="0.25">
      <c r="B39" s="13">
        <v>50100</v>
      </c>
      <c r="C39" s="54" t="s">
        <v>43</v>
      </c>
      <c r="D39" s="39">
        <v>0</v>
      </c>
      <c r="E39" s="45"/>
    </row>
    <row r="40" spans="2:5" x14ac:dyDescent="0.25">
      <c r="B40" s="13">
        <v>50200</v>
      </c>
      <c r="C40" s="54" t="s">
        <v>45</v>
      </c>
      <c r="D40" s="39"/>
      <c r="E40" s="44"/>
    </row>
    <row r="41" spans="2:5" x14ac:dyDescent="0.25">
      <c r="B41" s="13">
        <v>50300</v>
      </c>
      <c r="C41" s="54" t="s">
        <v>44</v>
      </c>
      <c r="D41" s="39"/>
      <c r="E41" s="50"/>
    </row>
    <row r="42" spans="2:5" x14ac:dyDescent="0.25">
      <c r="B42" s="13">
        <v>50400</v>
      </c>
      <c r="C42" s="54" t="s">
        <v>46</v>
      </c>
      <c r="D42" s="49"/>
      <c r="E42" s="62"/>
    </row>
    <row r="43" spans="2:5" ht="15.75" thickBot="1" x14ac:dyDescent="0.3">
      <c r="B43" s="16">
        <v>50000</v>
      </c>
      <c r="C43" s="15" t="s">
        <v>47</v>
      </c>
      <c r="D43" s="48">
        <f>D39+D40+D41+D42</f>
        <v>0</v>
      </c>
      <c r="E43" s="51">
        <f>E39+E40+E41+E42</f>
        <v>0</v>
      </c>
    </row>
    <row r="44" spans="2:5" ht="15.75" thickTop="1" x14ac:dyDescent="0.25">
      <c r="B44" s="12" t="s">
        <v>48</v>
      </c>
      <c r="C44" s="53" t="s">
        <v>49</v>
      </c>
      <c r="D44" s="43"/>
      <c r="E44" s="57"/>
    </row>
    <row r="45" spans="2:5" x14ac:dyDescent="0.25">
      <c r="B45" s="13">
        <v>60100</v>
      </c>
      <c r="C45" s="54" t="s">
        <v>50</v>
      </c>
      <c r="D45" s="49"/>
      <c r="E45" s="59"/>
    </row>
    <row r="46" spans="2:5" x14ac:dyDescent="0.25">
      <c r="B46" s="13">
        <v>60200</v>
      </c>
      <c r="C46" s="54" t="s">
        <v>53</v>
      </c>
      <c r="D46" s="39"/>
      <c r="E46" s="59"/>
    </row>
    <row r="47" spans="2:5" x14ac:dyDescent="0.25">
      <c r="B47" s="13">
        <v>60300</v>
      </c>
      <c r="C47" s="54" t="s">
        <v>51</v>
      </c>
      <c r="D47" s="49">
        <v>0</v>
      </c>
      <c r="E47" s="45"/>
    </row>
    <row r="48" spans="2:5" x14ac:dyDescent="0.25">
      <c r="B48" s="13">
        <v>60400</v>
      </c>
      <c r="C48" s="54" t="s">
        <v>52</v>
      </c>
      <c r="D48" s="60"/>
      <c r="E48" s="50"/>
    </row>
    <row r="49" spans="1:5" ht="15.75" thickBot="1" x14ac:dyDescent="0.3">
      <c r="B49" s="16">
        <v>60000</v>
      </c>
      <c r="C49" s="15" t="s">
        <v>54</v>
      </c>
      <c r="D49" s="48">
        <f>D45+D46+D47+D48</f>
        <v>0</v>
      </c>
      <c r="E49" s="51">
        <f>E45+E46+E47+E48</f>
        <v>0</v>
      </c>
    </row>
    <row r="50" spans="1:5" ht="15.75" thickTop="1" x14ac:dyDescent="0.25">
      <c r="B50" s="12" t="s">
        <v>55</v>
      </c>
      <c r="C50" s="53" t="s">
        <v>56</v>
      </c>
      <c r="D50" s="56"/>
      <c r="E50" s="57"/>
    </row>
    <row r="51" spans="1:5" x14ac:dyDescent="0.25">
      <c r="B51" s="13">
        <v>70100</v>
      </c>
      <c r="C51" s="54" t="s">
        <v>57</v>
      </c>
      <c r="D51" s="60">
        <v>400000</v>
      </c>
      <c r="E51" s="62"/>
    </row>
    <row r="52" spans="1:5" ht="15.75" thickBot="1" x14ac:dyDescent="0.3">
      <c r="B52" s="16">
        <v>70000</v>
      </c>
      <c r="C52" s="15" t="s">
        <v>58</v>
      </c>
      <c r="D52" s="48">
        <f>D51</f>
        <v>400000</v>
      </c>
      <c r="E52" s="51">
        <f>E51</f>
        <v>0</v>
      </c>
    </row>
    <row r="53" spans="1:5" ht="15.75" thickTop="1" x14ac:dyDescent="0.25">
      <c r="B53" s="12" t="s">
        <v>59</v>
      </c>
      <c r="C53" s="53" t="s">
        <v>60</v>
      </c>
      <c r="D53" s="56"/>
      <c r="E53" s="57"/>
    </row>
    <row r="54" spans="1:5" x14ac:dyDescent="0.25">
      <c r="B54" s="13">
        <v>90100</v>
      </c>
      <c r="C54" s="54" t="s">
        <v>61</v>
      </c>
      <c r="D54" s="61">
        <v>432410</v>
      </c>
      <c r="E54" s="45"/>
    </row>
    <row r="55" spans="1:5" x14ac:dyDescent="0.25">
      <c r="B55" s="13">
        <v>90200</v>
      </c>
      <c r="C55" s="54" t="s">
        <v>62</v>
      </c>
      <c r="D55" s="61">
        <v>71000</v>
      </c>
      <c r="E55" s="62"/>
    </row>
    <row r="56" spans="1:5" ht="15.75" thickBot="1" x14ac:dyDescent="0.3">
      <c r="B56" s="16">
        <v>90000</v>
      </c>
      <c r="C56" s="15" t="s">
        <v>63</v>
      </c>
      <c r="D56" s="48">
        <f>D54+D55</f>
        <v>503410</v>
      </c>
      <c r="E56" s="51">
        <f>E54+E55</f>
        <v>0</v>
      </c>
    </row>
    <row r="57" spans="1:5" ht="16.5" thickTop="1" thickBot="1" x14ac:dyDescent="0.3">
      <c r="B57" s="109" t="s">
        <v>64</v>
      </c>
      <c r="C57" s="110"/>
      <c r="D57" s="52">
        <f>D16+D23+D30+D37+D43+D49+D52+D56</f>
        <v>3147490</v>
      </c>
      <c r="E57" s="55">
        <f>E16+E23+E30+E37+E43+E49+E52+E56</f>
        <v>0</v>
      </c>
    </row>
    <row r="58" spans="1:5" ht="16.5" thickTop="1" thickBot="1" x14ac:dyDescent="0.3">
      <c r="B58" s="109" t="s">
        <v>65</v>
      </c>
      <c r="C58" s="110"/>
      <c r="D58" s="52">
        <f>D57+D5+D6+D7+D8</f>
        <v>3147490</v>
      </c>
      <c r="E58" s="55">
        <f>E57+E5+E6+E7+E8</f>
        <v>0</v>
      </c>
    </row>
    <row r="59" spans="1:5" s="1" customFormat="1" ht="15" customHeight="1" thickTop="1" x14ac:dyDescent="0.2">
      <c r="A59" s="106"/>
      <c r="B59" s="19"/>
    </row>
    <row r="60" spans="1:5" x14ac:dyDescent="0.25">
      <c r="B60" s="19"/>
      <c r="C60" s="1"/>
      <c r="D60" s="1"/>
      <c r="E60" s="1"/>
    </row>
    <row r="63" spans="1:5" x14ac:dyDescent="0.25">
      <c r="C63" s="18"/>
    </row>
  </sheetData>
  <sheetProtection password="D3C7" sheet="1" objects="1" scenarios="1"/>
  <mergeCells count="4">
    <mergeCell ref="A1:A1048576"/>
    <mergeCell ref="B1:E2"/>
    <mergeCell ref="B57:C57"/>
    <mergeCell ref="B58:C58"/>
  </mergeCells>
  <pageMargins left="0.7" right="0.7" top="0.75" bottom="0.75" header="0.3" footer="0.3"/>
  <pageSetup paperSize="9" scale="6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B2157-3D03-41F5-9138-A8D4619BA0FB}">
  <sheetPr>
    <pageSetUpPr fitToPage="1"/>
  </sheetPr>
  <dimension ref="A1:BX63"/>
  <sheetViews>
    <sheetView showGridLines="0" topLeftCell="B1" zoomScaleNormal="100" workbookViewId="0">
      <selection activeCell="B1" sqref="B1:E2"/>
    </sheetView>
  </sheetViews>
  <sheetFormatPr defaultRowHeight="15" x14ac:dyDescent="0.25"/>
  <cols>
    <col min="1" max="1" width="1.7109375" style="106" hidden="1" customWidth="1"/>
    <col min="2" max="2" width="10" style="104" customWidth="1"/>
    <col min="3" max="3" width="82" customWidth="1"/>
    <col min="4" max="4" width="24.7109375" customWidth="1"/>
    <col min="5" max="5" width="26.140625" customWidth="1"/>
  </cols>
  <sheetData>
    <row r="1" spans="1:76" ht="15" customHeight="1" x14ac:dyDescent="0.25">
      <c r="B1" s="107" t="s">
        <v>66</v>
      </c>
      <c r="C1" s="108"/>
      <c r="D1" s="108"/>
      <c r="E1" s="108"/>
    </row>
    <row r="2" spans="1:76" s="21" customFormat="1" ht="15" customHeight="1" x14ac:dyDescent="0.25">
      <c r="A2" s="106"/>
      <c r="B2" s="108"/>
      <c r="C2" s="108"/>
      <c r="D2" s="108"/>
      <c r="E2" s="108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</row>
    <row r="3" spans="1:76" s="3" customFormat="1" ht="20.100000000000001" customHeight="1" thickBot="1" x14ac:dyDescent="0.3">
      <c r="A3" s="106"/>
      <c r="B3" s="105" t="s">
        <v>142</v>
      </c>
      <c r="C3" s="20"/>
      <c r="D3" s="20"/>
      <c r="E3" s="20"/>
    </row>
    <row r="4" spans="1:76" ht="25.5" thickTop="1" thickBot="1" x14ac:dyDescent="0.3">
      <c r="B4" s="22" t="s">
        <v>3</v>
      </c>
      <c r="C4" s="23" t="s">
        <v>0</v>
      </c>
      <c r="D4" s="23" t="s">
        <v>1</v>
      </c>
      <c r="E4" s="24" t="s">
        <v>2</v>
      </c>
    </row>
    <row r="5" spans="1:76" ht="15.75" thickTop="1" x14ac:dyDescent="0.25">
      <c r="B5" s="7"/>
      <c r="C5" s="4" t="s">
        <v>150</v>
      </c>
      <c r="D5" s="37">
        <v>0</v>
      </c>
      <c r="E5" s="38"/>
    </row>
    <row r="6" spans="1:76" x14ac:dyDescent="0.25">
      <c r="B6" s="8"/>
      <c r="C6" s="5" t="s">
        <v>5</v>
      </c>
      <c r="D6" s="39">
        <v>0</v>
      </c>
      <c r="E6" s="40"/>
    </row>
    <row r="7" spans="1:76" x14ac:dyDescent="0.25">
      <c r="B7" s="8"/>
      <c r="C7" s="5" t="s">
        <v>6</v>
      </c>
      <c r="D7" s="39">
        <v>0</v>
      </c>
      <c r="E7" s="40"/>
    </row>
    <row r="8" spans="1:76" ht="15.75" thickBot="1" x14ac:dyDescent="0.3">
      <c r="B8" s="9"/>
      <c r="C8" s="6" t="s">
        <v>7</v>
      </c>
      <c r="D8" s="41"/>
      <c r="E8" s="42"/>
    </row>
    <row r="9" spans="1:76" ht="15.75" thickTop="1" x14ac:dyDescent="0.25">
      <c r="B9" s="12" t="s">
        <v>8</v>
      </c>
      <c r="C9" s="53" t="s">
        <v>9</v>
      </c>
      <c r="D9" s="43"/>
      <c r="E9" s="38"/>
    </row>
    <row r="10" spans="1:76" x14ac:dyDescent="0.25">
      <c r="B10" s="13">
        <v>10101</v>
      </c>
      <c r="C10" s="54" t="s">
        <v>13</v>
      </c>
      <c r="D10" s="39">
        <v>1178834</v>
      </c>
      <c r="E10" s="45"/>
    </row>
    <row r="11" spans="1:76" x14ac:dyDescent="0.25">
      <c r="B11" s="13">
        <v>10102</v>
      </c>
      <c r="C11" s="54" t="s">
        <v>15</v>
      </c>
      <c r="D11" s="39"/>
      <c r="E11" s="45"/>
    </row>
    <row r="12" spans="1:76" x14ac:dyDescent="0.25">
      <c r="B12" s="13">
        <v>10103</v>
      </c>
      <c r="C12" s="54" t="s">
        <v>14</v>
      </c>
      <c r="D12" s="39"/>
      <c r="E12" s="45"/>
    </row>
    <row r="13" spans="1:76" x14ac:dyDescent="0.25">
      <c r="B13" s="13">
        <v>10104</v>
      </c>
      <c r="C13" s="54" t="s">
        <v>16</v>
      </c>
      <c r="D13" s="39"/>
      <c r="E13" s="45"/>
    </row>
    <row r="14" spans="1:76" x14ac:dyDescent="0.25">
      <c r="B14" s="13">
        <v>10301</v>
      </c>
      <c r="C14" s="54" t="s">
        <v>11</v>
      </c>
      <c r="D14" s="39">
        <v>140464</v>
      </c>
      <c r="E14" s="45"/>
    </row>
    <row r="15" spans="1:76" x14ac:dyDescent="0.25">
      <c r="B15" s="14">
        <v>10302</v>
      </c>
      <c r="C15" s="11" t="s">
        <v>12</v>
      </c>
      <c r="D15" s="46"/>
      <c r="E15" s="47"/>
    </row>
    <row r="16" spans="1:76" ht="15.75" thickBot="1" x14ac:dyDescent="0.3">
      <c r="B16" s="17">
        <v>10000</v>
      </c>
      <c r="C16" s="15" t="s">
        <v>17</v>
      </c>
      <c r="D16" s="48">
        <f>D10+D11+D12+D13+D14+D15</f>
        <v>1319298</v>
      </c>
      <c r="E16" s="51">
        <f>E10+E11+E12+E13+E14+E15</f>
        <v>0</v>
      </c>
    </row>
    <row r="17" spans="2:5" ht="15.75" thickTop="1" x14ac:dyDescent="0.25">
      <c r="B17" s="12" t="s">
        <v>18</v>
      </c>
      <c r="C17" s="53" t="s">
        <v>19</v>
      </c>
      <c r="D17" s="43"/>
      <c r="E17" s="38"/>
    </row>
    <row r="18" spans="2:5" x14ac:dyDescent="0.25">
      <c r="B18" s="13">
        <v>20101</v>
      </c>
      <c r="C18" s="54" t="s">
        <v>20</v>
      </c>
      <c r="D18" s="39">
        <v>109520</v>
      </c>
      <c r="E18" s="45"/>
    </row>
    <row r="19" spans="2:5" x14ac:dyDescent="0.25">
      <c r="B19" s="13">
        <v>20102</v>
      </c>
      <c r="C19" s="54" t="s">
        <v>21</v>
      </c>
      <c r="D19" s="39"/>
      <c r="E19" s="50"/>
    </row>
    <row r="20" spans="2:5" x14ac:dyDescent="0.25">
      <c r="B20" s="13">
        <v>20103</v>
      </c>
      <c r="C20" s="54" t="s">
        <v>22</v>
      </c>
      <c r="D20" s="39"/>
      <c r="E20" s="59"/>
    </row>
    <row r="21" spans="2:5" x14ac:dyDescent="0.25">
      <c r="B21" s="13">
        <v>20104</v>
      </c>
      <c r="C21" s="54" t="s">
        <v>10</v>
      </c>
      <c r="D21" s="39"/>
      <c r="E21" s="45"/>
    </row>
    <row r="22" spans="2:5" x14ac:dyDescent="0.25">
      <c r="B22" s="13">
        <v>20105</v>
      </c>
      <c r="C22" s="54" t="s">
        <v>23</v>
      </c>
      <c r="D22" s="49"/>
      <c r="E22" s="50"/>
    </row>
    <row r="23" spans="2:5" ht="15.75" thickBot="1" x14ac:dyDescent="0.3">
      <c r="B23" s="16">
        <v>20000</v>
      </c>
      <c r="C23" s="15" t="s">
        <v>24</v>
      </c>
      <c r="D23" s="48">
        <f>D18+D19+D20+D21+D22</f>
        <v>109520</v>
      </c>
      <c r="E23" s="51">
        <f>E18+E19+E20+E21+E22</f>
        <v>0</v>
      </c>
    </row>
    <row r="24" spans="2:5" ht="15.75" thickTop="1" x14ac:dyDescent="0.25">
      <c r="B24" s="12" t="s">
        <v>25</v>
      </c>
      <c r="C24" s="53" t="s">
        <v>26</v>
      </c>
      <c r="D24" s="56"/>
      <c r="E24" s="57"/>
    </row>
    <row r="25" spans="2:5" x14ac:dyDescent="0.25">
      <c r="B25" s="13">
        <v>30100</v>
      </c>
      <c r="C25" s="54" t="s">
        <v>27</v>
      </c>
      <c r="D25" s="39">
        <v>420800</v>
      </c>
      <c r="E25" s="45"/>
    </row>
    <row r="26" spans="2:5" x14ac:dyDescent="0.25">
      <c r="B26" s="13">
        <v>30200</v>
      </c>
      <c r="C26" s="54" t="s">
        <v>28</v>
      </c>
      <c r="D26" s="39">
        <v>60000</v>
      </c>
      <c r="E26" s="45"/>
    </row>
    <row r="27" spans="2:5" x14ac:dyDescent="0.25">
      <c r="B27" s="13">
        <v>30300</v>
      </c>
      <c r="C27" s="54" t="s">
        <v>29</v>
      </c>
      <c r="D27" s="39">
        <v>5</v>
      </c>
      <c r="E27" s="45"/>
    </row>
    <row r="28" spans="2:5" x14ac:dyDescent="0.25">
      <c r="B28" s="13">
        <v>30400</v>
      </c>
      <c r="C28" s="54" t="s">
        <v>30</v>
      </c>
      <c r="D28" s="49">
        <v>0</v>
      </c>
      <c r="E28" s="45"/>
    </row>
    <row r="29" spans="2:5" x14ac:dyDescent="0.25">
      <c r="B29" s="13">
        <v>30500</v>
      </c>
      <c r="C29" s="54" t="s">
        <v>31</v>
      </c>
      <c r="D29" s="60">
        <v>243052</v>
      </c>
      <c r="E29" s="50"/>
    </row>
    <row r="30" spans="2:5" ht="15.75" thickBot="1" x14ac:dyDescent="0.3">
      <c r="B30" s="16">
        <v>30000</v>
      </c>
      <c r="C30" s="15" t="s">
        <v>32</v>
      </c>
      <c r="D30" s="48">
        <f>D25+D26+D27+D28+D29</f>
        <v>723857</v>
      </c>
      <c r="E30" s="51">
        <f>E25+E26+E27+E28+E29</f>
        <v>0</v>
      </c>
    </row>
    <row r="31" spans="2:5" ht="15.75" thickTop="1" x14ac:dyDescent="0.25">
      <c r="B31" s="12" t="s">
        <v>33</v>
      </c>
      <c r="C31" s="53" t="s">
        <v>34</v>
      </c>
      <c r="D31" s="43"/>
      <c r="E31" s="57"/>
    </row>
    <row r="32" spans="2:5" x14ac:dyDescent="0.25">
      <c r="B32" s="13">
        <v>40100</v>
      </c>
      <c r="C32" s="54" t="s">
        <v>35</v>
      </c>
      <c r="D32" s="49">
        <v>0</v>
      </c>
      <c r="E32" s="45"/>
    </row>
    <row r="33" spans="2:5" x14ac:dyDescent="0.25">
      <c r="B33" s="13">
        <v>40200</v>
      </c>
      <c r="C33" s="54" t="s">
        <v>36</v>
      </c>
      <c r="D33" s="61">
        <v>0</v>
      </c>
      <c r="E33" s="59"/>
    </row>
    <row r="34" spans="2:5" x14ac:dyDescent="0.25">
      <c r="B34" s="13">
        <v>40300</v>
      </c>
      <c r="C34" s="54" t="s">
        <v>37</v>
      </c>
      <c r="D34" s="61"/>
      <c r="E34" s="45"/>
    </row>
    <row r="35" spans="2:5" x14ac:dyDescent="0.25">
      <c r="B35" s="13">
        <v>40400</v>
      </c>
      <c r="C35" s="54" t="s">
        <v>38</v>
      </c>
      <c r="D35" s="39">
        <v>0</v>
      </c>
      <c r="E35" s="45"/>
    </row>
    <row r="36" spans="2:5" x14ac:dyDescent="0.25">
      <c r="B36" s="13">
        <v>40500</v>
      </c>
      <c r="C36" s="54" t="s">
        <v>39</v>
      </c>
      <c r="D36" s="49">
        <v>100000</v>
      </c>
      <c r="E36" s="50"/>
    </row>
    <row r="37" spans="2:5" ht="15.75" thickBot="1" x14ac:dyDescent="0.3">
      <c r="B37" s="16">
        <v>40000</v>
      </c>
      <c r="C37" s="15" t="s">
        <v>40</v>
      </c>
      <c r="D37" s="48">
        <f>D32+D33+D34+D35+D36</f>
        <v>100000</v>
      </c>
      <c r="E37" s="51">
        <f>E32+E33+E34+E35+E36</f>
        <v>0</v>
      </c>
    </row>
    <row r="38" spans="2:5" ht="15.75" thickTop="1" x14ac:dyDescent="0.25">
      <c r="B38" s="12" t="s">
        <v>41</v>
      </c>
      <c r="C38" s="53" t="s">
        <v>42</v>
      </c>
      <c r="D38" s="43"/>
      <c r="E38" s="57"/>
    </row>
    <row r="39" spans="2:5" x14ac:dyDescent="0.25">
      <c r="B39" s="13">
        <v>50100</v>
      </c>
      <c r="C39" s="54" t="s">
        <v>43</v>
      </c>
      <c r="D39" s="39">
        <v>0</v>
      </c>
      <c r="E39" s="45"/>
    </row>
    <row r="40" spans="2:5" x14ac:dyDescent="0.25">
      <c r="B40" s="13">
        <v>50200</v>
      </c>
      <c r="C40" s="54" t="s">
        <v>45</v>
      </c>
      <c r="D40" s="39"/>
      <c r="E40" s="44"/>
    </row>
    <row r="41" spans="2:5" x14ac:dyDescent="0.25">
      <c r="B41" s="13">
        <v>50300</v>
      </c>
      <c r="C41" s="54" t="s">
        <v>44</v>
      </c>
      <c r="D41" s="39"/>
      <c r="E41" s="50"/>
    </row>
    <row r="42" spans="2:5" x14ac:dyDescent="0.25">
      <c r="B42" s="13">
        <v>50400</v>
      </c>
      <c r="C42" s="54" t="s">
        <v>46</v>
      </c>
      <c r="D42" s="49"/>
      <c r="E42" s="62"/>
    </row>
    <row r="43" spans="2:5" ht="15.75" thickBot="1" x14ac:dyDescent="0.3">
      <c r="B43" s="16">
        <v>50000</v>
      </c>
      <c r="C43" s="15" t="s">
        <v>47</v>
      </c>
      <c r="D43" s="48">
        <f>D39+D40+D41+D42</f>
        <v>0</v>
      </c>
      <c r="E43" s="51">
        <f>E39+E40+E41+E42</f>
        <v>0</v>
      </c>
    </row>
    <row r="44" spans="2:5" ht="15.75" thickTop="1" x14ac:dyDescent="0.25">
      <c r="B44" s="12" t="s">
        <v>48</v>
      </c>
      <c r="C44" s="53" t="s">
        <v>49</v>
      </c>
      <c r="D44" s="43"/>
      <c r="E44" s="57"/>
    </row>
    <row r="45" spans="2:5" x14ac:dyDescent="0.25">
      <c r="B45" s="13">
        <v>60100</v>
      </c>
      <c r="C45" s="54" t="s">
        <v>50</v>
      </c>
      <c r="D45" s="49"/>
      <c r="E45" s="59"/>
    </row>
    <row r="46" spans="2:5" x14ac:dyDescent="0.25">
      <c r="B46" s="13">
        <v>60200</v>
      </c>
      <c r="C46" s="54" t="s">
        <v>53</v>
      </c>
      <c r="D46" s="39"/>
      <c r="E46" s="59"/>
    </row>
    <row r="47" spans="2:5" x14ac:dyDescent="0.25">
      <c r="B47" s="13">
        <v>60300</v>
      </c>
      <c r="C47" s="54" t="s">
        <v>51</v>
      </c>
      <c r="D47" s="49">
        <v>0</v>
      </c>
      <c r="E47" s="45"/>
    </row>
    <row r="48" spans="2:5" x14ac:dyDescent="0.25">
      <c r="B48" s="13">
        <v>60400</v>
      </c>
      <c r="C48" s="54" t="s">
        <v>52</v>
      </c>
      <c r="D48" s="60"/>
      <c r="E48" s="50"/>
    </row>
    <row r="49" spans="1:5" ht="15.75" thickBot="1" x14ac:dyDescent="0.3">
      <c r="B49" s="16">
        <v>60000</v>
      </c>
      <c r="C49" s="15" t="s">
        <v>54</v>
      </c>
      <c r="D49" s="48">
        <f>D45+D46+D47+D48</f>
        <v>0</v>
      </c>
      <c r="E49" s="51">
        <f>E45+E46+E47+E48</f>
        <v>0</v>
      </c>
    </row>
    <row r="50" spans="1:5" ht="15.75" thickTop="1" x14ac:dyDescent="0.25">
      <c r="B50" s="12" t="s">
        <v>55</v>
      </c>
      <c r="C50" s="53" t="s">
        <v>56</v>
      </c>
      <c r="D50" s="56"/>
      <c r="E50" s="57"/>
    </row>
    <row r="51" spans="1:5" x14ac:dyDescent="0.25">
      <c r="B51" s="13">
        <v>70100</v>
      </c>
      <c r="C51" s="54" t="s">
        <v>57</v>
      </c>
      <c r="D51" s="60">
        <v>400000</v>
      </c>
      <c r="E51" s="62"/>
    </row>
    <row r="52" spans="1:5" ht="15.75" thickBot="1" x14ac:dyDescent="0.3">
      <c r="B52" s="16">
        <v>70000</v>
      </c>
      <c r="C52" s="15" t="s">
        <v>58</v>
      </c>
      <c r="D52" s="48">
        <f>D51</f>
        <v>400000</v>
      </c>
      <c r="E52" s="51">
        <f>E51</f>
        <v>0</v>
      </c>
    </row>
    <row r="53" spans="1:5" ht="15.75" thickTop="1" x14ac:dyDescent="0.25">
      <c r="B53" s="12" t="s">
        <v>59</v>
      </c>
      <c r="C53" s="53" t="s">
        <v>60</v>
      </c>
      <c r="D53" s="56"/>
      <c r="E53" s="57"/>
    </row>
    <row r="54" spans="1:5" x14ac:dyDescent="0.25">
      <c r="B54" s="13">
        <v>90100</v>
      </c>
      <c r="C54" s="54" t="s">
        <v>61</v>
      </c>
      <c r="D54" s="61">
        <v>432410</v>
      </c>
      <c r="E54" s="45"/>
    </row>
    <row r="55" spans="1:5" x14ac:dyDescent="0.25">
      <c r="B55" s="13">
        <v>90200</v>
      </c>
      <c r="C55" s="54" t="s">
        <v>62</v>
      </c>
      <c r="D55" s="61">
        <v>71000</v>
      </c>
      <c r="E55" s="62"/>
    </row>
    <row r="56" spans="1:5" ht="15.75" thickBot="1" x14ac:dyDescent="0.3">
      <c r="B56" s="16">
        <v>90000</v>
      </c>
      <c r="C56" s="15" t="s">
        <v>63</v>
      </c>
      <c r="D56" s="48">
        <f>D54+D55</f>
        <v>503410</v>
      </c>
      <c r="E56" s="51">
        <f>E54+E55</f>
        <v>0</v>
      </c>
    </row>
    <row r="57" spans="1:5" ht="16.5" thickTop="1" thickBot="1" x14ac:dyDescent="0.3">
      <c r="B57" s="109" t="s">
        <v>64</v>
      </c>
      <c r="C57" s="110"/>
      <c r="D57" s="52">
        <f>D16+D23+D30+D37+D43+D49+D52+D56</f>
        <v>3156085</v>
      </c>
      <c r="E57" s="55">
        <f>E16+E23+E30+E37+E43+E49+E52+E56</f>
        <v>0</v>
      </c>
    </row>
    <row r="58" spans="1:5" ht="16.5" thickTop="1" thickBot="1" x14ac:dyDescent="0.3">
      <c r="B58" s="109" t="s">
        <v>65</v>
      </c>
      <c r="C58" s="110"/>
      <c r="D58" s="52">
        <f>D57+D5+D6+D7+D8</f>
        <v>3156085</v>
      </c>
      <c r="E58" s="55">
        <f>E57+E5+E6+E7+E8</f>
        <v>0</v>
      </c>
    </row>
    <row r="59" spans="1:5" s="1" customFormat="1" ht="15" customHeight="1" thickTop="1" x14ac:dyDescent="0.2">
      <c r="A59" s="106"/>
      <c r="B59" s="19"/>
    </row>
    <row r="60" spans="1:5" x14ac:dyDescent="0.25">
      <c r="B60" s="19"/>
      <c r="C60" s="1"/>
      <c r="D60" s="1"/>
      <c r="E60" s="1"/>
    </row>
    <row r="63" spans="1:5" x14ac:dyDescent="0.25">
      <c r="C63" s="18"/>
    </row>
  </sheetData>
  <sheetProtection password="D3C7" sheet="1" objects="1" scenarios="1"/>
  <mergeCells count="4">
    <mergeCell ref="A1:A1048576"/>
    <mergeCell ref="B1:E2"/>
    <mergeCell ref="B57:C57"/>
    <mergeCell ref="B58:C58"/>
  </mergeCells>
  <pageMargins left="0.7" right="0.7" top="0.75" bottom="0.75" header="0.3" footer="0.3"/>
  <pageSetup paperSize="9" scale="61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58F75-A48F-41A0-9749-76806293B4FF}">
  <sheetPr>
    <pageSetUpPr fitToPage="1"/>
  </sheetPr>
  <dimension ref="A1:BX64"/>
  <sheetViews>
    <sheetView showGridLines="0" topLeftCell="B1" zoomScaleNormal="100" workbookViewId="0">
      <selection activeCell="B1" sqref="B1:E2"/>
    </sheetView>
  </sheetViews>
  <sheetFormatPr defaultRowHeight="15" x14ac:dyDescent="0.25"/>
  <cols>
    <col min="1" max="1" width="1.7109375" style="106" hidden="1" customWidth="1"/>
    <col min="2" max="2" width="10" style="35" customWidth="1"/>
    <col min="3" max="3" width="82" customWidth="1"/>
    <col min="4" max="4" width="24.7109375" customWidth="1"/>
    <col min="5" max="5" width="26.140625" customWidth="1"/>
  </cols>
  <sheetData>
    <row r="1" spans="1:76" ht="15" customHeight="1" x14ac:dyDescent="0.25">
      <c r="B1" s="107" t="s">
        <v>66</v>
      </c>
      <c r="C1" s="108"/>
      <c r="D1" s="108"/>
      <c r="E1" s="108"/>
    </row>
    <row r="2" spans="1:76" s="21" customFormat="1" ht="15" customHeight="1" x14ac:dyDescent="0.25">
      <c r="A2" s="106"/>
      <c r="B2" s="108"/>
      <c r="C2" s="108"/>
      <c r="D2" s="108"/>
      <c r="E2" s="108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</row>
    <row r="3" spans="1:76" s="3" customFormat="1" ht="20.100000000000001" customHeight="1" thickBot="1" x14ac:dyDescent="0.3">
      <c r="A3" s="106"/>
      <c r="B3" s="36" t="s">
        <v>143</v>
      </c>
      <c r="C3" s="20"/>
      <c r="D3" s="20"/>
      <c r="E3" s="20"/>
      <c r="F3" s="65" t="s">
        <v>145</v>
      </c>
    </row>
    <row r="4" spans="1:76" ht="25.5" thickTop="1" thickBot="1" x14ac:dyDescent="0.3">
      <c r="B4" s="22" t="s">
        <v>3</v>
      </c>
      <c r="C4" s="23" t="s">
        <v>0</v>
      </c>
      <c r="D4" s="23" t="s">
        <v>1</v>
      </c>
      <c r="E4" s="24" t="s">
        <v>2</v>
      </c>
    </row>
    <row r="5" spans="1:76" ht="15.75" thickTop="1" x14ac:dyDescent="0.25">
      <c r="B5" s="7"/>
      <c r="C5" s="4" t="s">
        <v>4</v>
      </c>
      <c r="D5" s="37"/>
      <c r="E5" s="38"/>
    </row>
    <row r="6" spans="1:76" x14ac:dyDescent="0.25">
      <c r="B6" s="8"/>
      <c r="C6" s="5" t="s">
        <v>5</v>
      </c>
      <c r="D6" s="39"/>
      <c r="E6" s="40"/>
    </row>
    <row r="7" spans="1:76" x14ac:dyDescent="0.25">
      <c r="B7" s="8"/>
      <c r="C7" s="5" t="s">
        <v>6</v>
      </c>
      <c r="D7" s="39"/>
      <c r="E7" s="40"/>
    </row>
    <row r="8" spans="1:76" ht="15.75" thickBot="1" x14ac:dyDescent="0.3">
      <c r="B8" s="9"/>
      <c r="C8" s="6" t="s">
        <v>7</v>
      </c>
      <c r="D8" s="41"/>
      <c r="E8" s="42"/>
    </row>
    <row r="9" spans="1:76" ht="15.75" thickTop="1" x14ac:dyDescent="0.25">
      <c r="B9" s="12" t="s">
        <v>8</v>
      </c>
      <c r="C9" s="53" t="s">
        <v>9</v>
      </c>
      <c r="D9" s="43"/>
      <c r="E9" s="38"/>
    </row>
    <row r="10" spans="1:76" x14ac:dyDescent="0.25">
      <c r="B10" s="13">
        <v>10101</v>
      </c>
      <c r="C10" s="54" t="s">
        <v>13</v>
      </c>
      <c r="D10" s="39"/>
      <c r="E10" s="45"/>
    </row>
    <row r="11" spans="1:76" x14ac:dyDescent="0.25">
      <c r="B11" s="13">
        <v>10102</v>
      </c>
      <c r="C11" s="54" t="s">
        <v>15</v>
      </c>
      <c r="D11" s="39"/>
      <c r="E11" s="45"/>
    </row>
    <row r="12" spans="1:76" x14ac:dyDescent="0.25">
      <c r="B12" s="13">
        <v>10103</v>
      </c>
      <c r="C12" s="54" t="s">
        <v>14</v>
      </c>
      <c r="D12" s="39"/>
      <c r="E12" s="45"/>
    </row>
    <row r="13" spans="1:76" x14ac:dyDescent="0.25">
      <c r="B13" s="13">
        <v>10104</v>
      </c>
      <c r="C13" s="54" t="s">
        <v>16</v>
      </c>
      <c r="D13" s="39"/>
      <c r="E13" s="45"/>
    </row>
    <row r="14" spans="1:76" x14ac:dyDescent="0.25">
      <c r="B14" s="13">
        <v>10301</v>
      </c>
      <c r="C14" s="54" t="s">
        <v>11</v>
      </c>
      <c r="D14" s="39"/>
      <c r="E14" s="45"/>
    </row>
    <row r="15" spans="1:76" x14ac:dyDescent="0.25">
      <c r="B15" s="14">
        <v>10302</v>
      </c>
      <c r="C15" s="11" t="s">
        <v>12</v>
      </c>
      <c r="D15" s="46"/>
      <c r="E15" s="47"/>
    </row>
    <row r="16" spans="1:76" ht="15.75" thickBot="1" x14ac:dyDescent="0.3">
      <c r="B16" s="17">
        <v>10000</v>
      </c>
      <c r="C16" s="15" t="s">
        <v>17</v>
      </c>
      <c r="D16" s="48">
        <f>D10+D11+D12+D13+D14+D15</f>
        <v>0</v>
      </c>
      <c r="E16" s="51">
        <f>E10+E11+E12+E13+E14+E15</f>
        <v>0</v>
      </c>
    </row>
    <row r="17" spans="2:5" ht="15.75" thickTop="1" x14ac:dyDescent="0.25">
      <c r="B17" s="12" t="s">
        <v>18</v>
      </c>
      <c r="C17" s="53" t="s">
        <v>19</v>
      </c>
      <c r="D17" s="43"/>
      <c r="E17" s="38"/>
    </row>
    <row r="18" spans="2:5" x14ac:dyDescent="0.25">
      <c r="B18" s="13">
        <v>20101</v>
      </c>
      <c r="C18" s="54" t="s">
        <v>20</v>
      </c>
      <c r="D18" s="39"/>
      <c r="E18" s="45"/>
    </row>
    <row r="19" spans="2:5" x14ac:dyDescent="0.25">
      <c r="B19" s="13">
        <v>20102</v>
      </c>
      <c r="C19" s="54" t="s">
        <v>21</v>
      </c>
      <c r="D19" s="39"/>
      <c r="E19" s="50"/>
    </row>
    <row r="20" spans="2:5" x14ac:dyDescent="0.25">
      <c r="B20" s="13">
        <v>20103</v>
      </c>
      <c r="C20" s="54" t="s">
        <v>22</v>
      </c>
      <c r="D20" s="39"/>
      <c r="E20" s="59"/>
    </row>
    <row r="21" spans="2:5" x14ac:dyDescent="0.25">
      <c r="B21" s="13">
        <v>20104</v>
      </c>
      <c r="C21" s="54" t="s">
        <v>10</v>
      </c>
      <c r="D21" s="39"/>
      <c r="E21" s="45"/>
    </row>
    <row r="22" spans="2:5" x14ac:dyDescent="0.25">
      <c r="B22" s="13">
        <v>20105</v>
      </c>
      <c r="C22" s="54" t="s">
        <v>23</v>
      </c>
      <c r="D22" s="49"/>
      <c r="E22" s="50"/>
    </row>
    <row r="23" spans="2:5" ht="15.75" thickBot="1" x14ac:dyDescent="0.3">
      <c r="B23" s="16">
        <v>20000</v>
      </c>
      <c r="C23" s="15" t="s">
        <v>24</v>
      </c>
      <c r="D23" s="48">
        <f>D18+D19+D20+D21+D22</f>
        <v>0</v>
      </c>
      <c r="E23" s="51">
        <f>E18+E19+E20+E21+E22</f>
        <v>0</v>
      </c>
    </row>
    <row r="24" spans="2:5" ht="15.75" thickTop="1" x14ac:dyDescent="0.25">
      <c r="B24" s="12" t="s">
        <v>25</v>
      </c>
      <c r="C24" s="53" t="s">
        <v>26</v>
      </c>
      <c r="D24" s="56"/>
      <c r="E24" s="57"/>
    </row>
    <row r="25" spans="2:5" x14ac:dyDescent="0.25">
      <c r="B25" s="13">
        <v>30100</v>
      </c>
      <c r="C25" s="54" t="s">
        <v>27</v>
      </c>
      <c r="D25" s="39"/>
      <c r="E25" s="45"/>
    </row>
    <row r="26" spans="2:5" x14ac:dyDescent="0.25">
      <c r="B26" s="13">
        <v>30200</v>
      </c>
      <c r="C26" s="54" t="s">
        <v>28</v>
      </c>
      <c r="D26" s="39"/>
      <c r="E26" s="45"/>
    </row>
    <row r="27" spans="2:5" x14ac:dyDescent="0.25">
      <c r="B27" s="13">
        <v>30300</v>
      </c>
      <c r="C27" s="54" t="s">
        <v>29</v>
      </c>
      <c r="D27" s="39"/>
      <c r="E27" s="45"/>
    </row>
    <row r="28" spans="2:5" x14ac:dyDescent="0.25">
      <c r="B28" s="13">
        <v>30400</v>
      </c>
      <c r="C28" s="54" t="s">
        <v>30</v>
      </c>
      <c r="D28" s="49"/>
      <c r="E28" s="45"/>
    </row>
    <row r="29" spans="2:5" x14ac:dyDescent="0.25">
      <c r="B29" s="13">
        <v>30500</v>
      </c>
      <c r="C29" s="54" t="s">
        <v>31</v>
      </c>
      <c r="D29" s="60"/>
      <c r="E29" s="50"/>
    </row>
    <row r="30" spans="2:5" ht="15.75" thickBot="1" x14ac:dyDescent="0.3">
      <c r="B30" s="16">
        <v>30000</v>
      </c>
      <c r="C30" s="15" t="s">
        <v>32</v>
      </c>
      <c r="D30" s="48">
        <f>D25+D26+D27+D28+D29</f>
        <v>0</v>
      </c>
      <c r="E30" s="51">
        <f>E25+E26+E27+E28+E29</f>
        <v>0</v>
      </c>
    </row>
    <row r="31" spans="2:5" ht="15.75" thickTop="1" x14ac:dyDescent="0.25">
      <c r="B31" s="12" t="s">
        <v>33</v>
      </c>
      <c r="C31" s="53" t="s">
        <v>34</v>
      </c>
      <c r="D31" s="43"/>
      <c r="E31" s="57"/>
    </row>
    <row r="32" spans="2:5" x14ac:dyDescent="0.25">
      <c r="B32" s="13">
        <v>40100</v>
      </c>
      <c r="C32" s="54" t="s">
        <v>35</v>
      </c>
      <c r="D32" s="49"/>
      <c r="E32" s="45"/>
    </row>
    <row r="33" spans="2:5" x14ac:dyDescent="0.25">
      <c r="B33" s="13">
        <v>40200</v>
      </c>
      <c r="C33" s="54" t="s">
        <v>36</v>
      </c>
      <c r="D33" s="61"/>
      <c r="E33" s="59"/>
    </row>
    <row r="34" spans="2:5" x14ac:dyDescent="0.25">
      <c r="B34" s="13">
        <v>40300</v>
      </c>
      <c r="C34" s="54" t="s">
        <v>37</v>
      </c>
      <c r="D34" s="61"/>
      <c r="E34" s="45"/>
    </row>
    <row r="35" spans="2:5" x14ac:dyDescent="0.25">
      <c r="B35" s="13">
        <v>40400</v>
      </c>
      <c r="C35" s="54" t="s">
        <v>38</v>
      </c>
      <c r="D35" s="39"/>
      <c r="E35" s="45"/>
    </row>
    <row r="36" spans="2:5" x14ac:dyDescent="0.25">
      <c r="B36" s="13">
        <v>40500</v>
      </c>
      <c r="C36" s="54" t="s">
        <v>39</v>
      </c>
      <c r="D36" s="49"/>
      <c r="E36" s="50"/>
    </row>
    <row r="37" spans="2:5" ht="15.75" thickBot="1" x14ac:dyDescent="0.3">
      <c r="B37" s="16">
        <v>40000</v>
      </c>
      <c r="C37" s="15" t="s">
        <v>40</v>
      </c>
      <c r="D37" s="48">
        <f>D32+D33+D34+D35+D36</f>
        <v>0</v>
      </c>
      <c r="E37" s="51">
        <f>E32+E33+E34+E35+E36</f>
        <v>0</v>
      </c>
    </row>
    <row r="38" spans="2:5" ht="15.75" thickTop="1" x14ac:dyDescent="0.25">
      <c r="B38" s="12" t="s">
        <v>41</v>
      </c>
      <c r="C38" s="53" t="s">
        <v>42</v>
      </c>
      <c r="D38" s="43"/>
      <c r="E38" s="57"/>
    </row>
    <row r="39" spans="2:5" x14ac:dyDescent="0.25">
      <c r="B39" s="13">
        <v>50100</v>
      </c>
      <c r="C39" s="54" t="s">
        <v>43</v>
      </c>
      <c r="D39" s="39"/>
      <c r="E39" s="45"/>
    </row>
    <row r="40" spans="2:5" x14ac:dyDescent="0.25">
      <c r="B40" s="13">
        <v>50200</v>
      </c>
      <c r="C40" s="54" t="s">
        <v>45</v>
      </c>
      <c r="D40" s="39"/>
      <c r="E40" s="44"/>
    </row>
    <row r="41" spans="2:5" x14ac:dyDescent="0.25">
      <c r="B41" s="13">
        <v>50300</v>
      </c>
      <c r="C41" s="54" t="s">
        <v>44</v>
      </c>
      <c r="D41" s="39"/>
      <c r="E41" s="50"/>
    </row>
    <row r="42" spans="2:5" x14ac:dyDescent="0.25">
      <c r="B42" s="13">
        <v>50400</v>
      </c>
      <c r="C42" s="54" t="s">
        <v>46</v>
      </c>
      <c r="D42" s="49"/>
      <c r="E42" s="62"/>
    </row>
    <row r="43" spans="2:5" ht="15.75" thickBot="1" x14ac:dyDescent="0.3">
      <c r="B43" s="16">
        <v>50000</v>
      </c>
      <c r="C43" s="15" t="s">
        <v>47</v>
      </c>
      <c r="D43" s="48">
        <f>D39+D40+D41+D42</f>
        <v>0</v>
      </c>
      <c r="E43" s="51">
        <f>E39+E40+E41+E42</f>
        <v>0</v>
      </c>
    </row>
    <row r="44" spans="2:5" ht="15.75" thickTop="1" x14ac:dyDescent="0.25">
      <c r="B44" s="12" t="s">
        <v>48</v>
      </c>
      <c r="C44" s="53" t="s">
        <v>49</v>
      </c>
      <c r="D44" s="43"/>
      <c r="E44" s="57"/>
    </row>
    <row r="45" spans="2:5" x14ac:dyDescent="0.25">
      <c r="B45" s="13">
        <v>60100</v>
      </c>
      <c r="C45" s="54" t="s">
        <v>50</v>
      </c>
      <c r="D45" s="49"/>
      <c r="E45" s="59"/>
    </row>
    <row r="46" spans="2:5" x14ac:dyDescent="0.25">
      <c r="B46" s="13">
        <v>60200</v>
      </c>
      <c r="C46" s="54" t="s">
        <v>53</v>
      </c>
      <c r="D46" s="39"/>
      <c r="E46" s="59"/>
    </row>
    <row r="47" spans="2:5" x14ac:dyDescent="0.25">
      <c r="B47" s="13">
        <v>60300</v>
      </c>
      <c r="C47" s="54" t="s">
        <v>51</v>
      </c>
      <c r="D47" s="49"/>
      <c r="E47" s="45"/>
    </row>
    <row r="48" spans="2:5" x14ac:dyDescent="0.25">
      <c r="B48" s="13">
        <v>60400</v>
      </c>
      <c r="C48" s="54" t="s">
        <v>52</v>
      </c>
      <c r="D48" s="60"/>
      <c r="E48" s="50"/>
    </row>
    <row r="49" spans="1:8" ht="15.75" thickBot="1" x14ac:dyDescent="0.3">
      <c r="B49" s="16">
        <v>60000</v>
      </c>
      <c r="C49" s="15" t="s">
        <v>54</v>
      </c>
      <c r="D49" s="48">
        <f>D45+D46+D47+D48</f>
        <v>0</v>
      </c>
      <c r="E49" s="51">
        <f>E45+E46+E47+E48</f>
        <v>0</v>
      </c>
    </row>
    <row r="50" spans="1:8" ht="15.75" thickTop="1" x14ac:dyDescent="0.25">
      <c r="B50" s="12" t="s">
        <v>55</v>
      </c>
      <c r="C50" s="53" t="s">
        <v>56</v>
      </c>
      <c r="D50" s="56"/>
      <c r="E50" s="57"/>
    </row>
    <row r="51" spans="1:8" x14ac:dyDescent="0.25">
      <c r="B51" s="13">
        <v>70100</v>
      </c>
      <c r="C51" s="54" t="s">
        <v>57</v>
      </c>
      <c r="D51" s="60"/>
      <c r="E51" s="62"/>
    </row>
    <row r="52" spans="1:8" ht="15.75" thickBot="1" x14ac:dyDescent="0.3">
      <c r="B52" s="16">
        <v>70000</v>
      </c>
      <c r="C52" s="15" t="s">
        <v>58</v>
      </c>
      <c r="D52" s="48">
        <f>D51</f>
        <v>0</v>
      </c>
      <c r="E52" s="51">
        <f>E51</f>
        <v>0</v>
      </c>
    </row>
    <row r="53" spans="1:8" ht="15.75" thickTop="1" x14ac:dyDescent="0.25">
      <c r="B53" s="12" t="s">
        <v>59</v>
      </c>
      <c r="C53" s="53" t="s">
        <v>60</v>
      </c>
      <c r="D53" s="56"/>
      <c r="E53" s="57"/>
    </row>
    <row r="54" spans="1:8" x14ac:dyDescent="0.25">
      <c r="B54" s="13">
        <v>90100</v>
      </c>
      <c r="C54" s="54" t="s">
        <v>61</v>
      </c>
      <c r="D54" s="61"/>
      <c r="E54" s="45"/>
    </row>
    <row r="55" spans="1:8" x14ac:dyDescent="0.25">
      <c r="B55" s="13">
        <v>90200</v>
      </c>
      <c r="C55" s="54" t="s">
        <v>62</v>
      </c>
      <c r="D55" s="61"/>
      <c r="E55" s="62"/>
    </row>
    <row r="56" spans="1:8" ht="15.75" thickBot="1" x14ac:dyDescent="0.3">
      <c r="B56" s="16">
        <v>90000</v>
      </c>
      <c r="C56" s="15" t="s">
        <v>63</v>
      </c>
      <c r="D56" s="48">
        <f>D54+D55</f>
        <v>0</v>
      </c>
      <c r="E56" s="51">
        <f>E54+E55</f>
        <v>0</v>
      </c>
    </row>
    <row r="57" spans="1:8" ht="16.5" thickTop="1" thickBot="1" x14ac:dyDescent="0.3">
      <c r="B57" s="109" t="s">
        <v>64</v>
      </c>
      <c r="C57" s="110"/>
      <c r="D57" s="52">
        <f>D16+D23+D30+D37+D43+D49+D52+D56</f>
        <v>0</v>
      </c>
      <c r="E57" s="55">
        <f>E16+E23+E30+E37+E43+E49+E52+E56</f>
        <v>0</v>
      </c>
    </row>
    <row r="58" spans="1:8" ht="16.5" thickTop="1" thickBot="1" x14ac:dyDescent="0.3">
      <c r="B58" s="109" t="s">
        <v>65</v>
      </c>
      <c r="C58" s="110"/>
      <c r="D58" s="52">
        <f>D57+D5+D6+D7+D8</f>
        <v>0</v>
      </c>
      <c r="E58" s="55">
        <f>E57+E5+E6+E7+E8</f>
        <v>0</v>
      </c>
    </row>
    <row r="59" spans="1:8" s="1" customFormat="1" ht="27.75" customHeight="1" thickTop="1" thickBot="1" x14ac:dyDescent="0.25">
      <c r="A59" s="106"/>
      <c r="B59" s="111" t="s">
        <v>146</v>
      </c>
      <c r="C59" s="112"/>
      <c r="D59" s="63">
        <f>IF((Spese_Rendiconto_Anno0!BV53+Spese_Rendiconto_Anno0!BW53-Entrate_Rendiconto_Anno0!D58)&gt;0,Spese_Rendiconto_Anno0!BV53+Spese_Rendiconto_Anno0!BW53-Entrate_Rendiconto_Anno0!D58,0)</f>
        <v>0</v>
      </c>
      <c r="E59" s="64"/>
      <c r="F59" s="66" t="s">
        <v>144</v>
      </c>
      <c r="G59" s="10"/>
      <c r="H59" s="10"/>
    </row>
    <row r="60" spans="1:8" s="1" customFormat="1" ht="15" customHeight="1" thickTop="1" x14ac:dyDescent="0.2">
      <c r="A60" s="106"/>
      <c r="B60" s="67" t="s">
        <v>133</v>
      </c>
    </row>
    <row r="61" spans="1:8" x14ac:dyDescent="0.25">
      <c r="B61" s="67" t="s">
        <v>134</v>
      </c>
      <c r="C61" s="1"/>
      <c r="D61" s="1"/>
      <c r="E61" s="1"/>
    </row>
    <row r="64" spans="1:8" x14ac:dyDescent="0.25">
      <c r="C64" s="18"/>
    </row>
  </sheetData>
  <sheetProtection password="D3C7" sheet="1"/>
  <mergeCells count="5">
    <mergeCell ref="B57:C57"/>
    <mergeCell ref="B58:C58"/>
    <mergeCell ref="B59:C59"/>
    <mergeCell ref="A1:A1048576"/>
    <mergeCell ref="B1:E2"/>
  </mergeCells>
  <pageMargins left="0.7" right="0.7" top="0.75" bottom="0.75" header="0.3" footer="0.3"/>
  <pageSetup paperSize="9" scale="6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92A15-1F27-49CA-8EC1-BD591EB734E1}">
  <sheetPr>
    <pageSetUpPr fitToPage="1"/>
  </sheetPr>
  <dimension ref="A1:BX54"/>
  <sheetViews>
    <sheetView showGridLines="0" topLeftCell="B1" zoomScaleNormal="100" workbookViewId="0">
      <selection activeCell="B1" sqref="B1:BX2"/>
    </sheetView>
  </sheetViews>
  <sheetFormatPr defaultRowHeight="15" x14ac:dyDescent="0.25"/>
  <cols>
    <col min="1" max="1" width="1.7109375" style="106" hidden="1" customWidth="1"/>
    <col min="2" max="2" width="7" style="2" customWidth="1"/>
    <col min="3" max="3" width="50.5703125" customWidth="1"/>
    <col min="4" max="76" width="10.7109375" customWidth="1"/>
  </cols>
  <sheetData>
    <row r="1" spans="1:76" ht="15" customHeight="1" x14ac:dyDescent="0.25">
      <c r="B1" s="107" t="s">
        <v>132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</row>
    <row r="2" spans="1:76" ht="15" customHeight="1" x14ac:dyDescent="0.25"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</row>
    <row r="3" spans="1:76" s="21" customFormat="1" ht="20.100000000000001" customHeight="1" thickBot="1" x14ac:dyDescent="0.3">
      <c r="A3" s="106"/>
      <c r="B3" s="36" t="s">
        <v>149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</row>
    <row r="4" spans="1:76" ht="15.75" customHeight="1" thickTop="1" x14ac:dyDescent="0.25">
      <c r="B4" s="113" t="s">
        <v>137</v>
      </c>
      <c r="C4" s="114"/>
      <c r="D4" s="119">
        <v>1</v>
      </c>
      <c r="E4" s="120"/>
      <c r="F4" s="121"/>
      <c r="G4" s="120">
        <v>2</v>
      </c>
      <c r="H4" s="120"/>
      <c r="I4" s="121"/>
      <c r="J4" s="119">
        <v>3</v>
      </c>
      <c r="K4" s="120"/>
      <c r="L4" s="121"/>
      <c r="M4" s="119">
        <v>4</v>
      </c>
      <c r="N4" s="120"/>
      <c r="O4" s="121"/>
      <c r="P4" s="119">
        <v>5</v>
      </c>
      <c r="Q4" s="120"/>
      <c r="R4" s="121"/>
      <c r="S4" s="119">
        <v>6</v>
      </c>
      <c r="T4" s="120"/>
      <c r="U4" s="121"/>
      <c r="V4" s="119">
        <v>7</v>
      </c>
      <c r="W4" s="120"/>
      <c r="X4" s="121"/>
      <c r="Y4" s="119">
        <v>8</v>
      </c>
      <c r="Z4" s="120"/>
      <c r="AA4" s="121"/>
      <c r="AB4" s="119">
        <v>9</v>
      </c>
      <c r="AC4" s="120"/>
      <c r="AD4" s="121"/>
      <c r="AE4" s="119">
        <v>10</v>
      </c>
      <c r="AF4" s="120"/>
      <c r="AG4" s="121"/>
      <c r="AH4" s="119">
        <v>11</v>
      </c>
      <c r="AI4" s="120"/>
      <c r="AJ4" s="121"/>
      <c r="AK4" s="119">
        <v>12</v>
      </c>
      <c r="AL4" s="120"/>
      <c r="AM4" s="121"/>
      <c r="AN4" s="119">
        <v>13</v>
      </c>
      <c r="AO4" s="120"/>
      <c r="AP4" s="121"/>
      <c r="AQ4" s="119">
        <v>14</v>
      </c>
      <c r="AR4" s="120"/>
      <c r="AS4" s="121"/>
      <c r="AT4" s="119">
        <v>15</v>
      </c>
      <c r="AU4" s="120"/>
      <c r="AV4" s="121"/>
      <c r="AW4" s="119">
        <v>16</v>
      </c>
      <c r="AX4" s="120"/>
      <c r="AY4" s="121"/>
      <c r="AZ4" s="119">
        <v>17</v>
      </c>
      <c r="BA4" s="120"/>
      <c r="BB4" s="121"/>
      <c r="BC4" s="119">
        <v>18</v>
      </c>
      <c r="BD4" s="120"/>
      <c r="BE4" s="121"/>
      <c r="BF4" s="119">
        <v>19</v>
      </c>
      <c r="BG4" s="120"/>
      <c r="BH4" s="121"/>
      <c r="BI4" s="119">
        <v>20</v>
      </c>
      <c r="BJ4" s="120"/>
      <c r="BK4" s="121"/>
      <c r="BL4" s="119">
        <v>50</v>
      </c>
      <c r="BM4" s="120"/>
      <c r="BN4" s="121"/>
      <c r="BO4" s="119">
        <v>60</v>
      </c>
      <c r="BP4" s="120"/>
      <c r="BQ4" s="121"/>
      <c r="BR4" s="119">
        <v>99</v>
      </c>
      <c r="BS4" s="120"/>
      <c r="BT4" s="121"/>
      <c r="BU4" s="131" t="s">
        <v>130</v>
      </c>
      <c r="BV4" s="133" t="s">
        <v>131</v>
      </c>
      <c r="BW4" s="134"/>
      <c r="BX4" s="135"/>
    </row>
    <row r="5" spans="1:76" ht="24" customHeight="1" x14ac:dyDescent="0.25">
      <c r="B5" s="115"/>
      <c r="C5" s="116"/>
      <c r="D5" s="122" t="s">
        <v>70</v>
      </c>
      <c r="E5" s="123"/>
      <c r="F5" s="124"/>
      <c r="G5" s="123" t="s">
        <v>71</v>
      </c>
      <c r="H5" s="123"/>
      <c r="I5" s="124"/>
      <c r="J5" s="122" t="s">
        <v>72</v>
      </c>
      <c r="K5" s="123"/>
      <c r="L5" s="124"/>
      <c r="M5" s="122" t="s">
        <v>73</v>
      </c>
      <c r="N5" s="123"/>
      <c r="O5" s="124"/>
      <c r="P5" s="122" t="s">
        <v>74</v>
      </c>
      <c r="Q5" s="123"/>
      <c r="R5" s="124"/>
      <c r="S5" s="122" t="s">
        <v>75</v>
      </c>
      <c r="T5" s="123"/>
      <c r="U5" s="124"/>
      <c r="V5" s="122" t="s">
        <v>76</v>
      </c>
      <c r="W5" s="123"/>
      <c r="X5" s="124"/>
      <c r="Y5" s="122" t="s">
        <v>77</v>
      </c>
      <c r="Z5" s="123"/>
      <c r="AA5" s="124"/>
      <c r="AB5" s="122" t="s">
        <v>78</v>
      </c>
      <c r="AC5" s="123"/>
      <c r="AD5" s="124"/>
      <c r="AE5" s="122" t="s">
        <v>79</v>
      </c>
      <c r="AF5" s="123"/>
      <c r="AG5" s="124"/>
      <c r="AH5" s="122" t="s">
        <v>80</v>
      </c>
      <c r="AI5" s="123"/>
      <c r="AJ5" s="124"/>
      <c r="AK5" s="122" t="s">
        <v>81</v>
      </c>
      <c r="AL5" s="123"/>
      <c r="AM5" s="124"/>
      <c r="AN5" s="122" t="s">
        <v>82</v>
      </c>
      <c r="AO5" s="123"/>
      <c r="AP5" s="124"/>
      <c r="AQ5" s="122" t="s">
        <v>83</v>
      </c>
      <c r="AR5" s="123"/>
      <c r="AS5" s="124"/>
      <c r="AT5" s="122" t="s">
        <v>84</v>
      </c>
      <c r="AU5" s="123"/>
      <c r="AV5" s="124"/>
      <c r="AW5" s="122" t="s">
        <v>85</v>
      </c>
      <c r="AX5" s="123"/>
      <c r="AY5" s="124"/>
      <c r="AZ5" s="122" t="s">
        <v>86</v>
      </c>
      <c r="BA5" s="123"/>
      <c r="BB5" s="124"/>
      <c r="BC5" s="122" t="s">
        <v>87</v>
      </c>
      <c r="BD5" s="123"/>
      <c r="BE5" s="124"/>
      <c r="BF5" s="122" t="s">
        <v>88</v>
      </c>
      <c r="BG5" s="123"/>
      <c r="BH5" s="124"/>
      <c r="BI5" s="122" t="s">
        <v>89</v>
      </c>
      <c r="BJ5" s="123"/>
      <c r="BK5" s="124"/>
      <c r="BL5" s="122" t="s">
        <v>127</v>
      </c>
      <c r="BM5" s="123"/>
      <c r="BN5" s="124"/>
      <c r="BO5" s="122" t="s">
        <v>128</v>
      </c>
      <c r="BP5" s="123"/>
      <c r="BQ5" s="124"/>
      <c r="BR5" s="122" t="s">
        <v>129</v>
      </c>
      <c r="BS5" s="123"/>
      <c r="BT5" s="124"/>
      <c r="BU5" s="132"/>
      <c r="BV5" s="136"/>
      <c r="BW5" s="137"/>
      <c r="BX5" s="138"/>
    </row>
    <row r="6" spans="1:76" x14ac:dyDescent="0.25">
      <c r="B6" s="115"/>
      <c r="C6" s="116"/>
      <c r="D6" s="125" t="s">
        <v>67</v>
      </c>
      <c r="E6" s="126"/>
      <c r="F6" s="29" t="s">
        <v>69</v>
      </c>
      <c r="G6" s="127" t="s">
        <v>67</v>
      </c>
      <c r="H6" s="126"/>
      <c r="I6" s="29" t="s">
        <v>69</v>
      </c>
      <c r="J6" s="125" t="s">
        <v>67</v>
      </c>
      <c r="K6" s="126"/>
      <c r="L6" s="29" t="s">
        <v>69</v>
      </c>
      <c r="M6" s="125" t="s">
        <v>67</v>
      </c>
      <c r="N6" s="126"/>
      <c r="O6" s="29" t="s">
        <v>69</v>
      </c>
      <c r="P6" s="125" t="s">
        <v>67</v>
      </c>
      <c r="Q6" s="126"/>
      <c r="R6" s="29" t="s">
        <v>69</v>
      </c>
      <c r="S6" s="125" t="s">
        <v>67</v>
      </c>
      <c r="T6" s="126"/>
      <c r="U6" s="29" t="s">
        <v>69</v>
      </c>
      <c r="V6" s="125" t="s">
        <v>67</v>
      </c>
      <c r="W6" s="126"/>
      <c r="X6" s="29" t="s">
        <v>69</v>
      </c>
      <c r="Y6" s="125" t="s">
        <v>67</v>
      </c>
      <c r="Z6" s="126"/>
      <c r="AA6" s="29" t="s">
        <v>69</v>
      </c>
      <c r="AB6" s="125" t="s">
        <v>67</v>
      </c>
      <c r="AC6" s="126"/>
      <c r="AD6" s="29" t="s">
        <v>69</v>
      </c>
      <c r="AE6" s="125" t="s">
        <v>67</v>
      </c>
      <c r="AF6" s="126"/>
      <c r="AG6" s="29" t="s">
        <v>69</v>
      </c>
      <c r="AH6" s="125" t="s">
        <v>67</v>
      </c>
      <c r="AI6" s="126"/>
      <c r="AJ6" s="29" t="s">
        <v>69</v>
      </c>
      <c r="AK6" s="125" t="s">
        <v>67</v>
      </c>
      <c r="AL6" s="126"/>
      <c r="AM6" s="29" t="s">
        <v>69</v>
      </c>
      <c r="AN6" s="125" t="s">
        <v>67</v>
      </c>
      <c r="AO6" s="126"/>
      <c r="AP6" s="29" t="s">
        <v>69</v>
      </c>
      <c r="AQ6" s="125" t="s">
        <v>67</v>
      </c>
      <c r="AR6" s="126"/>
      <c r="AS6" s="29" t="s">
        <v>69</v>
      </c>
      <c r="AT6" s="125" t="s">
        <v>67</v>
      </c>
      <c r="AU6" s="126"/>
      <c r="AV6" s="29" t="s">
        <v>69</v>
      </c>
      <c r="AW6" s="125" t="s">
        <v>67</v>
      </c>
      <c r="AX6" s="126"/>
      <c r="AY6" s="29" t="s">
        <v>69</v>
      </c>
      <c r="AZ6" s="125" t="s">
        <v>67</v>
      </c>
      <c r="BA6" s="126"/>
      <c r="BB6" s="29" t="s">
        <v>69</v>
      </c>
      <c r="BC6" s="125" t="s">
        <v>67</v>
      </c>
      <c r="BD6" s="126"/>
      <c r="BE6" s="29" t="s">
        <v>69</v>
      </c>
      <c r="BF6" s="125" t="s">
        <v>67</v>
      </c>
      <c r="BG6" s="126"/>
      <c r="BH6" s="29" t="s">
        <v>69</v>
      </c>
      <c r="BI6" s="125" t="s">
        <v>67</v>
      </c>
      <c r="BJ6" s="126"/>
      <c r="BK6" s="29" t="s">
        <v>69</v>
      </c>
      <c r="BL6" s="125" t="s">
        <v>67</v>
      </c>
      <c r="BM6" s="126"/>
      <c r="BN6" s="29" t="s">
        <v>69</v>
      </c>
      <c r="BO6" s="125" t="s">
        <v>67</v>
      </c>
      <c r="BP6" s="126"/>
      <c r="BQ6" s="29" t="s">
        <v>69</v>
      </c>
      <c r="BR6" s="125" t="s">
        <v>67</v>
      </c>
      <c r="BS6" s="126"/>
      <c r="BT6" s="29" t="s">
        <v>69</v>
      </c>
      <c r="BU6" s="30" t="s">
        <v>67</v>
      </c>
      <c r="BV6" s="125" t="s">
        <v>67</v>
      </c>
      <c r="BW6" s="126"/>
      <c r="BX6" s="29" t="s">
        <v>69</v>
      </c>
    </row>
    <row r="7" spans="1:76" ht="34.5" thickBot="1" x14ac:dyDescent="0.3">
      <c r="B7" s="117"/>
      <c r="C7" s="118"/>
      <c r="D7" s="31"/>
      <c r="E7" s="32" t="s">
        <v>68</v>
      </c>
      <c r="F7" s="33"/>
      <c r="G7" s="71"/>
      <c r="H7" s="32" t="s">
        <v>68</v>
      </c>
      <c r="I7" s="33"/>
      <c r="J7" s="31"/>
      <c r="K7" s="32" t="s">
        <v>68</v>
      </c>
      <c r="L7" s="33"/>
      <c r="M7" s="31"/>
      <c r="N7" s="32" t="s">
        <v>68</v>
      </c>
      <c r="O7" s="33"/>
      <c r="P7" s="31"/>
      <c r="Q7" s="32" t="s">
        <v>68</v>
      </c>
      <c r="R7" s="33"/>
      <c r="S7" s="31"/>
      <c r="T7" s="32" t="s">
        <v>68</v>
      </c>
      <c r="U7" s="33"/>
      <c r="V7" s="31"/>
      <c r="W7" s="32" t="s">
        <v>68</v>
      </c>
      <c r="X7" s="33"/>
      <c r="Y7" s="31"/>
      <c r="Z7" s="32" t="s">
        <v>68</v>
      </c>
      <c r="AA7" s="33"/>
      <c r="AB7" s="31"/>
      <c r="AC7" s="32" t="s">
        <v>68</v>
      </c>
      <c r="AD7" s="33"/>
      <c r="AE7" s="31"/>
      <c r="AF7" s="32" t="s">
        <v>68</v>
      </c>
      <c r="AG7" s="33"/>
      <c r="AH7" s="31"/>
      <c r="AI7" s="32" t="s">
        <v>68</v>
      </c>
      <c r="AJ7" s="33"/>
      <c r="AK7" s="31"/>
      <c r="AL7" s="32" t="s">
        <v>68</v>
      </c>
      <c r="AM7" s="33"/>
      <c r="AN7" s="31"/>
      <c r="AO7" s="32" t="s">
        <v>68</v>
      </c>
      <c r="AP7" s="33"/>
      <c r="AQ7" s="31"/>
      <c r="AR7" s="32" t="s">
        <v>68</v>
      </c>
      <c r="AS7" s="33"/>
      <c r="AT7" s="31"/>
      <c r="AU7" s="32" t="s">
        <v>68</v>
      </c>
      <c r="AV7" s="33"/>
      <c r="AW7" s="31"/>
      <c r="AX7" s="32" t="s">
        <v>68</v>
      </c>
      <c r="AY7" s="33"/>
      <c r="AZ7" s="31"/>
      <c r="BA7" s="32" t="s">
        <v>68</v>
      </c>
      <c r="BB7" s="33"/>
      <c r="BC7" s="31"/>
      <c r="BD7" s="32" t="s">
        <v>68</v>
      </c>
      <c r="BE7" s="33"/>
      <c r="BF7" s="31"/>
      <c r="BG7" s="32" t="s">
        <v>68</v>
      </c>
      <c r="BH7" s="33"/>
      <c r="BI7" s="31"/>
      <c r="BJ7" s="32" t="s">
        <v>68</v>
      </c>
      <c r="BK7" s="33"/>
      <c r="BL7" s="31"/>
      <c r="BM7" s="32" t="s">
        <v>68</v>
      </c>
      <c r="BN7" s="33"/>
      <c r="BO7" s="31"/>
      <c r="BP7" s="32" t="s">
        <v>68</v>
      </c>
      <c r="BQ7" s="33"/>
      <c r="BR7" s="31"/>
      <c r="BS7" s="32" t="s">
        <v>68</v>
      </c>
      <c r="BT7" s="33"/>
      <c r="BU7" s="34"/>
      <c r="BV7" s="31"/>
      <c r="BW7" s="32" t="s">
        <v>68</v>
      </c>
      <c r="BX7" s="33"/>
    </row>
    <row r="8" spans="1:76" ht="33" customHeight="1" thickTop="1" thickBot="1" x14ac:dyDescent="0.3">
      <c r="B8" s="68"/>
      <c r="C8" s="70" t="s">
        <v>101</v>
      </c>
      <c r="D8" s="72"/>
      <c r="E8" s="73"/>
      <c r="F8" s="74"/>
      <c r="G8" s="75"/>
      <c r="H8" s="73"/>
      <c r="I8" s="74"/>
      <c r="J8" s="75"/>
      <c r="K8" s="73"/>
      <c r="L8" s="74"/>
      <c r="M8" s="72"/>
      <c r="N8" s="73"/>
      <c r="O8" s="74"/>
      <c r="P8" s="75"/>
      <c r="Q8" s="73"/>
      <c r="R8" s="74"/>
      <c r="S8" s="72"/>
      <c r="T8" s="73"/>
      <c r="U8" s="74"/>
      <c r="V8" s="72"/>
      <c r="W8" s="73"/>
      <c r="X8" s="74"/>
      <c r="Y8" s="72"/>
      <c r="Z8" s="73"/>
      <c r="AA8" s="74"/>
      <c r="AB8" s="72"/>
      <c r="AC8" s="73"/>
      <c r="AD8" s="74"/>
      <c r="AE8" s="72"/>
      <c r="AF8" s="73"/>
      <c r="AG8" s="74"/>
      <c r="AH8" s="75"/>
      <c r="AI8" s="73"/>
      <c r="AJ8" s="74"/>
      <c r="AK8" s="75"/>
      <c r="AL8" s="73"/>
      <c r="AM8" s="74"/>
      <c r="AN8" s="75"/>
      <c r="AO8" s="73"/>
      <c r="AP8" s="74"/>
      <c r="AQ8" s="75"/>
      <c r="AR8" s="73"/>
      <c r="AS8" s="74"/>
      <c r="AT8" s="72"/>
      <c r="AU8" s="73"/>
      <c r="AV8" s="74"/>
      <c r="AW8" s="72"/>
      <c r="AX8" s="73"/>
      <c r="AY8" s="74"/>
      <c r="AZ8" s="75"/>
      <c r="BA8" s="73"/>
      <c r="BB8" s="74"/>
      <c r="BC8" s="72"/>
      <c r="BD8" s="73"/>
      <c r="BE8" s="74"/>
      <c r="BF8" s="75"/>
      <c r="BG8" s="73"/>
      <c r="BH8" s="74"/>
      <c r="BI8" s="75"/>
      <c r="BJ8" s="73"/>
      <c r="BK8" s="74"/>
      <c r="BL8" s="75"/>
      <c r="BM8" s="73"/>
      <c r="BN8" s="74"/>
      <c r="BO8" s="75"/>
      <c r="BP8" s="73"/>
      <c r="BQ8" s="74"/>
      <c r="BR8" s="75"/>
      <c r="BS8" s="73"/>
      <c r="BT8" s="74"/>
      <c r="BU8" s="92">
        <v>0</v>
      </c>
      <c r="BV8" s="77">
        <f>BU8</f>
        <v>0</v>
      </c>
      <c r="BW8" s="78"/>
      <c r="BX8" s="79"/>
    </row>
    <row r="9" spans="1:76" ht="15.75" thickTop="1" x14ac:dyDescent="0.25">
      <c r="B9" s="13"/>
      <c r="C9" s="28" t="s">
        <v>90</v>
      </c>
      <c r="D9" s="80"/>
      <c r="E9" s="81"/>
      <c r="F9" s="82"/>
      <c r="G9" s="80"/>
      <c r="H9" s="81"/>
      <c r="I9" s="82"/>
      <c r="J9" s="96"/>
      <c r="K9" s="81"/>
      <c r="L9" s="100"/>
      <c r="M9" s="83"/>
      <c r="N9" s="81"/>
      <c r="O9" s="82"/>
      <c r="P9" s="83"/>
      <c r="Q9" s="81"/>
      <c r="R9" s="82"/>
      <c r="S9" s="83"/>
      <c r="T9" s="81"/>
      <c r="U9" s="82"/>
      <c r="V9" s="83"/>
      <c r="W9" s="81"/>
      <c r="X9" s="82"/>
      <c r="Y9" s="83"/>
      <c r="Z9" s="81"/>
      <c r="AA9" s="82"/>
      <c r="AB9" s="83"/>
      <c r="AC9" s="81"/>
      <c r="AD9" s="82"/>
      <c r="AE9" s="83"/>
      <c r="AF9" s="81"/>
      <c r="AG9" s="82"/>
      <c r="AH9" s="83"/>
      <c r="AI9" s="81"/>
      <c r="AJ9" s="82"/>
      <c r="AK9" s="83"/>
      <c r="AL9" s="81"/>
      <c r="AM9" s="82"/>
      <c r="AN9" s="83"/>
      <c r="AO9" s="81"/>
      <c r="AP9" s="82"/>
      <c r="AQ9" s="83"/>
      <c r="AR9" s="81"/>
      <c r="AS9" s="82"/>
      <c r="AT9" s="83"/>
      <c r="AU9" s="81"/>
      <c r="AV9" s="82"/>
      <c r="AW9" s="83"/>
      <c r="AX9" s="81"/>
      <c r="AY9" s="82"/>
      <c r="AZ9" s="83"/>
      <c r="BA9" s="81"/>
      <c r="BB9" s="82"/>
      <c r="BC9" s="83"/>
      <c r="BD9" s="81"/>
      <c r="BE9" s="82"/>
      <c r="BF9" s="83"/>
      <c r="BG9" s="81"/>
      <c r="BH9" s="82"/>
      <c r="BI9" s="83"/>
      <c r="BJ9" s="81"/>
      <c r="BK9" s="82"/>
      <c r="BL9" s="83"/>
      <c r="BM9" s="81"/>
      <c r="BN9" s="82"/>
      <c r="BO9" s="83"/>
      <c r="BP9" s="81"/>
      <c r="BQ9" s="82"/>
      <c r="BR9" s="83"/>
      <c r="BS9" s="81"/>
      <c r="BT9" s="82"/>
      <c r="BU9" s="84"/>
      <c r="BV9" s="80"/>
      <c r="BW9" s="83"/>
      <c r="BX9" s="82"/>
    </row>
    <row r="10" spans="1:76" x14ac:dyDescent="0.25">
      <c r="B10" s="13">
        <v>101</v>
      </c>
      <c r="C10" s="25" t="s">
        <v>91</v>
      </c>
      <c r="D10" s="88">
        <v>266032.57999999996</v>
      </c>
      <c r="E10" s="89">
        <v>0</v>
      </c>
      <c r="F10" s="90">
        <v>279930.12</v>
      </c>
      <c r="G10" s="88"/>
      <c r="H10" s="89"/>
      <c r="I10" s="90"/>
      <c r="J10" s="97">
        <v>52435</v>
      </c>
      <c r="K10" s="89">
        <v>0</v>
      </c>
      <c r="L10" s="101">
        <v>52817.91</v>
      </c>
      <c r="M10" s="91"/>
      <c r="N10" s="89"/>
      <c r="O10" s="90"/>
      <c r="P10" s="91"/>
      <c r="Q10" s="89"/>
      <c r="R10" s="90"/>
      <c r="S10" s="91"/>
      <c r="T10" s="89"/>
      <c r="U10" s="90"/>
      <c r="V10" s="91"/>
      <c r="W10" s="89"/>
      <c r="X10" s="90"/>
      <c r="Y10" s="91"/>
      <c r="Z10" s="89"/>
      <c r="AA10" s="90"/>
      <c r="AB10" s="91">
        <v>200</v>
      </c>
      <c r="AC10" s="89">
        <v>0</v>
      </c>
      <c r="AD10" s="90">
        <v>200</v>
      </c>
      <c r="AE10" s="91"/>
      <c r="AF10" s="89"/>
      <c r="AG10" s="90"/>
      <c r="AH10" s="91"/>
      <c r="AI10" s="89"/>
      <c r="AJ10" s="90"/>
      <c r="AK10" s="91"/>
      <c r="AL10" s="89"/>
      <c r="AM10" s="90"/>
      <c r="AN10" s="91"/>
      <c r="AO10" s="89"/>
      <c r="AP10" s="90"/>
      <c r="AQ10" s="91"/>
      <c r="AR10" s="89"/>
      <c r="AS10" s="90"/>
      <c r="AT10" s="91"/>
      <c r="AU10" s="89"/>
      <c r="AV10" s="90"/>
      <c r="AW10" s="91"/>
      <c r="AX10" s="89"/>
      <c r="AY10" s="90"/>
      <c r="AZ10" s="91"/>
      <c r="BA10" s="89"/>
      <c r="BB10" s="90"/>
      <c r="BC10" s="91"/>
      <c r="BD10" s="89"/>
      <c r="BE10" s="90"/>
      <c r="BF10" s="91"/>
      <c r="BG10" s="89"/>
      <c r="BH10" s="90"/>
      <c r="BI10" s="91"/>
      <c r="BJ10" s="89"/>
      <c r="BK10" s="90"/>
      <c r="BL10" s="91"/>
      <c r="BM10" s="89"/>
      <c r="BN10" s="90"/>
      <c r="BO10" s="91"/>
      <c r="BP10" s="89"/>
      <c r="BQ10" s="90"/>
      <c r="BR10" s="91"/>
      <c r="BS10" s="89"/>
      <c r="BT10" s="90"/>
      <c r="BU10" s="76"/>
      <c r="BV10" s="85">
        <f t="shared" ref="BV10:BV19" si="0">D10+G10+J10+M10+P10+S10+V10+Y10+AB10+AE10+AH10+AK10+AN10+AQ10+AT10+AW10+AZ10+BC10+BF10+BI10+BL10+BO10+BR10</f>
        <v>318667.57999999996</v>
      </c>
      <c r="BW10" s="77">
        <f t="shared" ref="BW10:BW19" si="1">E10+H10+K10+N10+Q10+T10+W10+Z10+AC10+AF10+AI10+AL10+AO10+AR10+AU10+AX10+BA10+BD10+BG10+BJ10+BM10+BP10+BS10</f>
        <v>0</v>
      </c>
      <c r="BX10" s="79">
        <f t="shared" ref="BX10:BX19" si="2">F10+I10+L10+O10+R10+U10+X10+AA10+AD10+AG10+AJ10+AM10+AP10+AS10+AV10+AY10+BB10+BE10+BH10+BK10+BN10+BQ10+BT10</f>
        <v>332948.03000000003</v>
      </c>
    </row>
    <row r="11" spans="1:76" x14ac:dyDescent="0.25">
      <c r="B11" s="13">
        <v>102</v>
      </c>
      <c r="C11" s="25" t="s">
        <v>92</v>
      </c>
      <c r="D11" s="88">
        <v>23891.83</v>
      </c>
      <c r="E11" s="89">
        <v>0</v>
      </c>
      <c r="F11" s="90">
        <v>24969.14</v>
      </c>
      <c r="G11" s="88"/>
      <c r="H11" s="89"/>
      <c r="I11" s="90"/>
      <c r="J11" s="97">
        <v>3450</v>
      </c>
      <c r="K11" s="89">
        <v>0</v>
      </c>
      <c r="L11" s="101">
        <v>3450</v>
      </c>
      <c r="M11" s="91"/>
      <c r="N11" s="89"/>
      <c r="O11" s="90"/>
      <c r="P11" s="91"/>
      <c r="Q11" s="89"/>
      <c r="R11" s="90"/>
      <c r="S11" s="91"/>
      <c r="T11" s="89"/>
      <c r="U11" s="90"/>
      <c r="V11" s="91"/>
      <c r="W11" s="89"/>
      <c r="X11" s="90"/>
      <c r="Y11" s="91"/>
      <c r="Z11" s="89"/>
      <c r="AA11" s="90"/>
      <c r="AB11" s="91">
        <v>5343</v>
      </c>
      <c r="AC11" s="89">
        <v>0</v>
      </c>
      <c r="AD11" s="90">
        <v>5343</v>
      </c>
      <c r="AE11" s="91"/>
      <c r="AF11" s="89"/>
      <c r="AG11" s="90"/>
      <c r="AH11" s="91"/>
      <c r="AI11" s="89"/>
      <c r="AJ11" s="90"/>
      <c r="AK11" s="91"/>
      <c r="AL11" s="89"/>
      <c r="AM11" s="90"/>
      <c r="AN11" s="91"/>
      <c r="AO11" s="89"/>
      <c r="AP11" s="90"/>
      <c r="AQ11" s="91"/>
      <c r="AR11" s="89"/>
      <c r="AS11" s="90"/>
      <c r="AT11" s="91"/>
      <c r="AU11" s="89"/>
      <c r="AV11" s="90"/>
      <c r="AW11" s="91"/>
      <c r="AX11" s="89"/>
      <c r="AY11" s="90"/>
      <c r="AZ11" s="91"/>
      <c r="BA11" s="89"/>
      <c r="BB11" s="90"/>
      <c r="BC11" s="91"/>
      <c r="BD11" s="89"/>
      <c r="BE11" s="90"/>
      <c r="BF11" s="91"/>
      <c r="BG11" s="89"/>
      <c r="BH11" s="90"/>
      <c r="BI11" s="91"/>
      <c r="BJ11" s="89"/>
      <c r="BK11" s="90"/>
      <c r="BL11" s="91"/>
      <c r="BM11" s="89"/>
      <c r="BN11" s="90"/>
      <c r="BO11" s="91"/>
      <c r="BP11" s="89"/>
      <c r="BQ11" s="90"/>
      <c r="BR11" s="91"/>
      <c r="BS11" s="89"/>
      <c r="BT11" s="90"/>
      <c r="BU11" s="76"/>
      <c r="BV11" s="85">
        <f t="shared" si="0"/>
        <v>32684.83</v>
      </c>
      <c r="BW11" s="77">
        <f t="shared" si="1"/>
        <v>0</v>
      </c>
      <c r="BX11" s="79">
        <f t="shared" si="2"/>
        <v>33762.14</v>
      </c>
    </row>
    <row r="12" spans="1:76" x14ac:dyDescent="0.25">
      <c r="B12" s="13">
        <v>103</v>
      </c>
      <c r="C12" s="25" t="s">
        <v>93</v>
      </c>
      <c r="D12" s="88">
        <v>299783</v>
      </c>
      <c r="E12" s="89">
        <v>0</v>
      </c>
      <c r="F12" s="90">
        <v>390100.55999999994</v>
      </c>
      <c r="G12" s="88"/>
      <c r="H12" s="89"/>
      <c r="I12" s="90"/>
      <c r="J12" s="97">
        <v>9450</v>
      </c>
      <c r="K12" s="89">
        <v>0</v>
      </c>
      <c r="L12" s="101">
        <v>9610.9</v>
      </c>
      <c r="M12" s="91">
        <v>197101.79</v>
      </c>
      <c r="N12" s="89">
        <v>0</v>
      </c>
      <c r="O12" s="90">
        <v>213169.06000000003</v>
      </c>
      <c r="P12" s="91">
        <v>23900</v>
      </c>
      <c r="Q12" s="89">
        <v>0</v>
      </c>
      <c r="R12" s="90">
        <v>26337.439999999995</v>
      </c>
      <c r="S12" s="91">
        <v>6600</v>
      </c>
      <c r="T12" s="89">
        <v>0</v>
      </c>
      <c r="U12" s="90">
        <v>7024.85</v>
      </c>
      <c r="V12" s="91">
        <v>7600</v>
      </c>
      <c r="W12" s="89">
        <v>0</v>
      </c>
      <c r="X12" s="90">
        <v>8385.64</v>
      </c>
      <c r="Y12" s="91"/>
      <c r="Z12" s="89"/>
      <c r="AA12" s="90"/>
      <c r="AB12" s="91">
        <v>286000</v>
      </c>
      <c r="AC12" s="89">
        <v>0</v>
      </c>
      <c r="AD12" s="90">
        <v>315913.12000000005</v>
      </c>
      <c r="AE12" s="91">
        <v>100652.79</v>
      </c>
      <c r="AF12" s="89">
        <v>0</v>
      </c>
      <c r="AG12" s="90">
        <v>122559.86000000002</v>
      </c>
      <c r="AH12" s="91">
        <v>1000</v>
      </c>
      <c r="AI12" s="89">
        <v>0</v>
      </c>
      <c r="AJ12" s="90">
        <v>1000</v>
      </c>
      <c r="AK12" s="91">
        <v>325910</v>
      </c>
      <c r="AL12" s="89">
        <v>0</v>
      </c>
      <c r="AM12" s="90">
        <v>351914.94</v>
      </c>
      <c r="AN12" s="91"/>
      <c r="AO12" s="89"/>
      <c r="AP12" s="90"/>
      <c r="AQ12" s="91">
        <v>0</v>
      </c>
      <c r="AR12" s="89">
        <v>0</v>
      </c>
      <c r="AS12" s="90">
        <v>0</v>
      </c>
      <c r="AT12" s="91"/>
      <c r="AU12" s="89"/>
      <c r="AV12" s="90"/>
      <c r="AW12" s="91"/>
      <c r="AX12" s="89"/>
      <c r="AY12" s="90"/>
      <c r="AZ12" s="91"/>
      <c r="BA12" s="89"/>
      <c r="BB12" s="90"/>
      <c r="BC12" s="91"/>
      <c r="BD12" s="89"/>
      <c r="BE12" s="90"/>
      <c r="BF12" s="91"/>
      <c r="BG12" s="89"/>
      <c r="BH12" s="90"/>
      <c r="BI12" s="91"/>
      <c r="BJ12" s="89"/>
      <c r="BK12" s="90"/>
      <c r="BL12" s="91"/>
      <c r="BM12" s="89"/>
      <c r="BN12" s="90"/>
      <c r="BO12" s="91"/>
      <c r="BP12" s="89"/>
      <c r="BQ12" s="90"/>
      <c r="BR12" s="91"/>
      <c r="BS12" s="89"/>
      <c r="BT12" s="90"/>
      <c r="BU12" s="76"/>
      <c r="BV12" s="85">
        <f t="shared" si="0"/>
        <v>1257997.58</v>
      </c>
      <c r="BW12" s="77">
        <f t="shared" si="1"/>
        <v>0</v>
      </c>
      <c r="BX12" s="79">
        <f t="shared" si="2"/>
        <v>1446016.37</v>
      </c>
    </row>
    <row r="13" spans="1:76" x14ac:dyDescent="0.25">
      <c r="B13" s="13">
        <v>104</v>
      </c>
      <c r="C13" s="25" t="s">
        <v>19</v>
      </c>
      <c r="D13" s="88">
        <v>21993</v>
      </c>
      <c r="E13" s="89">
        <v>0</v>
      </c>
      <c r="F13" s="90">
        <v>23717.18</v>
      </c>
      <c r="G13" s="88"/>
      <c r="H13" s="89"/>
      <c r="I13" s="90"/>
      <c r="J13" s="97">
        <v>0</v>
      </c>
      <c r="K13" s="89">
        <v>0</v>
      </c>
      <c r="L13" s="101">
        <v>0</v>
      </c>
      <c r="M13" s="91">
        <v>126100</v>
      </c>
      <c r="N13" s="89">
        <v>0</v>
      </c>
      <c r="O13" s="90">
        <v>126100</v>
      </c>
      <c r="P13" s="91">
        <v>2200</v>
      </c>
      <c r="Q13" s="89">
        <v>0</v>
      </c>
      <c r="R13" s="90">
        <v>2200</v>
      </c>
      <c r="S13" s="91">
        <v>13200</v>
      </c>
      <c r="T13" s="89">
        <v>0</v>
      </c>
      <c r="U13" s="90">
        <v>15594.44</v>
      </c>
      <c r="V13" s="91">
        <v>44000</v>
      </c>
      <c r="W13" s="89">
        <v>0</v>
      </c>
      <c r="X13" s="90">
        <v>56484.98</v>
      </c>
      <c r="Y13" s="91"/>
      <c r="Z13" s="89"/>
      <c r="AA13" s="90"/>
      <c r="AB13" s="91">
        <v>4292</v>
      </c>
      <c r="AC13" s="89">
        <v>0</v>
      </c>
      <c r="AD13" s="90">
        <v>4530.88</v>
      </c>
      <c r="AE13" s="91"/>
      <c r="AF13" s="89"/>
      <c r="AG13" s="90"/>
      <c r="AH13" s="91">
        <v>4900</v>
      </c>
      <c r="AI13" s="89">
        <v>0</v>
      </c>
      <c r="AJ13" s="90">
        <v>4900</v>
      </c>
      <c r="AK13" s="91">
        <v>90405</v>
      </c>
      <c r="AL13" s="89">
        <v>0</v>
      </c>
      <c r="AM13" s="90">
        <v>110736.68</v>
      </c>
      <c r="AN13" s="91"/>
      <c r="AO13" s="89"/>
      <c r="AP13" s="90"/>
      <c r="AQ13" s="91">
        <v>0</v>
      </c>
      <c r="AR13" s="89">
        <v>0</v>
      </c>
      <c r="AS13" s="90">
        <v>0</v>
      </c>
      <c r="AT13" s="91">
        <v>750</v>
      </c>
      <c r="AU13" s="89">
        <v>0</v>
      </c>
      <c r="AV13" s="90">
        <v>750</v>
      </c>
      <c r="AW13" s="97"/>
      <c r="AX13" s="89"/>
      <c r="AY13" s="101"/>
      <c r="AZ13" s="91"/>
      <c r="BA13" s="89"/>
      <c r="BB13" s="90"/>
      <c r="BC13" s="97"/>
      <c r="BD13" s="89"/>
      <c r="BE13" s="101"/>
      <c r="BF13" s="91"/>
      <c r="BG13" s="89"/>
      <c r="BH13" s="90"/>
      <c r="BI13" s="91"/>
      <c r="BJ13" s="89"/>
      <c r="BK13" s="90"/>
      <c r="BL13" s="91"/>
      <c r="BM13" s="89"/>
      <c r="BN13" s="90"/>
      <c r="BO13" s="91"/>
      <c r="BP13" s="89"/>
      <c r="BQ13" s="90"/>
      <c r="BR13" s="91"/>
      <c r="BS13" s="89"/>
      <c r="BT13" s="90"/>
      <c r="BU13" s="76"/>
      <c r="BV13" s="85">
        <f t="shared" si="0"/>
        <v>307840</v>
      </c>
      <c r="BW13" s="77">
        <f t="shared" si="1"/>
        <v>0</v>
      </c>
      <c r="BX13" s="79">
        <f t="shared" si="2"/>
        <v>345014.16000000003</v>
      </c>
    </row>
    <row r="14" spans="1:76" x14ac:dyDescent="0.25">
      <c r="B14" s="13">
        <v>105</v>
      </c>
      <c r="C14" s="25" t="s">
        <v>94</v>
      </c>
      <c r="D14" s="88"/>
      <c r="E14" s="89"/>
      <c r="F14" s="90"/>
      <c r="G14" s="88"/>
      <c r="H14" s="89"/>
      <c r="I14" s="90"/>
      <c r="J14" s="97"/>
      <c r="K14" s="89"/>
      <c r="L14" s="101"/>
      <c r="M14" s="91"/>
      <c r="N14" s="89"/>
      <c r="O14" s="90"/>
      <c r="P14" s="91"/>
      <c r="Q14" s="89"/>
      <c r="R14" s="90"/>
      <c r="S14" s="91"/>
      <c r="T14" s="89"/>
      <c r="U14" s="90"/>
      <c r="V14" s="91"/>
      <c r="W14" s="89"/>
      <c r="X14" s="90"/>
      <c r="Y14" s="91"/>
      <c r="Z14" s="89"/>
      <c r="AA14" s="90"/>
      <c r="AB14" s="91"/>
      <c r="AC14" s="89"/>
      <c r="AD14" s="90"/>
      <c r="AE14" s="91"/>
      <c r="AF14" s="89"/>
      <c r="AG14" s="90"/>
      <c r="AH14" s="97"/>
      <c r="AI14" s="89"/>
      <c r="AJ14" s="101"/>
      <c r="AK14" s="91"/>
      <c r="AL14" s="89"/>
      <c r="AM14" s="90"/>
      <c r="AN14" s="97"/>
      <c r="AO14" s="89"/>
      <c r="AP14" s="101"/>
      <c r="AQ14" s="91"/>
      <c r="AR14" s="89"/>
      <c r="AS14" s="90"/>
      <c r="AT14" s="91"/>
      <c r="AU14" s="89"/>
      <c r="AV14" s="90"/>
      <c r="AW14" s="97"/>
      <c r="AX14" s="89"/>
      <c r="AY14" s="101"/>
      <c r="AZ14" s="97"/>
      <c r="BA14" s="89"/>
      <c r="BB14" s="101"/>
      <c r="BC14" s="97"/>
      <c r="BD14" s="89"/>
      <c r="BE14" s="101"/>
      <c r="BF14" s="91"/>
      <c r="BG14" s="89"/>
      <c r="BH14" s="90"/>
      <c r="BI14" s="91"/>
      <c r="BJ14" s="89"/>
      <c r="BK14" s="90"/>
      <c r="BL14" s="91"/>
      <c r="BM14" s="89"/>
      <c r="BN14" s="90"/>
      <c r="BO14" s="91"/>
      <c r="BP14" s="89"/>
      <c r="BQ14" s="90"/>
      <c r="BR14" s="91"/>
      <c r="BS14" s="89"/>
      <c r="BT14" s="90"/>
      <c r="BU14" s="76"/>
      <c r="BV14" s="85">
        <f t="shared" si="0"/>
        <v>0</v>
      </c>
      <c r="BW14" s="77">
        <f t="shared" si="1"/>
        <v>0</v>
      </c>
      <c r="BX14" s="79">
        <f t="shared" si="2"/>
        <v>0</v>
      </c>
    </row>
    <row r="15" spans="1:76" x14ac:dyDescent="0.25">
      <c r="B15" s="13">
        <v>106</v>
      </c>
      <c r="C15" s="25" t="s">
        <v>99</v>
      </c>
      <c r="D15" s="88"/>
      <c r="E15" s="89"/>
      <c r="F15" s="90"/>
      <c r="G15" s="88"/>
      <c r="H15" s="89"/>
      <c r="I15" s="90"/>
      <c r="J15" s="97"/>
      <c r="K15" s="89"/>
      <c r="L15" s="101"/>
      <c r="M15" s="91"/>
      <c r="N15" s="89"/>
      <c r="O15" s="90"/>
      <c r="P15" s="97"/>
      <c r="Q15" s="89"/>
      <c r="R15" s="101"/>
      <c r="S15" s="91"/>
      <c r="T15" s="89"/>
      <c r="U15" s="90"/>
      <c r="V15" s="91"/>
      <c r="W15" s="89"/>
      <c r="X15" s="90"/>
      <c r="Y15" s="97"/>
      <c r="Z15" s="89"/>
      <c r="AA15" s="101"/>
      <c r="AB15" s="91"/>
      <c r="AC15" s="89"/>
      <c r="AD15" s="90"/>
      <c r="AE15" s="91"/>
      <c r="AF15" s="89"/>
      <c r="AG15" s="90"/>
      <c r="AH15" s="97"/>
      <c r="AI15" s="89"/>
      <c r="AJ15" s="101"/>
      <c r="AK15" s="97"/>
      <c r="AL15" s="89"/>
      <c r="AM15" s="101"/>
      <c r="AN15" s="97"/>
      <c r="AO15" s="89"/>
      <c r="AP15" s="101"/>
      <c r="AQ15" s="91"/>
      <c r="AR15" s="89"/>
      <c r="AS15" s="90"/>
      <c r="AT15" s="91"/>
      <c r="AU15" s="89"/>
      <c r="AV15" s="90"/>
      <c r="AW15" s="97"/>
      <c r="AX15" s="89"/>
      <c r="AY15" s="101"/>
      <c r="AZ15" s="97"/>
      <c r="BA15" s="89"/>
      <c r="BB15" s="101"/>
      <c r="BC15" s="97"/>
      <c r="BD15" s="89"/>
      <c r="BE15" s="101"/>
      <c r="BF15" s="91"/>
      <c r="BG15" s="89"/>
      <c r="BH15" s="90"/>
      <c r="BI15" s="91"/>
      <c r="BJ15" s="89"/>
      <c r="BK15" s="90"/>
      <c r="BL15" s="91"/>
      <c r="BM15" s="89"/>
      <c r="BN15" s="90"/>
      <c r="BO15" s="91"/>
      <c r="BP15" s="89"/>
      <c r="BQ15" s="90"/>
      <c r="BR15" s="91"/>
      <c r="BS15" s="89"/>
      <c r="BT15" s="90"/>
      <c r="BU15" s="76"/>
      <c r="BV15" s="85">
        <f t="shared" si="0"/>
        <v>0</v>
      </c>
      <c r="BW15" s="77">
        <f t="shared" si="1"/>
        <v>0</v>
      </c>
      <c r="BX15" s="79">
        <f t="shared" si="2"/>
        <v>0</v>
      </c>
    </row>
    <row r="16" spans="1:76" x14ac:dyDescent="0.25">
      <c r="B16" s="13">
        <v>107</v>
      </c>
      <c r="C16" s="25" t="s">
        <v>95</v>
      </c>
      <c r="D16" s="88"/>
      <c r="E16" s="89"/>
      <c r="F16" s="90"/>
      <c r="G16" s="88"/>
      <c r="H16" s="89"/>
      <c r="I16" s="90"/>
      <c r="J16" s="97"/>
      <c r="K16" s="89"/>
      <c r="L16" s="101"/>
      <c r="M16" s="91">
        <v>5921</v>
      </c>
      <c r="N16" s="89">
        <v>0</v>
      </c>
      <c r="O16" s="90">
        <v>5921</v>
      </c>
      <c r="P16" s="97"/>
      <c r="Q16" s="89"/>
      <c r="R16" s="101"/>
      <c r="S16" s="91">
        <v>8789</v>
      </c>
      <c r="T16" s="89">
        <v>0</v>
      </c>
      <c r="U16" s="90">
        <v>8789</v>
      </c>
      <c r="V16" s="91"/>
      <c r="W16" s="89"/>
      <c r="X16" s="90"/>
      <c r="Y16" s="97"/>
      <c r="Z16" s="89"/>
      <c r="AA16" s="101"/>
      <c r="AB16" s="91">
        <v>17390</v>
      </c>
      <c r="AC16" s="89">
        <v>0</v>
      </c>
      <c r="AD16" s="90">
        <v>17390</v>
      </c>
      <c r="AE16" s="97">
        <v>26858</v>
      </c>
      <c r="AF16" s="89">
        <v>0</v>
      </c>
      <c r="AG16" s="101">
        <v>26858</v>
      </c>
      <c r="AH16" s="97"/>
      <c r="AI16" s="89"/>
      <c r="AJ16" s="101"/>
      <c r="AK16" s="97"/>
      <c r="AL16" s="89"/>
      <c r="AM16" s="101"/>
      <c r="AN16" s="97"/>
      <c r="AO16" s="89"/>
      <c r="AP16" s="101"/>
      <c r="AQ16" s="97"/>
      <c r="AR16" s="89"/>
      <c r="AS16" s="101"/>
      <c r="AT16" s="97"/>
      <c r="AU16" s="89"/>
      <c r="AV16" s="101"/>
      <c r="AW16" s="97"/>
      <c r="AX16" s="89"/>
      <c r="AY16" s="101"/>
      <c r="AZ16" s="97"/>
      <c r="BA16" s="89"/>
      <c r="BB16" s="101"/>
      <c r="BC16" s="97"/>
      <c r="BD16" s="89"/>
      <c r="BE16" s="101"/>
      <c r="BF16" s="91"/>
      <c r="BG16" s="89"/>
      <c r="BH16" s="90"/>
      <c r="BI16" s="97"/>
      <c r="BJ16" s="89"/>
      <c r="BK16" s="101"/>
      <c r="BL16" s="91"/>
      <c r="BM16" s="89"/>
      <c r="BN16" s="90"/>
      <c r="BO16" s="91">
        <v>0</v>
      </c>
      <c r="BP16" s="89">
        <v>0</v>
      </c>
      <c r="BQ16" s="90">
        <v>0</v>
      </c>
      <c r="BR16" s="97"/>
      <c r="BS16" s="89"/>
      <c r="BT16" s="101"/>
      <c r="BU16" s="76"/>
      <c r="BV16" s="85">
        <f t="shared" si="0"/>
        <v>58958</v>
      </c>
      <c r="BW16" s="77">
        <f t="shared" si="1"/>
        <v>0</v>
      </c>
      <c r="BX16" s="79">
        <f t="shared" si="2"/>
        <v>58958</v>
      </c>
    </row>
    <row r="17" spans="2:76" x14ac:dyDescent="0.25">
      <c r="B17" s="13">
        <v>108</v>
      </c>
      <c r="C17" s="25" t="s">
        <v>96</v>
      </c>
      <c r="D17" s="88"/>
      <c r="E17" s="89"/>
      <c r="F17" s="90"/>
      <c r="G17" s="88"/>
      <c r="H17" s="89"/>
      <c r="I17" s="90"/>
      <c r="J17" s="97"/>
      <c r="K17" s="89"/>
      <c r="L17" s="101"/>
      <c r="M17" s="97"/>
      <c r="N17" s="89"/>
      <c r="O17" s="101"/>
      <c r="P17" s="97"/>
      <c r="Q17" s="89"/>
      <c r="R17" s="101"/>
      <c r="S17" s="91"/>
      <c r="T17" s="89"/>
      <c r="U17" s="90"/>
      <c r="V17" s="91"/>
      <c r="W17" s="89"/>
      <c r="X17" s="90"/>
      <c r="Y17" s="97"/>
      <c r="Z17" s="89"/>
      <c r="AA17" s="101"/>
      <c r="AB17" s="97"/>
      <c r="AC17" s="89"/>
      <c r="AD17" s="101"/>
      <c r="AE17" s="97"/>
      <c r="AF17" s="89"/>
      <c r="AG17" s="101"/>
      <c r="AH17" s="97"/>
      <c r="AI17" s="89"/>
      <c r="AJ17" s="101"/>
      <c r="AK17" s="97"/>
      <c r="AL17" s="89"/>
      <c r="AM17" s="101"/>
      <c r="AN17" s="97"/>
      <c r="AO17" s="89"/>
      <c r="AP17" s="101"/>
      <c r="AQ17" s="97"/>
      <c r="AR17" s="89"/>
      <c r="AS17" s="101"/>
      <c r="AT17" s="97"/>
      <c r="AU17" s="89"/>
      <c r="AV17" s="101"/>
      <c r="AW17" s="97"/>
      <c r="AX17" s="89"/>
      <c r="AY17" s="101"/>
      <c r="AZ17" s="97"/>
      <c r="BA17" s="89"/>
      <c r="BB17" s="101"/>
      <c r="BC17" s="97"/>
      <c r="BD17" s="89"/>
      <c r="BE17" s="101"/>
      <c r="BF17" s="97"/>
      <c r="BG17" s="89"/>
      <c r="BH17" s="101"/>
      <c r="BI17" s="97"/>
      <c r="BJ17" s="89"/>
      <c r="BK17" s="101"/>
      <c r="BL17" s="91"/>
      <c r="BM17" s="89"/>
      <c r="BN17" s="90"/>
      <c r="BO17" s="91"/>
      <c r="BP17" s="89"/>
      <c r="BQ17" s="90"/>
      <c r="BR17" s="97"/>
      <c r="BS17" s="89"/>
      <c r="BT17" s="101"/>
      <c r="BU17" s="76"/>
      <c r="BV17" s="85">
        <f t="shared" si="0"/>
        <v>0</v>
      </c>
      <c r="BW17" s="77">
        <f t="shared" si="1"/>
        <v>0</v>
      </c>
      <c r="BX17" s="79">
        <f t="shared" si="2"/>
        <v>0</v>
      </c>
    </row>
    <row r="18" spans="2:76" x14ac:dyDescent="0.25">
      <c r="B18" s="13">
        <v>109</v>
      </c>
      <c r="C18" s="25" t="s">
        <v>97</v>
      </c>
      <c r="D18" s="88">
        <v>40300</v>
      </c>
      <c r="E18" s="89">
        <v>0</v>
      </c>
      <c r="F18" s="90">
        <v>40630.199999999997</v>
      </c>
      <c r="G18" s="88"/>
      <c r="H18" s="89"/>
      <c r="I18" s="90"/>
      <c r="J18" s="97">
        <v>1650</v>
      </c>
      <c r="K18" s="89">
        <v>0</v>
      </c>
      <c r="L18" s="101">
        <v>1650</v>
      </c>
      <c r="M18" s="97"/>
      <c r="N18" s="89"/>
      <c r="O18" s="101"/>
      <c r="P18" s="97"/>
      <c r="Q18" s="89"/>
      <c r="R18" s="101"/>
      <c r="S18" s="97"/>
      <c r="T18" s="89"/>
      <c r="U18" s="101"/>
      <c r="V18" s="97"/>
      <c r="W18" s="89"/>
      <c r="X18" s="101"/>
      <c r="Y18" s="97"/>
      <c r="Z18" s="89"/>
      <c r="AA18" s="101"/>
      <c r="AB18" s="97"/>
      <c r="AC18" s="89"/>
      <c r="AD18" s="101"/>
      <c r="AE18" s="97"/>
      <c r="AF18" s="89"/>
      <c r="AG18" s="101"/>
      <c r="AH18" s="97"/>
      <c r="AI18" s="89"/>
      <c r="AJ18" s="101"/>
      <c r="AK18" s="97"/>
      <c r="AL18" s="89"/>
      <c r="AM18" s="101"/>
      <c r="AN18" s="97"/>
      <c r="AO18" s="89"/>
      <c r="AP18" s="101"/>
      <c r="AQ18" s="97"/>
      <c r="AR18" s="89"/>
      <c r="AS18" s="101"/>
      <c r="AT18" s="97"/>
      <c r="AU18" s="89"/>
      <c r="AV18" s="101"/>
      <c r="AW18" s="97"/>
      <c r="AX18" s="89"/>
      <c r="AY18" s="101"/>
      <c r="AZ18" s="97"/>
      <c r="BA18" s="89"/>
      <c r="BB18" s="101"/>
      <c r="BC18" s="97"/>
      <c r="BD18" s="89"/>
      <c r="BE18" s="101"/>
      <c r="BF18" s="97"/>
      <c r="BG18" s="89"/>
      <c r="BH18" s="101"/>
      <c r="BI18" s="97"/>
      <c r="BJ18" s="89"/>
      <c r="BK18" s="101"/>
      <c r="BL18" s="97"/>
      <c r="BM18" s="89"/>
      <c r="BN18" s="101"/>
      <c r="BO18" s="97"/>
      <c r="BP18" s="89"/>
      <c r="BQ18" s="101"/>
      <c r="BR18" s="97"/>
      <c r="BS18" s="89"/>
      <c r="BT18" s="101"/>
      <c r="BU18" s="76"/>
      <c r="BV18" s="85">
        <f t="shared" si="0"/>
        <v>41950</v>
      </c>
      <c r="BW18" s="77">
        <f t="shared" si="1"/>
        <v>0</v>
      </c>
      <c r="BX18" s="79">
        <f t="shared" si="2"/>
        <v>42280.2</v>
      </c>
    </row>
    <row r="19" spans="2:76" x14ac:dyDescent="0.25">
      <c r="B19" s="13">
        <v>110</v>
      </c>
      <c r="C19" s="25" t="s">
        <v>98</v>
      </c>
      <c r="D19" s="88">
        <v>40750</v>
      </c>
      <c r="E19" s="89">
        <v>0</v>
      </c>
      <c r="F19" s="90">
        <v>51047.56</v>
      </c>
      <c r="G19" s="88"/>
      <c r="H19" s="89"/>
      <c r="I19" s="90"/>
      <c r="J19" s="97"/>
      <c r="K19" s="89"/>
      <c r="L19" s="101"/>
      <c r="M19" s="97">
        <v>2000</v>
      </c>
      <c r="N19" s="89">
        <v>0</v>
      </c>
      <c r="O19" s="101">
        <v>2000</v>
      </c>
      <c r="P19" s="97"/>
      <c r="Q19" s="89"/>
      <c r="R19" s="101"/>
      <c r="S19" s="97"/>
      <c r="T19" s="89"/>
      <c r="U19" s="101"/>
      <c r="V19" s="97"/>
      <c r="W19" s="89"/>
      <c r="X19" s="101"/>
      <c r="Y19" s="97"/>
      <c r="Z19" s="89"/>
      <c r="AA19" s="101"/>
      <c r="AB19" s="97"/>
      <c r="AC19" s="89"/>
      <c r="AD19" s="101"/>
      <c r="AE19" s="97">
        <v>1500</v>
      </c>
      <c r="AF19" s="89">
        <v>0</v>
      </c>
      <c r="AG19" s="101">
        <v>1500</v>
      </c>
      <c r="AH19" s="97">
        <v>1350</v>
      </c>
      <c r="AI19" s="89">
        <v>0</v>
      </c>
      <c r="AJ19" s="101">
        <v>1350</v>
      </c>
      <c r="AK19" s="97">
        <v>2900</v>
      </c>
      <c r="AL19" s="89">
        <v>0</v>
      </c>
      <c r="AM19" s="101">
        <v>2900</v>
      </c>
      <c r="AN19" s="97"/>
      <c r="AO19" s="89"/>
      <c r="AP19" s="101"/>
      <c r="AQ19" s="97"/>
      <c r="AR19" s="89"/>
      <c r="AS19" s="101"/>
      <c r="AT19" s="97"/>
      <c r="AU19" s="89"/>
      <c r="AV19" s="101"/>
      <c r="AW19" s="97"/>
      <c r="AX19" s="89"/>
      <c r="AY19" s="101"/>
      <c r="AZ19" s="97"/>
      <c r="BA19" s="89"/>
      <c r="BB19" s="101"/>
      <c r="BC19" s="97"/>
      <c r="BD19" s="89"/>
      <c r="BE19" s="101"/>
      <c r="BF19" s="97"/>
      <c r="BG19" s="89"/>
      <c r="BH19" s="101"/>
      <c r="BI19" s="97">
        <v>61013.42</v>
      </c>
      <c r="BJ19" s="89">
        <v>0</v>
      </c>
      <c r="BK19" s="101">
        <v>20000</v>
      </c>
      <c r="BL19" s="97"/>
      <c r="BM19" s="89"/>
      <c r="BN19" s="101"/>
      <c r="BO19" s="97"/>
      <c r="BP19" s="89"/>
      <c r="BQ19" s="101"/>
      <c r="BR19" s="97"/>
      <c r="BS19" s="89"/>
      <c r="BT19" s="101"/>
      <c r="BU19" s="76"/>
      <c r="BV19" s="85">
        <f t="shared" si="0"/>
        <v>109513.42</v>
      </c>
      <c r="BW19" s="77">
        <f t="shared" si="1"/>
        <v>0</v>
      </c>
      <c r="BX19" s="79">
        <f t="shared" si="2"/>
        <v>78797.56</v>
      </c>
    </row>
    <row r="20" spans="2:76" x14ac:dyDescent="0.25">
      <c r="B20" s="69">
        <v>100</v>
      </c>
      <c r="C20" s="26" t="s">
        <v>100</v>
      </c>
      <c r="D20" s="85">
        <f t="shared" ref="D20:BT20" si="3">D10+D11+D12+D13+D14+D15+D16+D17+D18+D19</f>
        <v>692750.40999999992</v>
      </c>
      <c r="E20" s="78">
        <f t="shared" si="3"/>
        <v>0</v>
      </c>
      <c r="F20" s="79">
        <f t="shared" si="3"/>
        <v>810394.76</v>
      </c>
      <c r="G20" s="85">
        <f t="shared" si="3"/>
        <v>0</v>
      </c>
      <c r="H20" s="78">
        <f t="shared" si="3"/>
        <v>0</v>
      </c>
      <c r="I20" s="79">
        <f t="shared" si="3"/>
        <v>0</v>
      </c>
      <c r="J20" s="98">
        <f t="shared" si="3"/>
        <v>66985</v>
      </c>
      <c r="K20" s="78">
        <f t="shared" si="3"/>
        <v>0</v>
      </c>
      <c r="L20" s="77">
        <f t="shared" si="3"/>
        <v>67528.81</v>
      </c>
      <c r="M20" s="98">
        <f t="shared" si="3"/>
        <v>331122.79000000004</v>
      </c>
      <c r="N20" s="78">
        <f t="shared" si="3"/>
        <v>0</v>
      </c>
      <c r="O20" s="77">
        <f t="shared" si="3"/>
        <v>347190.06000000006</v>
      </c>
      <c r="P20" s="98">
        <f t="shared" si="3"/>
        <v>26100</v>
      </c>
      <c r="Q20" s="78">
        <f t="shared" si="3"/>
        <v>0</v>
      </c>
      <c r="R20" s="77">
        <f t="shared" si="3"/>
        <v>28537.439999999995</v>
      </c>
      <c r="S20" s="98">
        <f t="shared" si="3"/>
        <v>28589</v>
      </c>
      <c r="T20" s="78">
        <f t="shared" si="3"/>
        <v>0</v>
      </c>
      <c r="U20" s="77">
        <f t="shared" si="3"/>
        <v>31408.29</v>
      </c>
      <c r="V20" s="98">
        <f t="shared" si="3"/>
        <v>51600</v>
      </c>
      <c r="W20" s="78">
        <f t="shared" si="3"/>
        <v>0</v>
      </c>
      <c r="X20" s="77">
        <f t="shared" si="3"/>
        <v>64870.62</v>
      </c>
      <c r="Y20" s="98">
        <f t="shared" si="3"/>
        <v>0</v>
      </c>
      <c r="Z20" s="78">
        <f t="shared" si="3"/>
        <v>0</v>
      </c>
      <c r="AA20" s="77">
        <f t="shared" si="3"/>
        <v>0</v>
      </c>
      <c r="AB20" s="98">
        <f t="shared" si="3"/>
        <v>313225</v>
      </c>
      <c r="AC20" s="78">
        <f t="shared" si="3"/>
        <v>0</v>
      </c>
      <c r="AD20" s="77">
        <f t="shared" si="3"/>
        <v>343377.00000000006</v>
      </c>
      <c r="AE20" s="98">
        <f t="shared" si="3"/>
        <v>129010.79</v>
      </c>
      <c r="AF20" s="78">
        <f t="shared" si="3"/>
        <v>0</v>
      </c>
      <c r="AG20" s="77">
        <f t="shared" si="3"/>
        <v>150917.86000000002</v>
      </c>
      <c r="AH20" s="98">
        <f t="shared" si="3"/>
        <v>7250</v>
      </c>
      <c r="AI20" s="78">
        <f t="shared" si="3"/>
        <v>0</v>
      </c>
      <c r="AJ20" s="77">
        <f t="shared" si="3"/>
        <v>7250</v>
      </c>
      <c r="AK20" s="98">
        <f t="shared" si="3"/>
        <v>419215</v>
      </c>
      <c r="AL20" s="78">
        <f t="shared" si="3"/>
        <v>0</v>
      </c>
      <c r="AM20" s="77">
        <f t="shared" si="3"/>
        <v>465551.62</v>
      </c>
      <c r="AN20" s="98">
        <f t="shared" si="3"/>
        <v>0</v>
      </c>
      <c r="AO20" s="78">
        <f t="shared" si="3"/>
        <v>0</v>
      </c>
      <c r="AP20" s="77">
        <f t="shared" si="3"/>
        <v>0</v>
      </c>
      <c r="AQ20" s="98">
        <f t="shared" si="3"/>
        <v>0</v>
      </c>
      <c r="AR20" s="78">
        <f t="shared" si="3"/>
        <v>0</v>
      </c>
      <c r="AS20" s="77">
        <f t="shared" si="3"/>
        <v>0</v>
      </c>
      <c r="AT20" s="98">
        <f t="shared" si="3"/>
        <v>750</v>
      </c>
      <c r="AU20" s="78">
        <f t="shared" si="3"/>
        <v>0</v>
      </c>
      <c r="AV20" s="77">
        <f t="shared" si="3"/>
        <v>750</v>
      </c>
      <c r="AW20" s="98">
        <f t="shared" si="3"/>
        <v>0</v>
      </c>
      <c r="AX20" s="78">
        <f t="shared" si="3"/>
        <v>0</v>
      </c>
      <c r="AY20" s="77">
        <f t="shared" si="3"/>
        <v>0</v>
      </c>
      <c r="AZ20" s="98">
        <f t="shared" si="3"/>
        <v>0</v>
      </c>
      <c r="BA20" s="78">
        <f t="shared" si="3"/>
        <v>0</v>
      </c>
      <c r="BB20" s="77">
        <f t="shared" si="3"/>
        <v>0</v>
      </c>
      <c r="BC20" s="98">
        <f t="shared" si="3"/>
        <v>0</v>
      </c>
      <c r="BD20" s="78">
        <f t="shared" si="3"/>
        <v>0</v>
      </c>
      <c r="BE20" s="77">
        <f t="shared" si="3"/>
        <v>0</v>
      </c>
      <c r="BF20" s="98">
        <f t="shared" si="3"/>
        <v>0</v>
      </c>
      <c r="BG20" s="78">
        <f t="shared" si="3"/>
        <v>0</v>
      </c>
      <c r="BH20" s="77">
        <f t="shared" si="3"/>
        <v>0</v>
      </c>
      <c r="BI20" s="98">
        <f t="shared" si="3"/>
        <v>61013.42</v>
      </c>
      <c r="BJ20" s="78">
        <f t="shared" si="3"/>
        <v>0</v>
      </c>
      <c r="BK20" s="77">
        <f t="shared" si="3"/>
        <v>20000</v>
      </c>
      <c r="BL20" s="98">
        <f t="shared" si="3"/>
        <v>0</v>
      </c>
      <c r="BM20" s="78">
        <f t="shared" si="3"/>
        <v>0</v>
      </c>
      <c r="BN20" s="77">
        <f t="shared" si="3"/>
        <v>0</v>
      </c>
      <c r="BO20" s="98">
        <f t="shared" si="3"/>
        <v>0</v>
      </c>
      <c r="BP20" s="78">
        <f t="shared" si="3"/>
        <v>0</v>
      </c>
      <c r="BQ20" s="77">
        <f t="shared" si="3"/>
        <v>0</v>
      </c>
      <c r="BR20" s="98">
        <f t="shared" si="3"/>
        <v>0</v>
      </c>
      <c r="BS20" s="78">
        <f t="shared" si="3"/>
        <v>0</v>
      </c>
      <c r="BT20" s="77">
        <f t="shared" si="3"/>
        <v>0</v>
      </c>
      <c r="BU20" s="98"/>
      <c r="BV20" s="85">
        <f>BV10+BV11+BV12+BV13+BV14+BV15+BV16+BV17+BV18+BV19</f>
        <v>2127611.41</v>
      </c>
      <c r="BW20" s="77">
        <f>BW10+BW11+BW12+BW13+BW14+BW15+BW16+BW17+BW18+BW19</f>
        <v>0</v>
      </c>
      <c r="BX20" s="95">
        <f>BX10+BX11+BX12+BX13+BX14+BX15+BX16+BX17+BX18+BX19</f>
        <v>2337776.4600000004</v>
      </c>
    </row>
    <row r="21" spans="2:76" x14ac:dyDescent="0.25">
      <c r="B21" s="13"/>
      <c r="C21" s="25"/>
      <c r="D21" s="85"/>
      <c r="E21" s="78"/>
      <c r="F21" s="79"/>
      <c r="G21" s="85"/>
      <c r="H21" s="78"/>
      <c r="I21" s="79"/>
      <c r="J21" s="99"/>
      <c r="K21" s="78"/>
      <c r="L21" s="95"/>
      <c r="M21" s="99"/>
      <c r="N21" s="78"/>
      <c r="O21" s="95"/>
      <c r="P21" s="99"/>
      <c r="Q21" s="78"/>
      <c r="R21" s="95"/>
      <c r="S21" s="99"/>
      <c r="T21" s="78"/>
      <c r="U21" s="95"/>
      <c r="V21" s="99"/>
      <c r="W21" s="78"/>
      <c r="X21" s="95"/>
      <c r="Y21" s="99"/>
      <c r="Z21" s="78"/>
      <c r="AA21" s="95"/>
      <c r="AB21" s="99"/>
      <c r="AC21" s="78"/>
      <c r="AD21" s="95"/>
      <c r="AE21" s="99"/>
      <c r="AF21" s="78"/>
      <c r="AG21" s="95"/>
      <c r="AH21" s="99"/>
      <c r="AI21" s="78"/>
      <c r="AJ21" s="95"/>
      <c r="AK21" s="99"/>
      <c r="AL21" s="78"/>
      <c r="AM21" s="95"/>
      <c r="AN21" s="99"/>
      <c r="AO21" s="78"/>
      <c r="AP21" s="95"/>
      <c r="AQ21" s="99"/>
      <c r="AR21" s="78"/>
      <c r="AS21" s="95"/>
      <c r="AT21" s="99"/>
      <c r="AU21" s="78"/>
      <c r="AV21" s="95"/>
      <c r="AW21" s="99"/>
      <c r="AX21" s="78"/>
      <c r="AY21" s="95"/>
      <c r="AZ21" s="99"/>
      <c r="BA21" s="78"/>
      <c r="BB21" s="95"/>
      <c r="BC21" s="99"/>
      <c r="BD21" s="78"/>
      <c r="BE21" s="95"/>
      <c r="BF21" s="99"/>
      <c r="BG21" s="78"/>
      <c r="BH21" s="95"/>
      <c r="BI21" s="99"/>
      <c r="BJ21" s="78"/>
      <c r="BK21" s="95"/>
      <c r="BL21" s="99"/>
      <c r="BM21" s="78"/>
      <c r="BN21" s="95"/>
      <c r="BO21" s="99"/>
      <c r="BP21" s="78"/>
      <c r="BQ21" s="95"/>
      <c r="BR21" s="99"/>
      <c r="BS21" s="78"/>
      <c r="BT21" s="95"/>
      <c r="BU21" s="76"/>
      <c r="BV21" s="85"/>
      <c r="BW21" s="77"/>
      <c r="BX21" s="95"/>
    </row>
    <row r="22" spans="2:76" x14ac:dyDescent="0.25">
      <c r="B22" s="13"/>
      <c r="C22" s="26" t="s">
        <v>102</v>
      </c>
      <c r="D22" s="85"/>
      <c r="E22" s="78"/>
      <c r="F22" s="79"/>
      <c r="G22" s="85"/>
      <c r="H22" s="78"/>
      <c r="I22" s="79"/>
      <c r="J22" s="99"/>
      <c r="K22" s="78"/>
      <c r="L22" s="95"/>
      <c r="M22" s="99"/>
      <c r="N22" s="78"/>
      <c r="O22" s="95"/>
      <c r="P22" s="99"/>
      <c r="Q22" s="78"/>
      <c r="R22" s="95"/>
      <c r="S22" s="99"/>
      <c r="T22" s="78"/>
      <c r="U22" s="95"/>
      <c r="V22" s="99"/>
      <c r="W22" s="78"/>
      <c r="X22" s="95"/>
      <c r="Y22" s="99"/>
      <c r="Z22" s="78"/>
      <c r="AA22" s="95"/>
      <c r="AB22" s="99"/>
      <c r="AC22" s="78"/>
      <c r="AD22" s="95"/>
      <c r="AE22" s="99"/>
      <c r="AF22" s="78"/>
      <c r="AG22" s="95"/>
      <c r="AH22" s="99"/>
      <c r="AI22" s="78"/>
      <c r="AJ22" s="95"/>
      <c r="AK22" s="99"/>
      <c r="AL22" s="78"/>
      <c r="AM22" s="95"/>
      <c r="AN22" s="99"/>
      <c r="AO22" s="78"/>
      <c r="AP22" s="95"/>
      <c r="AQ22" s="99"/>
      <c r="AR22" s="78"/>
      <c r="AS22" s="95"/>
      <c r="AT22" s="99"/>
      <c r="AU22" s="78"/>
      <c r="AV22" s="95"/>
      <c r="AW22" s="99"/>
      <c r="AX22" s="78"/>
      <c r="AY22" s="95"/>
      <c r="AZ22" s="99"/>
      <c r="BA22" s="78"/>
      <c r="BB22" s="95"/>
      <c r="BC22" s="99"/>
      <c r="BD22" s="78"/>
      <c r="BE22" s="95"/>
      <c r="BF22" s="99"/>
      <c r="BG22" s="78"/>
      <c r="BH22" s="95"/>
      <c r="BI22" s="99"/>
      <c r="BJ22" s="78"/>
      <c r="BK22" s="95"/>
      <c r="BL22" s="99"/>
      <c r="BM22" s="78"/>
      <c r="BN22" s="95"/>
      <c r="BO22" s="99"/>
      <c r="BP22" s="78"/>
      <c r="BQ22" s="95"/>
      <c r="BR22" s="99"/>
      <c r="BS22" s="78"/>
      <c r="BT22" s="95"/>
      <c r="BU22" s="76"/>
      <c r="BV22" s="85"/>
      <c r="BW22" s="77"/>
      <c r="BX22" s="95"/>
    </row>
    <row r="23" spans="2:76" x14ac:dyDescent="0.25">
      <c r="B23" s="13">
        <v>201</v>
      </c>
      <c r="C23" s="25" t="s">
        <v>103</v>
      </c>
      <c r="D23" s="88"/>
      <c r="E23" s="89"/>
      <c r="F23" s="90"/>
      <c r="G23" s="88"/>
      <c r="H23" s="89"/>
      <c r="I23" s="90"/>
      <c r="J23" s="97"/>
      <c r="K23" s="89"/>
      <c r="L23" s="101"/>
      <c r="M23" s="97"/>
      <c r="N23" s="89"/>
      <c r="O23" s="101"/>
      <c r="P23" s="97"/>
      <c r="Q23" s="89"/>
      <c r="R23" s="101"/>
      <c r="S23" s="97"/>
      <c r="T23" s="89"/>
      <c r="U23" s="101"/>
      <c r="V23" s="97"/>
      <c r="W23" s="89"/>
      <c r="X23" s="101"/>
      <c r="Y23" s="97"/>
      <c r="Z23" s="89"/>
      <c r="AA23" s="101"/>
      <c r="AB23" s="97"/>
      <c r="AC23" s="89"/>
      <c r="AD23" s="101"/>
      <c r="AE23" s="97"/>
      <c r="AF23" s="89"/>
      <c r="AG23" s="101"/>
      <c r="AH23" s="97"/>
      <c r="AI23" s="89"/>
      <c r="AJ23" s="101"/>
      <c r="AK23" s="97"/>
      <c r="AL23" s="89"/>
      <c r="AM23" s="101"/>
      <c r="AN23" s="97"/>
      <c r="AO23" s="89"/>
      <c r="AP23" s="101"/>
      <c r="AQ23" s="97"/>
      <c r="AR23" s="89"/>
      <c r="AS23" s="101"/>
      <c r="AT23" s="97"/>
      <c r="AU23" s="89"/>
      <c r="AV23" s="101"/>
      <c r="AW23" s="97"/>
      <c r="AX23" s="89"/>
      <c r="AY23" s="101"/>
      <c r="AZ23" s="97"/>
      <c r="BA23" s="89"/>
      <c r="BB23" s="101"/>
      <c r="BC23" s="97"/>
      <c r="BD23" s="89"/>
      <c r="BE23" s="101"/>
      <c r="BF23" s="97"/>
      <c r="BG23" s="89"/>
      <c r="BH23" s="101"/>
      <c r="BI23" s="97"/>
      <c r="BJ23" s="89"/>
      <c r="BK23" s="101"/>
      <c r="BL23" s="97"/>
      <c r="BM23" s="89"/>
      <c r="BN23" s="101"/>
      <c r="BO23" s="97"/>
      <c r="BP23" s="89"/>
      <c r="BQ23" s="101"/>
      <c r="BR23" s="97"/>
      <c r="BS23" s="89"/>
      <c r="BT23" s="101"/>
      <c r="BU23" s="76"/>
      <c r="BV23" s="85">
        <f t="shared" ref="BV23:BX27" si="4">D23+G23+J23+M23+P23+S23+V23+Y23+AB23+AE23+AH23+AK23+AN23+AQ23+AT23+AW23+AZ23+BC23+BF23+BI23+BL23+BO23+BR23</f>
        <v>0</v>
      </c>
      <c r="BW23" s="77">
        <f t="shared" si="4"/>
        <v>0</v>
      </c>
      <c r="BX23" s="79">
        <f t="shared" si="4"/>
        <v>0</v>
      </c>
    </row>
    <row r="24" spans="2:76" x14ac:dyDescent="0.25">
      <c r="B24" s="13">
        <v>202</v>
      </c>
      <c r="C24" s="25" t="s">
        <v>104</v>
      </c>
      <c r="D24" s="88">
        <v>327933.15999999997</v>
      </c>
      <c r="E24" s="89">
        <v>0</v>
      </c>
      <c r="F24" s="90">
        <v>2019313.4600000002</v>
      </c>
      <c r="G24" s="88"/>
      <c r="H24" s="89"/>
      <c r="I24" s="90"/>
      <c r="J24" s="97">
        <v>0</v>
      </c>
      <c r="K24" s="89">
        <v>0</v>
      </c>
      <c r="L24" s="101">
        <v>0</v>
      </c>
      <c r="M24" s="97">
        <v>0</v>
      </c>
      <c r="N24" s="89">
        <v>0</v>
      </c>
      <c r="O24" s="101">
        <v>0</v>
      </c>
      <c r="P24" s="97">
        <v>0</v>
      </c>
      <c r="Q24" s="89">
        <v>0</v>
      </c>
      <c r="R24" s="101">
        <v>0</v>
      </c>
      <c r="S24" s="97">
        <v>0</v>
      </c>
      <c r="T24" s="89">
        <v>0</v>
      </c>
      <c r="U24" s="101">
        <v>90769.65</v>
      </c>
      <c r="V24" s="97"/>
      <c r="W24" s="89"/>
      <c r="X24" s="101"/>
      <c r="Y24" s="97">
        <v>0</v>
      </c>
      <c r="Z24" s="89">
        <v>0</v>
      </c>
      <c r="AA24" s="101">
        <v>36863.699999999997</v>
      </c>
      <c r="AB24" s="97">
        <v>290100</v>
      </c>
      <c r="AC24" s="89">
        <v>0</v>
      </c>
      <c r="AD24" s="101">
        <v>578412.18999999994</v>
      </c>
      <c r="AE24" s="97">
        <v>2400000</v>
      </c>
      <c r="AF24" s="89">
        <v>0</v>
      </c>
      <c r="AG24" s="101">
        <v>2499445.39</v>
      </c>
      <c r="AH24" s="97"/>
      <c r="AI24" s="89"/>
      <c r="AJ24" s="101"/>
      <c r="AK24" s="97">
        <v>0</v>
      </c>
      <c r="AL24" s="89">
        <v>0</v>
      </c>
      <c r="AM24" s="101">
        <v>11249.36</v>
      </c>
      <c r="AN24" s="97"/>
      <c r="AO24" s="89"/>
      <c r="AP24" s="101"/>
      <c r="AQ24" s="97"/>
      <c r="AR24" s="89"/>
      <c r="AS24" s="101"/>
      <c r="AT24" s="97"/>
      <c r="AU24" s="89"/>
      <c r="AV24" s="101"/>
      <c r="AW24" s="97"/>
      <c r="AX24" s="89"/>
      <c r="AY24" s="101"/>
      <c r="AZ24" s="97"/>
      <c r="BA24" s="89"/>
      <c r="BB24" s="101"/>
      <c r="BC24" s="97"/>
      <c r="BD24" s="89"/>
      <c r="BE24" s="101"/>
      <c r="BF24" s="97"/>
      <c r="BG24" s="89"/>
      <c r="BH24" s="101"/>
      <c r="BI24" s="97"/>
      <c r="BJ24" s="89"/>
      <c r="BK24" s="101"/>
      <c r="BL24" s="97"/>
      <c r="BM24" s="89"/>
      <c r="BN24" s="101"/>
      <c r="BO24" s="97"/>
      <c r="BP24" s="89"/>
      <c r="BQ24" s="101"/>
      <c r="BR24" s="97"/>
      <c r="BS24" s="89"/>
      <c r="BT24" s="101"/>
      <c r="BU24" s="76"/>
      <c r="BV24" s="85">
        <f t="shared" si="4"/>
        <v>3018033.16</v>
      </c>
      <c r="BW24" s="77">
        <f t="shared" si="4"/>
        <v>0</v>
      </c>
      <c r="BX24" s="79">
        <f t="shared" si="4"/>
        <v>5236053.7500000009</v>
      </c>
    </row>
    <row r="25" spans="2:76" x14ac:dyDescent="0.25">
      <c r="B25" s="13">
        <v>203</v>
      </c>
      <c r="C25" s="25" t="s">
        <v>105</v>
      </c>
      <c r="D25" s="88"/>
      <c r="E25" s="89"/>
      <c r="F25" s="90"/>
      <c r="G25" s="88"/>
      <c r="H25" s="89"/>
      <c r="I25" s="90"/>
      <c r="J25" s="97"/>
      <c r="K25" s="89"/>
      <c r="L25" s="101"/>
      <c r="M25" s="97"/>
      <c r="N25" s="89"/>
      <c r="O25" s="101"/>
      <c r="P25" s="97">
        <v>500</v>
      </c>
      <c r="Q25" s="89">
        <v>0</v>
      </c>
      <c r="R25" s="101">
        <v>500</v>
      </c>
      <c r="S25" s="97"/>
      <c r="T25" s="89"/>
      <c r="U25" s="101"/>
      <c r="V25" s="97"/>
      <c r="W25" s="89"/>
      <c r="X25" s="101"/>
      <c r="Y25" s="97"/>
      <c r="Z25" s="89"/>
      <c r="AA25" s="101"/>
      <c r="AB25" s="97">
        <v>0</v>
      </c>
      <c r="AC25" s="89">
        <v>0</v>
      </c>
      <c r="AD25" s="101">
        <v>0</v>
      </c>
      <c r="AE25" s="97">
        <v>0</v>
      </c>
      <c r="AF25" s="89">
        <v>0</v>
      </c>
      <c r="AG25" s="101">
        <v>198282.95</v>
      </c>
      <c r="AH25" s="97"/>
      <c r="AI25" s="89"/>
      <c r="AJ25" s="101"/>
      <c r="AK25" s="97"/>
      <c r="AL25" s="89"/>
      <c r="AM25" s="101"/>
      <c r="AN25" s="97"/>
      <c r="AO25" s="89"/>
      <c r="AP25" s="101"/>
      <c r="AQ25" s="97"/>
      <c r="AR25" s="89"/>
      <c r="AS25" s="101"/>
      <c r="AT25" s="97"/>
      <c r="AU25" s="89"/>
      <c r="AV25" s="101"/>
      <c r="AW25" s="97"/>
      <c r="AX25" s="89"/>
      <c r="AY25" s="101"/>
      <c r="AZ25" s="97"/>
      <c r="BA25" s="89"/>
      <c r="BB25" s="101"/>
      <c r="BC25" s="97"/>
      <c r="BD25" s="89"/>
      <c r="BE25" s="101"/>
      <c r="BF25" s="97"/>
      <c r="BG25" s="89"/>
      <c r="BH25" s="101"/>
      <c r="BI25" s="97"/>
      <c r="BJ25" s="89"/>
      <c r="BK25" s="101"/>
      <c r="BL25" s="97"/>
      <c r="BM25" s="89"/>
      <c r="BN25" s="101"/>
      <c r="BO25" s="97"/>
      <c r="BP25" s="89"/>
      <c r="BQ25" s="101"/>
      <c r="BR25" s="97"/>
      <c r="BS25" s="89"/>
      <c r="BT25" s="101"/>
      <c r="BU25" s="76"/>
      <c r="BV25" s="85">
        <f t="shared" si="4"/>
        <v>500</v>
      </c>
      <c r="BW25" s="77">
        <f t="shared" si="4"/>
        <v>0</v>
      </c>
      <c r="BX25" s="79">
        <f t="shared" si="4"/>
        <v>198782.95</v>
      </c>
    </row>
    <row r="26" spans="2:76" x14ac:dyDescent="0.25">
      <c r="B26" s="13">
        <v>204</v>
      </c>
      <c r="C26" s="25" t="s">
        <v>106</v>
      </c>
      <c r="D26" s="88"/>
      <c r="E26" s="89"/>
      <c r="F26" s="90"/>
      <c r="G26" s="88"/>
      <c r="H26" s="89"/>
      <c r="I26" s="90"/>
      <c r="J26" s="97"/>
      <c r="K26" s="89"/>
      <c r="L26" s="101"/>
      <c r="M26" s="97"/>
      <c r="N26" s="89"/>
      <c r="O26" s="101"/>
      <c r="P26" s="97"/>
      <c r="Q26" s="89"/>
      <c r="R26" s="101"/>
      <c r="S26" s="97"/>
      <c r="T26" s="89"/>
      <c r="U26" s="101"/>
      <c r="V26" s="97"/>
      <c r="W26" s="89"/>
      <c r="X26" s="101"/>
      <c r="Y26" s="97"/>
      <c r="Z26" s="89"/>
      <c r="AA26" s="101"/>
      <c r="AB26" s="97"/>
      <c r="AC26" s="89"/>
      <c r="AD26" s="101"/>
      <c r="AE26" s="97"/>
      <c r="AF26" s="89"/>
      <c r="AG26" s="101"/>
      <c r="AH26" s="97"/>
      <c r="AI26" s="89"/>
      <c r="AJ26" s="101"/>
      <c r="AK26" s="97"/>
      <c r="AL26" s="89"/>
      <c r="AM26" s="101"/>
      <c r="AN26" s="97"/>
      <c r="AO26" s="89"/>
      <c r="AP26" s="101"/>
      <c r="AQ26" s="97"/>
      <c r="AR26" s="89"/>
      <c r="AS26" s="101"/>
      <c r="AT26" s="97"/>
      <c r="AU26" s="89"/>
      <c r="AV26" s="101"/>
      <c r="AW26" s="97"/>
      <c r="AX26" s="89"/>
      <c r="AY26" s="101"/>
      <c r="AZ26" s="97"/>
      <c r="BA26" s="89"/>
      <c r="BB26" s="101"/>
      <c r="BC26" s="97"/>
      <c r="BD26" s="89"/>
      <c r="BE26" s="101"/>
      <c r="BF26" s="97"/>
      <c r="BG26" s="89"/>
      <c r="BH26" s="101"/>
      <c r="BI26" s="97"/>
      <c r="BJ26" s="89"/>
      <c r="BK26" s="101"/>
      <c r="BL26" s="97"/>
      <c r="BM26" s="89"/>
      <c r="BN26" s="101"/>
      <c r="BO26" s="97"/>
      <c r="BP26" s="89"/>
      <c r="BQ26" s="101"/>
      <c r="BR26" s="97"/>
      <c r="BS26" s="89"/>
      <c r="BT26" s="101"/>
      <c r="BU26" s="76"/>
      <c r="BV26" s="85">
        <f t="shared" si="4"/>
        <v>0</v>
      </c>
      <c r="BW26" s="77">
        <f t="shared" si="4"/>
        <v>0</v>
      </c>
      <c r="BX26" s="79">
        <f t="shared" si="4"/>
        <v>0</v>
      </c>
    </row>
    <row r="27" spans="2:76" x14ac:dyDescent="0.25">
      <c r="B27" s="13">
        <v>205</v>
      </c>
      <c r="C27" s="25" t="s">
        <v>107</v>
      </c>
      <c r="D27" s="88">
        <v>0</v>
      </c>
      <c r="E27" s="89">
        <v>0</v>
      </c>
      <c r="F27" s="90">
        <v>0</v>
      </c>
      <c r="G27" s="88"/>
      <c r="H27" s="89"/>
      <c r="I27" s="90"/>
      <c r="J27" s="97"/>
      <c r="K27" s="89"/>
      <c r="L27" s="101"/>
      <c r="M27" s="97">
        <v>0</v>
      </c>
      <c r="N27" s="89">
        <v>0</v>
      </c>
      <c r="O27" s="101">
        <v>0</v>
      </c>
      <c r="P27" s="97"/>
      <c r="Q27" s="89"/>
      <c r="R27" s="101"/>
      <c r="S27" s="97"/>
      <c r="T27" s="89"/>
      <c r="U27" s="101"/>
      <c r="V27" s="97"/>
      <c r="W27" s="89"/>
      <c r="X27" s="101"/>
      <c r="Y27" s="97"/>
      <c r="Z27" s="89"/>
      <c r="AA27" s="101"/>
      <c r="AB27" s="97"/>
      <c r="AC27" s="89"/>
      <c r="AD27" s="101"/>
      <c r="AE27" s="97"/>
      <c r="AF27" s="89"/>
      <c r="AG27" s="101"/>
      <c r="AH27" s="97"/>
      <c r="AI27" s="89"/>
      <c r="AJ27" s="101"/>
      <c r="AK27" s="97"/>
      <c r="AL27" s="89"/>
      <c r="AM27" s="101"/>
      <c r="AN27" s="97"/>
      <c r="AO27" s="89"/>
      <c r="AP27" s="101"/>
      <c r="AQ27" s="97"/>
      <c r="AR27" s="89"/>
      <c r="AS27" s="101"/>
      <c r="AT27" s="97"/>
      <c r="AU27" s="89"/>
      <c r="AV27" s="101"/>
      <c r="AW27" s="97"/>
      <c r="AX27" s="89"/>
      <c r="AY27" s="101"/>
      <c r="AZ27" s="97"/>
      <c r="BA27" s="89"/>
      <c r="BB27" s="101"/>
      <c r="BC27" s="97"/>
      <c r="BD27" s="89"/>
      <c r="BE27" s="101"/>
      <c r="BF27" s="97"/>
      <c r="BG27" s="89"/>
      <c r="BH27" s="101"/>
      <c r="BI27" s="97">
        <v>0</v>
      </c>
      <c r="BJ27" s="89">
        <v>0</v>
      </c>
      <c r="BK27" s="101">
        <v>0</v>
      </c>
      <c r="BL27" s="97"/>
      <c r="BM27" s="89"/>
      <c r="BN27" s="101"/>
      <c r="BO27" s="97"/>
      <c r="BP27" s="89"/>
      <c r="BQ27" s="101"/>
      <c r="BR27" s="97"/>
      <c r="BS27" s="89"/>
      <c r="BT27" s="101"/>
      <c r="BU27" s="76"/>
      <c r="BV27" s="85">
        <f t="shared" si="4"/>
        <v>0</v>
      </c>
      <c r="BW27" s="77">
        <f t="shared" si="4"/>
        <v>0</v>
      </c>
      <c r="BX27" s="79">
        <f t="shared" si="4"/>
        <v>0</v>
      </c>
    </row>
    <row r="28" spans="2:76" x14ac:dyDescent="0.25">
      <c r="B28" s="69">
        <v>200</v>
      </c>
      <c r="C28" s="26" t="s">
        <v>108</v>
      </c>
      <c r="D28" s="85">
        <f t="shared" ref="D28:AI28" si="5">D23+D24+D25+D26+D27</f>
        <v>327933.15999999997</v>
      </c>
      <c r="E28" s="78">
        <f t="shared" si="5"/>
        <v>0</v>
      </c>
      <c r="F28" s="79">
        <f t="shared" si="5"/>
        <v>2019313.4600000002</v>
      </c>
      <c r="G28" s="85">
        <f t="shared" si="5"/>
        <v>0</v>
      </c>
      <c r="H28" s="78">
        <f t="shared" si="5"/>
        <v>0</v>
      </c>
      <c r="I28" s="79">
        <f t="shared" si="5"/>
        <v>0</v>
      </c>
      <c r="J28" s="98">
        <f t="shared" si="5"/>
        <v>0</v>
      </c>
      <c r="K28" s="78">
        <f t="shared" si="5"/>
        <v>0</v>
      </c>
      <c r="L28" s="77">
        <f t="shared" si="5"/>
        <v>0</v>
      </c>
      <c r="M28" s="98">
        <f t="shared" si="5"/>
        <v>0</v>
      </c>
      <c r="N28" s="78">
        <f t="shared" si="5"/>
        <v>0</v>
      </c>
      <c r="O28" s="77">
        <f t="shared" si="5"/>
        <v>0</v>
      </c>
      <c r="P28" s="98">
        <f t="shared" si="5"/>
        <v>500</v>
      </c>
      <c r="Q28" s="78">
        <f t="shared" si="5"/>
        <v>0</v>
      </c>
      <c r="R28" s="77">
        <f t="shared" si="5"/>
        <v>500</v>
      </c>
      <c r="S28" s="98">
        <f t="shared" si="5"/>
        <v>0</v>
      </c>
      <c r="T28" s="78">
        <f t="shared" si="5"/>
        <v>0</v>
      </c>
      <c r="U28" s="77">
        <f t="shared" si="5"/>
        <v>90769.65</v>
      </c>
      <c r="V28" s="98">
        <f t="shared" si="5"/>
        <v>0</v>
      </c>
      <c r="W28" s="78">
        <f t="shared" si="5"/>
        <v>0</v>
      </c>
      <c r="X28" s="77">
        <f t="shared" si="5"/>
        <v>0</v>
      </c>
      <c r="Y28" s="98">
        <f t="shared" si="5"/>
        <v>0</v>
      </c>
      <c r="Z28" s="78">
        <f t="shared" si="5"/>
        <v>0</v>
      </c>
      <c r="AA28" s="77">
        <f t="shared" si="5"/>
        <v>36863.699999999997</v>
      </c>
      <c r="AB28" s="98">
        <f t="shared" si="5"/>
        <v>290100</v>
      </c>
      <c r="AC28" s="78">
        <f t="shared" si="5"/>
        <v>0</v>
      </c>
      <c r="AD28" s="77">
        <f t="shared" si="5"/>
        <v>578412.18999999994</v>
      </c>
      <c r="AE28" s="98">
        <f t="shared" si="5"/>
        <v>2400000</v>
      </c>
      <c r="AF28" s="78">
        <f t="shared" si="5"/>
        <v>0</v>
      </c>
      <c r="AG28" s="77">
        <f t="shared" si="5"/>
        <v>2697728.3400000003</v>
      </c>
      <c r="AH28" s="98">
        <f t="shared" si="5"/>
        <v>0</v>
      </c>
      <c r="AI28" s="78">
        <f t="shared" si="5"/>
        <v>0</v>
      </c>
      <c r="AJ28" s="77">
        <f t="shared" ref="AJ28:BO28" si="6">AJ23+AJ24+AJ25+AJ26+AJ27</f>
        <v>0</v>
      </c>
      <c r="AK28" s="98">
        <f t="shared" si="6"/>
        <v>0</v>
      </c>
      <c r="AL28" s="78">
        <f t="shared" si="6"/>
        <v>0</v>
      </c>
      <c r="AM28" s="77">
        <f t="shared" si="6"/>
        <v>11249.36</v>
      </c>
      <c r="AN28" s="98">
        <f t="shared" si="6"/>
        <v>0</v>
      </c>
      <c r="AO28" s="78">
        <f t="shared" si="6"/>
        <v>0</v>
      </c>
      <c r="AP28" s="77">
        <f t="shared" si="6"/>
        <v>0</v>
      </c>
      <c r="AQ28" s="98">
        <f t="shared" si="6"/>
        <v>0</v>
      </c>
      <c r="AR28" s="78">
        <f t="shared" si="6"/>
        <v>0</v>
      </c>
      <c r="AS28" s="77">
        <f t="shared" si="6"/>
        <v>0</v>
      </c>
      <c r="AT28" s="98">
        <f t="shared" si="6"/>
        <v>0</v>
      </c>
      <c r="AU28" s="78">
        <f t="shared" si="6"/>
        <v>0</v>
      </c>
      <c r="AV28" s="77">
        <f t="shared" si="6"/>
        <v>0</v>
      </c>
      <c r="AW28" s="98">
        <f t="shared" si="6"/>
        <v>0</v>
      </c>
      <c r="AX28" s="78">
        <f t="shared" si="6"/>
        <v>0</v>
      </c>
      <c r="AY28" s="77">
        <f t="shared" si="6"/>
        <v>0</v>
      </c>
      <c r="AZ28" s="98">
        <f t="shared" si="6"/>
        <v>0</v>
      </c>
      <c r="BA28" s="78">
        <f t="shared" si="6"/>
        <v>0</v>
      </c>
      <c r="BB28" s="77">
        <f t="shared" si="6"/>
        <v>0</v>
      </c>
      <c r="BC28" s="98">
        <f t="shared" si="6"/>
        <v>0</v>
      </c>
      <c r="BD28" s="78">
        <f t="shared" si="6"/>
        <v>0</v>
      </c>
      <c r="BE28" s="77">
        <f t="shared" si="6"/>
        <v>0</v>
      </c>
      <c r="BF28" s="98">
        <f t="shared" si="6"/>
        <v>0</v>
      </c>
      <c r="BG28" s="78">
        <f t="shared" si="6"/>
        <v>0</v>
      </c>
      <c r="BH28" s="77">
        <f t="shared" si="6"/>
        <v>0</v>
      </c>
      <c r="BI28" s="98">
        <f t="shared" si="6"/>
        <v>0</v>
      </c>
      <c r="BJ28" s="78">
        <f t="shared" si="6"/>
        <v>0</v>
      </c>
      <c r="BK28" s="77">
        <f t="shared" si="6"/>
        <v>0</v>
      </c>
      <c r="BL28" s="98">
        <f t="shared" si="6"/>
        <v>0</v>
      </c>
      <c r="BM28" s="78">
        <f t="shared" si="6"/>
        <v>0</v>
      </c>
      <c r="BN28" s="77">
        <f t="shared" si="6"/>
        <v>0</v>
      </c>
      <c r="BO28" s="98">
        <f t="shared" si="6"/>
        <v>0</v>
      </c>
      <c r="BP28" s="78">
        <f>BP23+BP24+BP25+BP26+BP27</f>
        <v>0</v>
      </c>
      <c r="BQ28" s="77">
        <f>BQ23+BQ24+BQ25+BQ26+BQ27</f>
        <v>0</v>
      </c>
      <c r="BR28" s="98">
        <f>BR23+BR24+BR25+BR26+BR27</f>
        <v>0</v>
      </c>
      <c r="BS28" s="78">
        <f>BS23+BS24+BS25+BS26+BS27</f>
        <v>0</v>
      </c>
      <c r="BT28" s="77">
        <f>BT23+BT24+BT25+BT26+BT27</f>
        <v>0</v>
      </c>
      <c r="BU28" s="85"/>
      <c r="BV28" s="85">
        <f>BV23+BV24+BV25+BV26+BV27</f>
        <v>3018533.16</v>
      </c>
      <c r="BW28" s="77">
        <f>BW23+BW24+BW25+BW26+BW27</f>
        <v>0</v>
      </c>
      <c r="BX28" s="95">
        <f>BX23+BX24+BX25+BX26+BX27</f>
        <v>5434836.7000000011</v>
      </c>
    </row>
    <row r="29" spans="2:76" x14ac:dyDescent="0.25">
      <c r="B29" s="13"/>
      <c r="C29" s="25"/>
      <c r="D29" s="85"/>
      <c r="E29" s="78"/>
      <c r="F29" s="79"/>
      <c r="G29" s="85"/>
      <c r="H29" s="78"/>
      <c r="I29" s="79"/>
      <c r="J29" s="99"/>
      <c r="K29" s="78"/>
      <c r="L29" s="95"/>
      <c r="M29" s="99"/>
      <c r="N29" s="78"/>
      <c r="O29" s="95"/>
      <c r="P29" s="99"/>
      <c r="Q29" s="78"/>
      <c r="R29" s="95"/>
      <c r="S29" s="99"/>
      <c r="T29" s="78"/>
      <c r="U29" s="95"/>
      <c r="V29" s="99"/>
      <c r="W29" s="78"/>
      <c r="X29" s="95"/>
      <c r="Y29" s="99"/>
      <c r="Z29" s="78"/>
      <c r="AA29" s="95"/>
      <c r="AB29" s="99"/>
      <c r="AC29" s="78"/>
      <c r="AD29" s="95"/>
      <c r="AE29" s="99"/>
      <c r="AF29" s="78"/>
      <c r="AG29" s="95"/>
      <c r="AH29" s="99"/>
      <c r="AI29" s="78"/>
      <c r="AJ29" s="95"/>
      <c r="AK29" s="99"/>
      <c r="AL29" s="78"/>
      <c r="AM29" s="95"/>
      <c r="AN29" s="99"/>
      <c r="AO29" s="78"/>
      <c r="AP29" s="95"/>
      <c r="AQ29" s="99"/>
      <c r="AR29" s="78"/>
      <c r="AS29" s="95"/>
      <c r="AT29" s="99"/>
      <c r="AU29" s="78"/>
      <c r="AV29" s="95"/>
      <c r="AW29" s="99"/>
      <c r="AX29" s="78"/>
      <c r="AY29" s="95"/>
      <c r="AZ29" s="99"/>
      <c r="BA29" s="78"/>
      <c r="BB29" s="95"/>
      <c r="BC29" s="99"/>
      <c r="BD29" s="78"/>
      <c r="BE29" s="95"/>
      <c r="BF29" s="99"/>
      <c r="BG29" s="78"/>
      <c r="BH29" s="95"/>
      <c r="BI29" s="99"/>
      <c r="BJ29" s="78"/>
      <c r="BK29" s="95"/>
      <c r="BL29" s="99"/>
      <c r="BM29" s="78"/>
      <c r="BN29" s="95"/>
      <c r="BO29" s="99"/>
      <c r="BP29" s="78"/>
      <c r="BQ29" s="95"/>
      <c r="BR29" s="99"/>
      <c r="BS29" s="78"/>
      <c r="BT29" s="95"/>
      <c r="BU29" s="76"/>
      <c r="BV29" s="85"/>
      <c r="BW29" s="77"/>
      <c r="BX29" s="95"/>
    </row>
    <row r="30" spans="2:76" x14ac:dyDescent="0.25">
      <c r="B30" s="13"/>
      <c r="C30" s="26" t="s">
        <v>109</v>
      </c>
      <c r="D30" s="85"/>
      <c r="E30" s="78"/>
      <c r="F30" s="79"/>
      <c r="G30" s="85"/>
      <c r="H30" s="78"/>
      <c r="I30" s="79"/>
      <c r="J30" s="99"/>
      <c r="K30" s="78"/>
      <c r="L30" s="95"/>
      <c r="M30" s="99"/>
      <c r="N30" s="78"/>
      <c r="O30" s="95"/>
      <c r="P30" s="99"/>
      <c r="Q30" s="78"/>
      <c r="R30" s="95"/>
      <c r="S30" s="99"/>
      <c r="T30" s="78"/>
      <c r="U30" s="95"/>
      <c r="V30" s="99"/>
      <c r="W30" s="78"/>
      <c r="X30" s="95"/>
      <c r="Y30" s="99"/>
      <c r="Z30" s="78"/>
      <c r="AA30" s="95"/>
      <c r="AB30" s="99"/>
      <c r="AC30" s="78"/>
      <c r="AD30" s="95"/>
      <c r="AE30" s="99"/>
      <c r="AF30" s="78"/>
      <c r="AG30" s="95"/>
      <c r="AH30" s="99"/>
      <c r="AI30" s="78"/>
      <c r="AJ30" s="95"/>
      <c r="AK30" s="99"/>
      <c r="AL30" s="78"/>
      <c r="AM30" s="95"/>
      <c r="AN30" s="99"/>
      <c r="AO30" s="78"/>
      <c r="AP30" s="95"/>
      <c r="AQ30" s="99"/>
      <c r="AR30" s="78"/>
      <c r="AS30" s="95"/>
      <c r="AT30" s="99"/>
      <c r="AU30" s="78"/>
      <c r="AV30" s="95"/>
      <c r="AW30" s="99"/>
      <c r="AX30" s="78"/>
      <c r="AY30" s="95"/>
      <c r="AZ30" s="99"/>
      <c r="BA30" s="78"/>
      <c r="BB30" s="95"/>
      <c r="BC30" s="99"/>
      <c r="BD30" s="78"/>
      <c r="BE30" s="95"/>
      <c r="BF30" s="99"/>
      <c r="BG30" s="78"/>
      <c r="BH30" s="95"/>
      <c r="BI30" s="99"/>
      <c r="BJ30" s="78"/>
      <c r="BK30" s="95"/>
      <c r="BL30" s="99"/>
      <c r="BM30" s="78"/>
      <c r="BN30" s="95"/>
      <c r="BO30" s="99"/>
      <c r="BP30" s="78"/>
      <c r="BQ30" s="95"/>
      <c r="BR30" s="99"/>
      <c r="BS30" s="78"/>
      <c r="BT30" s="95"/>
      <c r="BU30" s="76"/>
      <c r="BV30" s="85"/>
      <c r="BW30" s="77"/>
      <c r="BX30" s="95"/>
    </row>
    <row r="31" spans="2:76" x14ac:dyDescent="0.25">
      <c r="B31" s="13">
        <v>301</v>
      </c>
      <c r="C31" s="25" t="s">
        <v>110</v>
      </c>
      <c r="D31" s="88">
        <v>0</v>
      </c>
      <c r="E31" s="89">
        <v>0</v>
      </c>
      <c r="F31" s="90">
        <v>0</v>
      </c>
      <c r="G31" s="88"/>
      <c r="H31" s="89"/>
      <c r="I31" s="90"/>
      <c r="J31" s="97"/>
      <c r="K31" s="89"/>
      <c r="L31" s="101"/>
      <c r="M31" s="97"/>
      <c r="N31" s="89"/>
      <c r="O31" s="101"/>
      <c r="P31" s="97"/>
      <c r="Q31" s="89"/>
      <c r="R31" s="101"/>
      <c r="S31" s="97"/>
      <c r="T31" s="89"/>
      <c r="U31" s="101"/>
      <c r="V31" s="97"/>
      <c r="W31" s="89"/>
      <c r="X31" s="101"/>
      <c r="Y31" s="97"/>
      <c r="Z31" s="89"/>
      <c r="AA31" s="101"/>
      <c r="AB31" s="97"/>
      <c r="AC31" s="89"/>
      <c r="AD31" s="101"/>
      <c r="AE31" s="97"/>
      <c r="AF31" s="89"/>
      <c r="AG31" s="101"/>
      <c r="AH31" s="97"/>
      <c r="AI31" s="89"/>
      <c r="AJ31" s="101"/>
      <c r="AK31" s="97"/>
      <c r="AL31" s="89"/>
      <c r="AM31" s="101"/>
      <c r="AN31" s="97"/>
      <c r="AO31" s="89"/>
      <c r="AP31" s="101"/>
      <c r="AQ31" s="97"/>
      <c r="AR31" s="89"/>
      <c r="AS31" s="101"/>
      <c r="AT31" s="97"/>
      <c r="AU31" s="89"/>
      <c r="AV31" s="101"/>
      <c r="AW31" s="97"/>
      <c r="AX31" s="89"/>
      <c r="AY31" s="101"/>
      <c r="AZ31" s="97"/>
      <c r="BA31" s="89"/>
      <c r="BB31" s="101"/>
      <c r="BC31" s="97"/>
      <c r="BD31" s="89"/>
      <c r="BE31" s="101"/>
      <c r="BF31" s="97"/>
      <c r="BG31" s="89"/>
      <c r="BH31" s="101"/>
      <c r="BI31" s="97"/>
      <c r="BJ31" s="89"/>
      <c r="BK31" s="101"/>
      <c r="BL31" s="97"/>
      <c r="BM31" s="89"/>
      <c r="BN31" s="101"/>
      <c r="BO31" s="97"/>
      <c r="BP31" s="89"/>
      <c r="BQ31" s="101"/>
      <c r="BR31" s="97"/>
      <c r="BS31" s="89"/>
      <c r="BT31" s="101"/>
      <c r="BU31" s="76"/>
      <c r="BV31" s="85">
        <f t="shared" ref="BV31:BX34" si="7">D31+G31+J31+M31+P31+S31+V31+Y31+AB31+AE31+AH31+AK31+AN31+AQ31+AT31+AW31+AZ31+BC31+BF31+BI31+BL31+BO31+BR31</f>
        <v>0</v>
      </c>
      <c r="BW31" s="77">
        <f t="shared" si="7"/>
        <v>0</v>
      </c>
      <c r="BX31" s="79">
        <f t="shared" si="7"/>
        <v>0</v>
      </c>
    </row>
    <row r="32" spans="2:76" x14ac:dyDescent="0.25">
      <c r="B32" s="13">
        <v>302</v>
      </c>
      <c r="C32" s="25" t="s">
        <v>111</v>
      </c>
      <c r="D32" s="88"/>
      <c r="E32" s="89"/>
      <c r="F32" s="90"/>
      <c r="G32" s="88"/>
      <c r="H32" s="89"/>
      <c r="I32" s="90"/>
      <c r="J32" s="97"/>
      <c r="K32" s="89"/>
      <c r="L32" s="101"/>
      <c r="M32" s="97"/>
      <c r="N32" s="89"/>
      <c r="O32" s="101"/>
      <c r="P32" s="97"/>
      <c r="Q32" s="89"/>
      <c r="R32" s="101"/>
      <c r="S32" s="97"/>
      <c r="T32" s="89"/>
      <c r="U32" s="101"/>
      <c r="V32" s="97"/>
      <c r="W32" s="89"/>
      <c r="X32" s="101"/>
      <c r="Y32" s="97"/>
      <c r="Z32" s="89"/>
      <c r="AA32" s="101"/>
      <c r="AB32" s="97"/>
      <c r="AC32" s="89"/>
      <c r="AD32" s="101"/>
      <c r="AE32" s="97"/>
      <c r="AF32" s="89"/>
      <c r="AG32" s="101"/>
      <c r="AH32" s="97"/>
      <c r="AI32" s="89"/>
      <c r="AJ32" s="101"/>
      <c r="AK32" s="97"/>
      <c r="AL32" s="89"/>
      <c r="AM32" s="101"/>
      <c r="AN32" s="97"/>
      <c r="AO32" s="89"/>
      <c r="AP32" s="101"/>
      <c r="AQ32" s="97"/>
      <c r="AR32" s="89"/>
      <c r="AS32" s="101"/>
      <c r="AT32" s="97"/>
      <c r="AU32" s="89"/>
      <c r="AV32" s="101"/>
      <c r="AW32" s="97"/>
      <c r="AX32" s="89"/>
      <c r="AY32" s="101"/>
      <c r="AZ32" s="97"/>
      <c r="BA32" s="89"/>
      <c r="BB32" s="101"/>
      <c r="BC32" s="97"/>
      <c r="BD32" s="89"/>
      <c r="BE32" s="101"/>
      <c r="BF32" s="97"/>
      <c r="BG32" s="89"/>
      <c r="BH32" s="101"/>
      <c r="BI32" s="97"/>
      <c r="BJ32" s="89"/>
      <c r="BK32" s="101"/>
      <c r="BL32" s="97"/>
      <c r="BM32" s="89"/>
      <c r="BN32" s="101"/>
      <c r="BO32" s="97"/>
      <c r="BP32" s="89"/>
      <c r="BQ32" s="101"/>
      <c r="BR32" s="97"/>
      <c r="BS32" s="89"/>
      <c r="BT32" s="101"/>
      <c r="BU32" s="76"/>
      <c r="BV32" s="85">
        <f t="shared" si="7"/>
        <v>0</v>
      </c>
      <c r="BW32" s="77">
        <f t="shared" si="7"/>
        <v>0</v>
      </c>
      <c r="BX32" s="79">
        <f t="shared" si="7"/>
        <v>0</v>
      </c>
    </row>
    <row r="33" spans="2:76" x14ac:dyDescent="0.25">
      <c r="B33" s="13">
        <v>303</v>
      </c>
      <c r="C33" s="25" t="s">
        <v>112</v>
      </c>
      <c r="D33" s="88"/>
      <c r="E33" s="89"/>
      <c r="F33" s="90"/>
      <c r="G33" s="88"/>
      <c r="H33" s="89"/>
      <c r="I33" s="90"/>
      <c r="J33" s="97"/>
      <c r="K33" s="89"/>
      <c r="L33" s="101"/>
      <c r="M33" s="97"/>
      <c r="N33" s="89"/>
      <c r="O33" s="101"/>
      <c r="P33" s="97"/>
      <c r="Q33" s="89"/>
      <c r="R33" s="101"/>
      <c r="S33" s="97"/>
      <c r="T33" s="89"/>
      <c r="U33" s="101"/>
      <c r="V33" s="97"/>
      <c r="W33" s="89"/>
      <c r="X33" s="101"/>
      <c r="Y33" s="97"/>
      <c r="Z33" s="89"/>
      <c r="AA33" s="101"/>
      <c r="AB33" s="97"/>
      <c r="AC33" s="89"/>
      <c r="AD33" s="101"/>
      <c r="AE33" s="97"/>
      <c r="AF33" s="89"/>
      <c r="AG33" s="101"/>
      <c r="AH33" s="97"/>
      <c r="AI33" s="89"/>
      <c r="AJ33" s="101"/>
      <c r="AK33" s="97"/>
      <c r="AL33" s="89"/>
      <c r="AM33" s="101"/>
      <c r="AN33" s="97"/>
      <c r="AO33" s="89"/>
      <c r="AP33" s="101"/>
      <c r="AQ33" s="97"/>
      <c r="AR33" s="89"/>
      <c r="AS33" s="101"/>
      <c r="AT33" s="97"/>
      <c r="AU33" s="89"/>
      <c r="AV33" s="101"/>
      <c r="AW33" s="97"/>
      <c r="AX33" s="89"/>
      <c r="AY33" s="101"/>
      <c r="AZ33" s="97"/>
      <c r="BA33" s="89"/>
      <c r="BB33" s="101"/>
      <c r="BC33" s="97"/>
      <c r="BD33" s="89"/>
      <c r="BE33" s="101"/>
      <c r="BF33" s="97"/>
      <c r="BG33" s="89"/>
      <c r="BH33" s="101"/>
      <c r="BI33" s="97"/>
      <c r="BJ33" s="89"/>
      <c r="BK33" s="101"/>
      <c r="BL33" s="97"/>
      <c r="BM33" s="89"/>
      <c r="BN33" s="101"/>
      <c r="BO33" s="97"/>
      <c r="BP33" s="89"/>
      <c r="BQ33" s="101"/>
      <c r="BR33" s="97"/>
      <c r="BS33" s="89"/>
      <c r="BT33" s="101"/>
      <c r="BU33" s="76"/>
      <c r="BV33" s="85">
        <f t="shared" si="7"/>
        <v>0</v>
      </c>
      <c r="BW33" s="77">
        <f t="shared" si="7"/>
        <v>0</v>
      </c>
      <c r="BX33" s="79">
        <f t="shared" si="7"/>
        <v>0</v>
      </c>
    </row>
    <row r="34" spans="2:76" x14ac:dyDescent="0.25">
      <c r="B34" s="13">
        <v>304</v>
      </c>
      <c r="C34" s="25" t="s">
        <v>113</v>
      </c>
      <c r="D34" s="88"/>
      <c r="E34" s="89"/>
      <c r="F34" s="90"/>
      <c r="G34" s="88"/>
      <c r="H34" s="89"/>
      <c r="I34" s="90"/>
      <c r="J34" s="97"/>
      <c r="K34" s="89"/>
      <c r="L34" s="101"/>
      <c r="M34" s="97"/>
      <c r="N34" s="89"/>
      <c r="O34" s="101"/>
      <c r="P34" s="97"/>
      <c r="Q34" s="89"/>
      <c r="R34" s="101"/>
      <c r="S34" s="97"/>
      <c r="T34" s="89"/>
      <c r="U34" s="101"/>
      <c r="V34" s="97"/>
      <c r="W34" s="89"/>
      <c r="X34" s="101"/>
      <c r="Y34" s="97"/>
      <c r="Z34" s="89"/>
      <c r="AA34" s="101"/>
      <c r="AB34" s="97"/>
      <c r="AC34" s="89"/>
      <c r="AD34" s="101"/>
      <c r="AE34" s="97"/>
      <c r="AF34" s="89"/>
      <c r="AG34" s="101"/>
      <c r="AH34" s="97"/>
      <c r="AI34" s="89"/>
      <c r="AJ34" s="101"/>
      <c r="AK34" s="97"/>
      <c r="AL34" s="89"/>
      <c r="AM34" s="101"/>
      <c r="AN34" s="97"/>
      <c r="AO34" s="89"/>
      <c r="AP34" s="101"/>
      <c r="AQ34" s="97"/>
      <c r="AR34" s="89"/>
      <c r="AS34" s="101"/>
      <c r="AT34" s="97"/>
      <c r="AU34" s="89"/>
      <c r="AV34" s="101"/>
      <c r="AW34" s="97"/>
      <c r="AX34" s="89"/>
      <c r="AY34" s="101"/>
      <c r="AZ34" s="97"/>
      <c r="BA34" s="89"/>
      <c r="BB34" s="101"/>
      <c r="BC34" s="97"/>
      <c r="BD34" s="89"/>
      <c r="BE34" s="101"/>
      <c r="BF34" s="97"/>
      <c r="BG34" s="89"/>
      <c r="BH34" s="101"/>
      <c r="BI34" s="97"/>
      <c r="BJ34" s="89"/>
      <c r="BK34" s="101"/>
      <c r="BL34" s="97"/>
      <c r="BM34" s="89"/>
      <c r="BN34" s="101"/>
      <c r="BO34" s="97"/>
      <c r="BP34" s="89"/>
      <c r="BQ34" s="101"/>
      <c r="BR34" s="97"/>
      <c r="BS34" s="89"/>
      <c r="BT34" s="101"/>
      <c r="BU34" s="76"/>
      <c r="BV34" s="85">
        <f t="shared" si="7"/>
        <v>0</v>
      </c>
      <c r="BW34" s="77">
        <f t="shared" si="7"/>
        <v>0</v>
      </c>
      <c r="BX34" s="79">
        <f t="shared" si="7"/>
        <v>0</v>
      </c>
    </row>
    <row r="35" spans="2:76" x14ac:dyDescent="0.25">
      <c r="B35" s="69">
        <v>300</v>
      </c>
      <c r="C35" s="26" t="s">
        <v>114</v>
      </c>
      <c r="D35" s="85">
        <f t="shared" ref="D35:AI35" si="8">D31+D32+D33+D34</f>
        <v>0</v>
      </c>
      <c r="E35" s="78">
        <f t="shared" si="8"/>
        <v>0</v>
      </c>
      <c r="F35" s="79">
        <f t="shared" si="8"/>
        <v>0</v>
      </c>
      <c r="G35" s="85">
        <f t="shared" si="8"/>
        <v>0</v>
      </c>
      <c r="H35" s="78">
        <f t="shared" si="8"/>
        <v>0</v>
      </c>
      <c r="I35" s="79">
        <f t="shared" si="8"/>
        <v>0</v>
      </c>
      <c r="J35" s="98">
        <f t="shared" si="8"/>
        <v>0</v>
      </c>
      <c r="K35" s="78">
        <f t="shared" si="8"/>
        <v>0</v>
      </c>
      <c r="L35" s="77">
        <f t="shared" si="8"/>
        <v>0</v>
      </c>
      <c r="M35" s="98">
        <f t="shared" si="8"/>
        <v>0</v>
      </c>
      <c r="N35" s="78">
        <f t="shared" si="8"/>
        <v>0</v>
      </c>
      <c r="O35" s="77">
        <f t="shared" si="8"/>
        <v>0</v>
      </c>
      <c r="P35" s="98">
        <f t="shared" si="8"/>
        <v>0</v>
      </c>
      <c r="Q35" s="78">
        <f t="shared" si="8"/>
        <v>0</v>
      </c>
      <c r="R35" s="77">
        <f t="shared" si="8"/>
        <v>0</v>
      </c>
      <c r="S35" s="98">
        <f t="shared" si="8"/>
        <v>0</v>
      </c>
      <c r="T35" s="78">
        <f t="shared" si="8"/>
        <v>0</v>
      </c>
      <c r="U35" s="77">
        <f t="shared" si="8"/>
        <v>0</v>
      </c>
      <c r="V35" s="98">
        <f t="shared" si="8"/>
        <v>0</v>
      </c>
      <c r="W35" s="78">
        <f t="shared" si="8"/>
        <v>0</v>
      </c>
      <c r="X35" s="77">
        <f t="shared" si="8"/>
        <v>0</v>
      </c>
      <c r="Y35" s="98">
        <f t="shared" si="8"/>
        <v>0</v>
      </c>
      <c r="Z35" s="78">
        <f t="shared" si="8"/>
        <v>0</v>
      </c>
      <c r="AA35" s="77">
        <f t="shared" si="8"/>
        <v>0</v>
      </c>
      <c r="AB35" s="98">
        <f t="shared" si="8"/>
        <v>0</v>
      </c>
      <c r="AC35" s="78">
        <f t="shared" si="8"/>
        <v>0</v>
      </c>
      <c r="AD35" s="77">
        <f t="shared" si="8"/>
        <v>0</v>
      </c>
      <c r="AE35" s="98">
        <f t="shared" si="8"/>
        <v>0</v>
      </c>
      <c r="AF35" s="78">
        <f t="shared" si="8"/>
        <v>0</v>
      </c>
      <c r="AG35" s="77">
        <f t="shared" si="8"/>
        <v>0</v>
      </c>
      <c r="AH35" s="98">
        <f t="shared" si="8"/>
        <v>0</v>
      </c>
      <c r="AI35" s="78">
        <f t="shared" si="8"/>
        <v>0</v>
      </c>
      <c r="AJ35" s="77">
        <f t="shared" ref="AJ35:BO35" si="9">AJ31+AJ32+AJ33+AJ34</f>
        <v>0</v>
      </c>
      <c r="AK35" s="98">
        <f t="shared" si="9"/>
        <v>0</v>
      </c>
      <c r="AL35" s="78">
        <f t="shared" si="9"/>
        <v>0</v>
      </c>
      <c r="AM35" s="77">
        <f t="shared" si="9"/>
        <v>0</v>
      </c>
      <c r="AN35" s="98">
        <f t="shared" si="9"/>
        <v>0</v>
      </c>
      <c r="AO35" s="78">
        <f t="shared" si="9"/>
        <v>0</v>
      </c>
      <c r="AP35" s="77">
        <f t="shared" si="9"/>
        <v>0</v>
      </c>
      <c r="AQ35" s="98">
        <f t="shared" si="9"/>
        <v>0</v>
      </c>
      <c r="AR35" s="78">
        <f t="shared" si="9"/>
        <v>0</v>
      </c>
      <c r="AS35" s="77">
        <f t="shared" si="9"/>
        <v>0</v>
      </c>
      <c r="AT35" s="98">
        <f t="shared" si="9"/>
        <v>0</v>
      </c>
      <c r="AU35" s="78">
        <f t="shared" si="9"/>
        <v>0</v>
      </c>
      <c r="AV35" s="77">
        <f t="shared" si="9"/>
        <v>0</v>
      </c>
      <c r="AW35" s="98">
        <f t="shared" si="9"/>
        <v>0</v>
      </c>
      <c r="AX35" s="78">
        <f t="shared" si="9"/>
        <v>0</v>
      </c>
      <c r="AY35" s="77">
        <f t="shared" si="9"/>
        <v>0</v>
      </c>
      <c r="AZ35" s="98">
        <f t="shared" si="9"/>
        <v>0</v>
      </c>
      <c r="BA35" s="78">
        <f t="shared" si="9"/>
        <v>0</v>
      </c>
      <c r="BB35" s="77">
        <f t="shared" si="9"/>
        <v>0</v>
      </c>
      <c r="BC35" s="98">
        <f t="shared" si="9"/>
        <v>0</v>
      </c>
      <c r="BD35" s="78">
        <f t="shared" si="9"/>
        <v>0</v>
      </c>
      <c r="BE35" s="77">
        <f t="shared" si="9"/>
        <v>0</v>
      </c>
      <c r="BF35" s="98">
        <f t="shared" si="9"/>
        <v>0</v>
      </c>
      <c r="BG35" s="78">
        <f t="shared" si="9"/>
        <v>0</v>
      </c>
      <c r="BH35" s="77">
        <f t="shared" si="9"/>
        <v>0</v>
      </c>
      <c r="BI35" s="98">
        <f t="shared" si="9"/>
        <v>0</v>
      </c>
      <c r="BJ35" s="78">
        <f t="shared" si="9"/>
        <v>0</v>
      </c>
      <c r="BK35" s="77">
        <f t="shared" si="9"/>
        <v>0</v>
      </c>
      <c r="BL35" s="98">
        <f t="shared" si="9"/>
        <v>0</v>
      </c>
      <c r="BM35" s="78">
        <f t="shared" si="9"/>
        <v>0</v>
      </c>
      <c r="BN35" s="77">
        <f t="shared" si="9"/>
        <v>0</v>
      </c>
      <c r="BO35" s="98">
        <f t="shared" si="9"/>
        <v>0</v>
      </c>
      <c r="BP35" s="78">
        <f>BP31+BP32+BP33+BP34</f>
        <v>0</v>
      </c>
      <c r="BQ35" s="77">
        <f>BQ31+BQ32+BQ33+BQ34</f>
        <v>0</v>
      </c>
      <c r="BR35" s="98">
        <f>BR31+BR32+BR33+BR34</f>
        <v>0</v>
      </c>
      <c r="BS35" s="78">
        <f>BS31+BS32+BS33+BS34</f>
        <v>0</v>
      </c>
      <c r="BT35" s="77">
        <f>BT31+BT32+BT33+BT34</f>
        <v>0</v>
      </c>
      <c r="BU35" s="85"/>
      <c r="BV35" s="85">
        <f>BV31+BV32+BV33+BV34</f>
        <v>0</v>
      </c>
      <c r="BW35" s="77">
        <f>BW31+BW32+BW33+BW34</f>
        <v>0</v>
      </c>
      <c r="BX35" s="95">
        <f>BX31+BX32+BX33+BX34</f>
        <v>0</v>
      </c>
    </row>
    <row r="36" spans="2:76" x14ac:dyDescent="0.25">
      <c r="B36" s="13"/>
      <c r="C36" s="25"/>
      <c r="D36" s="85"/>
      <c r="E36" s="78"/>
      <c r="F36" s="79"/>
      <c r="G36" s="85"/>
      <c r="H36" s="78"/>
      <c r="I36" s="79"/>
      <c r="J36" s="99"/>
      <c r="K36" s="78"/>
      <c r="L36" s="95"/>
      <c r="M36" s="99"/>
      <c r="N36" s="78"/>
      <c r="O36" s="95"/>
      <c r="P36" s="99"/>
      <c r="Q36" s="78"/>
      <c r="R36" s="95"/>
      <c r="S36" s="99"/>
      <c r="T36" s="78"/>
      <c r="U36" s="95"/>
      <c r="V36" s="99"/>
      <c r="W36" s="78"/>
      <c r="X36" s="95"/>
      <c r="Y36" s="99"/>
      <c r="Z36" s="78"/>
      <c r="AA36" s="95"/>
      <c r="AB36" s="99"/>
      <c r="AC36" s="78"/>
      <c r="AD36" s="95"/>
      <c r="AE36" s="99"/>
      <c r="AF36" s="78"/>
      <c r="AG36" s="95"/>
      <c r="AH36" s="99"/>
      <c r="AI36" s="78"/>
      <c r="AJ36" s="95"/>
      <c r="AK36" s="99"/>
      <c r="AL36" s="78"/>
      <c r="AM36" s="95"/>
      <c r="AN36" s="99"/>
      <c r="AO36" s="78"/>
      <c r="AP36" s="95"/>
      <c r="AQ36" s="99"/>
      <c r="AR36" s="78"/>
      <c r="AS36" s="95"/>
      <c r="AT36" s="99"/>
      <c r="AU36" s="78"/>
      <c r="AV36" s="95"/>
      <c r="AW36" s="99"/>
      <c r="AX36" s="78"/>
      <c r="AY36" s="95"/>
      <c r="AZ36" s="99"/>
      <c r="BA36" s="78"/>
      <c r="BB36" s="95"/>
      <c r="BC36" s="99"/>
      <c r="BD36" s="78"/>
      <c r="BE36" s="95"/>
      <c r="BF36" s="99"/>
      <c r="BG36" s="78"/>
      <c r="BH36" s="95"/>
      <c r="BI36" s="99"/>
      <c r="BJ36" s="78"/>
      <c r="BK36" s="95"/>
      <c r="BL36" s="99"/>
      <c r="BM36" s="78"/>
      <c r="BN36" s="95"/>
      <c r="BO36" s="99"/>
      <c r="BP36" s="78"/>
      <c r="BQ36" s="95"/>
      <c r="BR36" s="99"/>
      <c r="BS36" s="78"/>
      <c r="BT36" s="95"/>
      <c r="BU36" s="76"/>
      <c r="BV36" s="85"/>
      <c r="BW36" s="77"/>
      <c r="BX36" s="95"/>
    </row>
    <row r="37" spans="2:76" x14ac:dyDescent="0.25">
      <c r="B37" s="13"/>
      <c r="C37" s="26" t="s">
        <v>115</v>
      </c>
      <c r="D37" s="85"/>
      <c r="E37" s="78"/>
      <c r="F37" s="79"/>
      <c r="G37" s="85"/>
      <c r="H37" s="78"/>
      <c r="I37" s="79"/>
      <c r="J37" s="99"/>
      <c r="K37" s="78"/>
      <c r="L37" s="95"/>
      <c r="M37" s="99"/>
      <c r="N37" s="78"/>
      <c r="O37" s="95"/>
      <c r="P37" s="99"/>
      <c r="Q37" s="78"/>
      <c r="R37" s="95"/>
      <c r="S37" s="99"/>
      <c r="T37" s="78"/>
      <c r="U37" s="95"/>
      <c r="V37" s="99"/>
      <c r="W37" s="78"/>
      <c r="X37" s="95"/>
      <c r="Y37" s="99"/>
      <c r="Z37" s="78"/>
      <c r="AA37" s="95"/>
      <c r="AB37" s="99"/>
      <c r="AC37" s="78"/>
      <c r="AD37" s="95"/>
      <c r="AE37" s="99"/>
      <c r="AF37" s="78"/>
      <c r="AG37" s="95"/>
      <c r="AH37" s="99"/>
      <c r="AI37" s="78"/>
      <c r="AJ37" s="95"/>
      <c r="AK37" s="99"/>
      <c r="AL37" s="78"/>
      <c r="AM37" s="95"/>
      <c r="AN37" s="99"/>
      <c r="AO37" s="78"/>
      <c r="AP37" s="95"/>
      <c r="AQ37" s="99"/>
      <c r="AR37" s="78"/>
      <c r="AS37" s="95"/>
      <c r="AT37" s="99"/>
      <c r="AU37" s="78"/>
      <c r="AV37" s="95"/>
      <c r="AW37" s="99"/>
      <c r="AX37" s="78"/>
      <c r="AY37" s="95"/>
      <c r="AZ37" s="99"/>
      <c r="BA37" s="78"/>
      <c r="BB37" s="95"/>
      <c r="BC37" s="99"/>
      <c r="BD37" s="78"/>
      <c r="BE37" s="95"/>
      <c r="BF37" s="99"/>
      <c r="BG37" s="78"/>
      <c r="BH37" s="95"/>
      <c r="BI37" s="99"/>
      <c r="BJ37" s="78"/>
      <c r="BK37" s="95"/>
      <c r="BL37" s="99"/>
      <c r="BM37" s="78"/>
      <c r="BN37" s="95"/>
      <c r="BO37" s="99"/>
      <c r="BP37" s="78"/>
      <c r="BQ37" s="95"/>
      <c r="BR37" s="99"/>
      <c r="BS37" s="78"/>
      <c r="BT37" s="95"/>
      <c r="BU37" s="76"/>
      <c r="BV37" s="85"/>
      <c r="BW37" s="77"/>
      <c r="BX37" s="95"/>
    </row>
    <row r="38" spans="2:76" x14ac:dyDescent="0.25">
      <c r="B38" s="13">
        <v>401</v>
      </c>
      <c r="C38" s="25" t="s">
        <v>138</v>
      </c>
      <c r="D38" s="88"/>
      <c r="E38" s="89"/>
      <c r="F38" s="90"/>
      <c r="G38" s="88"/>
      <c r="H38" s="89"/>
      <c r="I38" s="90"/>
      <c r="J38" s="97"/>
      <c r="K38" s="89"/>
      <c r="L38" s="101"/>
      <c r="M38" s="97"/>
      <c r="N38" s="89"/>
      <c r="O38" s="101"/>
      <c r="P38" s="97"/>
      <c r="Q38" s="89"/>
      <c r="R38" s="101"/>
      <c r="S38" s="97"/>
      <c r="T38" s="89"/>
      <c r="U38" s="101"/>
      <c r="V38" s="97"/>
      <c r="W38" s="89"/>
      <c r="X38" s="101"/>
      <c r="Y38" s="97"/>
      <c r="Z38" s="89"/>
      <c r="AA38" s="101"/>
      <c r="AB38" s="97"/>
      <c r="AC38" s="89"/>
      <c r="AD38" s="101"/>
      <c r="AE38" s="97"/>
      <c r="AF38" s="89"/>
      <c r="AG38" s="101"/>
      <c r="AH38" s="97"/>
      <c r="AI38" s="89"/>
      <c r="AJ38" s="101"/>
      <c r="AK38" s="97"/>
      <c r="AL38" s="89"/>
      <c r="AM38" s="101"/>
      <c r="AN38" s="97"/>
      <c r="AO38" s="89"/>
      <c r="AP38" s="101"/>
      <c r="AQ38" s="97"/>
      <c r="AR38" s="89"/>
      <c r="AS38" s="101"/>
      <c r="AT38" s="97"/>
      <c r="AU38" s="89"/>
      <c r="AV38" s="101"/>
      <c r="AW38" s="97"/>
      <c r="AX38" s="89"/>
      <c r="AY38" s="101"/>
      <c r="AZ38" s="97"/>
      <c r="BA38" s="89"/>
      <c r="BB38" s="101"/>
      <c r="BC38" s="97"/>
      <c r="BD38" s="89"/>
      <c r="BE38" s="101"/>
      <c r="BF38" s="97"/>
      <c r="BG38" s="89"/>
      <c r="BH38" s="101"/>
      <c r="BI38" s="97"/>
      <c r="BJ38" s="89"/>
      <c r="BK38" s="101"/>
      <c r="BL38" s="97"/>
      <c r="BM38" s="89"/>
      <c r="BN38" s="101"/>
      <c r="BO38" s="97"/>
      <c r="BP38" s="89"/>
      <c r="BQ38" s="101"/>
      <c r="BR38" s="97"/>
      <c r="BS38" s="89"/>
      <c r="BT38" s="101"/>
      <c r="BU38" s="76"/>
      <c r="BV38" s="85">
        <f t="shared" ref="BV38:BX41" si="10">D38+G38+J38+M38+P38+S38+V38+Y38+AB38+AE38+AH38+AK38+AN38+AQ38+AT38+AW38+AZ38+BC38+BF38+BI38+BL38+BO38+BR38</f>
        <v>0</v>
      </c>
      <c r="BW38" s="77">
        <f t="shared" si="10"/>
        <v>0</v>
      </c>
      <c r="BX38" s="79">
        <f t="shared" si="10"/>
        <v>0</v>
      </c>
    </row>
    <row r="39" spans="2:76" x14ac:dyDescent="0.25">
      <c r="B39" s="13">
        <v>402</v>
      </c>
      <c r="C39" s="25" t="s">
        <v>116</v>
      </c>
      <c r="D39" s="88"/>
      <c r="E39" s="89"/>
      <c r="F39" s="90"/>
      <c r="G39" s="88"/>
      <c r="H39" s="89"/>
      <c r="I39" s="90"/>
      <c r="J39" s="97"/>
      <c r="K39" s="89"/>
      <c r="L39" s="101"/>
      <c r="M39" s="97"/>
      <c r="N39" s="89"/>
      <c r="O39" s="101"/>
      <c r="P39" s="97"/>
      <c r="Q39" s="89"/>
      <c r="R39" s="101"/>
      <c r="S39" s="97"/>
      <c r="T39" s="89"/>
      <c r="U39" s="101"/>
      <c r="V39" s="97"/>
      <c r="W39" s="89"/>
      <c r="X39" s="101"/>
      <c r="Y39" s="97"/>
      <c r="Z39" s="89"/>
      <c r="AA39" s="101"/>
      <c r="AB39" s="97"/>
      <c r="AC39" s="89"/>
      <c r="AD39" s="101"/>
      <c r="AE39" s="97"/>
      <c r="AF39" s="89"/>
      <c r="AG39" s="101"/>
      <c r="AH39" s="97"/>
      <c r="AI39" s="89"/>
      <c r="AJ39" s="101"/>
      <c r="AK39" s="97"/>
      <c r="AL39" s="89"/>
      <c r="AM39" s="101"/>
      <c r="AN39" s="97"/>
      <c r="AO39" s="89"/>
      <c r="AP39" s="101"/>
      <c r="AQ39" s="97"/>
      <c r="AR39" s="89"/>
      <c r="AS39" s="101"/>
      <c r="AT39" s="97"/>
      <c r="AU39" s="89"/>
      <c r="AV39" s="101"/>
      <c r="AW39" s="97"/>
      <c r="AX39" s="89"/>
      <c r="AY39" s="101"/>
      <c r="AZ39" s="97"/>
      <c r="BA39" s="89"/>
      <c r="BB39" s="101"/>
      <c r="BC39" s="97"/>
      <c r="BD39" s="89"/>
      <c r="BE39" s="101"/>
      <c r="BF39" s="97"/>
      <c r="BG39" s="89"/>
      <c r="BH39" s="101"/>
      <c r="BI39" s="97"/>
      <c r="BJ39" s="89"/>
      <c r="BK39" s="101"/>
      <c r="BL39" s="97"/>
      <c r="BM39" s="89"/>
      <c r="BN39" s="101"/>
      <c r="BO39" s="97"/>
      <c r="BP39" s="89"/>
      <c r="BQ39" s="101"/>
      <c r="BR39" s="97"/>
      <c r="BS39" s="89"/>
      <c r="BT39" s="101"/>
      <c r="BU39" s="76"/>
      <c r="BV39" s="85">
        <f t="shared" si="10"/>
        <v>0</v>
      </c>
      <c r="BW39" s="77">
        <f t="shared" si="10"/>
        <v>0</v>
      </c>
      <c r="BX39" s="79">
        <f t="shared" si="10"/>
        <v>0</v>
      </c>
    </row>
    <row r="40" spans="2:76" x14ac:dyDescent="0.25">
      <c r="B40" s="13">
        <v>403</v>
      </c>
      <c r="C40" s="25" t="s">
        <v>117</v>
      </c>
      <c r="D40" s="88"/>
      <c r="E40" s="89"/>
      <c r="F40" s="90"/>
      <c r="G40" s="88"/>
      <c r="H40" s="89"/>
      <c r="I40" s="90"/>
      <c r="J40" s="97"/>
      <c r="K40" s="89"/>
      <c r="L40" s="101"/>
      <c r="M40" s="97"/>
      <c r="N40" s="89"/>
      <c r="O40" s="101"/>
      <c r="P40" s="97"/>
      <c r="Q40" s="89"/>
      <c r="R40" s="101"/>
      <c r="S40" s="97"/>
      <c r="T40" s="89"/>
      <c r="U40" s="101"/>
      <c r="V40" s="97"/>
      <c r="W40" s="89"/>
      <c r="X40" s="101"/>
      <c r="Y40" s="97"/>
      <c r="Z40" s="89"/>
      <c r="AA40" s="101"/>
      <c r="AB40" s="97"/>
      <c r="AC40" s="89"/>
      <c r="AD40" s="101"/>
      <c r="AE40" s="97"/>
      <c r="AF40" s="89"/>
      <c r="AG40" s="101"/>
      <c r="AH40" s="97"/>
      <c r="AI40" s="89"/>
      <c r="AJ40" s="101"/>
      <c r="AK40" s="97"/>
      <c r="AL40" s="89"/>
      <c r="AM40" s="101"/>
      <c r="AN40" s="97"/>
      <c r="AO40" s="89"/>
      <c r="AP40" s="101"/>
      <c r="AQ40" s="97"/>
      <c r="AR40" s="89"/>
      <c r="AS40" s="101"/>
      <c r="AT40" s="97"/>
      <c r="AU40" s="89"/>
      <c r="AV40" s="101"/>
      <c r="AW40" s="97"/>
      <c r="AX40" s="89"/>
      <c r="AY40" s="101"/>
      <c r="AZ40" s="97"/>
      <c r="BA40" s="89"/>
      <c r="BB40" s="101"/>
      <c r="BC40" s="97"/>
      <c r="BD40" s="89"/>
      <c r="BE40" s="101"/>
      <c r="BF40" s="97"/>
      <c r="BG40" s="89"/>
      <c r="BH40" s="101"/>
      <c r="BI40" s="97"/>
      <c r="BJ40" s="89"/>
      <c r="BK40" s="101"/>
      <c r="BL40" s="97">
        <v>110946</v>
      </c>
      <c r="BM40" s="89">
        <v>0</v>
      </c>
      <c r="BN40" s="101">
        <v>110946</v>
      </c>
      <c r="BO40" s="97"/>
      <c r="BP40" s="89"/>
      <c r="BQ40" s="101"/>
      <c r="BR40" s="97"/>
      <c r="BS40" s="89"/>
      <c r="BT40" s="101"/>
      <c r="BU40" s="76"/>
      <c r="BV40" s="85">
        <f t="shared" si="10"/>
        <v>110946</v>
      </c>
      <c r="BW40" s="77">
        <f t="shared" si="10"/>
        <v>0</v>
      </c>
      <c r="BX40" s="79">
        <f t="shared" si="10"/>
        <v>110946</v>
      </c>
    </row>
    <row r="41" spans="2:76" x14ac:dyDescent="0.25">
      <c r="B41" s="13">
        <v>404</v>
      </c>
      <c r="C41" s="25" t="s">
        <v>118</v>
      </c>
      <c r="D41" s="88"/>
      <c r="E41" s="89"/>
      <c r="F41" s="90"/>
      <c r="G41" s="88"/>
      <c r="H41" s="89"/>
      <c r="I41" s="90"/>
      <c r="J41" s="97"/>
      <c r="K41" s="89"/>
      <c r="L41" s="101"/>
      <c r="M41" s="97"/>
      <c r="N41" s="89"/>
      <c r="O41" s="101"/>
      <c r="P41" s="97"/>
      <c r="Q41" s="89"/>
      <c r="R41" s="101"/>
      <c r="S41" s="97"/>
      <c r="T41" s="89"/>
      <c r="U41" s="101"/>
      <c r="V41" s="97"/>
      <c r="W41" s="89"/>
      <c r="X41" s="101"/>
      <c r="Y41" s="97"/>
      <c r="Z41" s="89"/>
      <c r="AA41" s="101"/>
      <c r="AB41" s="97"/>
      <c r="AC41" s="89"/>
      <c r="AD41" s="101"/>
      <c r="AE41" s="97"/>
      <c r="AF41" s="89"/>
      <c r="AG41" s="101"/>
      <c r="AH41" s="97"/>
      <c r="AI41" s="89"/>
      <c r="AJ41" s="101"/>
      <c r="AK41" s="97"/>
      <c r="AL41" s="89"/>
      <c r="AM41" s="101"/>
      <c r="AN41" s="97"/>
      <c r="AO41" s="89"/>
      <c r="AP41" s="101"/>
      <c r="AQ41" s="97"/>
      <c r="AR41" s="89"/>
      <c r="AS41" s="101"/>
      <c r="AT41" s="97"/>
      <c r="AU41" s="89"/>
      <c r="AV41" s="101"/>
      <c r="AW41" s="97"/>
      <c r="AX41" s="89"/>
      <c r="AY41" s="101"/>
      <c r="AZ41" s="97"/>
      <c r="BA41" s="89"/>
      <c r="BB41" s="101"/>
      <c r="BC41" s="97"/>
      <c r="BD41" s="89"/>
      <c r="BE41" s="101"/>
      <c r="BF41" s="97"/>
      <c r="BG41" s="89"/>
      <c r="BH41" s="101"/>
      <c r="BI41" s="97"/>
      <c r="BJ41" s="89"/>
      <c r="BK41" s="101"/>
      <c r="BL41" s="97"/>
      <c r="BM41" s="89"/>
      <c r="BN41" s="101"/>
      <c r="BO41" s="97"/>
      <c r="BP41" s="89"/>
      <c r="BQ41" s="101"/>
      <c r="BR41" s="97"/>
      <c r="BS41" s="89"/>
      <c r="BT41" s="101"/>
      <c r="BU41" s="76"/>
      <c r="BV41" s="85">
        <f t="shared" si="10"/>
        <v>0</v>
      </c>
      <c r="BW41" s="77">
        <f t="shared" si="10"/>
        <v>0</v>
      </c>
      <c r="BX41" s="79">
        <f t="shared" si="10"/>
        <v>0</v>
      </c>
    </row>
    <row r="42" spans="2:76" x14ac:dyDescent="0.25">
      <c r="B42" s="69">
        <v>400</v>
      </c>
      <c r="C42" s="26" t="s">
        <v>119</v>
      </c>
      <c r="D42" s="85">
        <f t="shared" ref="D42:AI42" si="11">D38+D39+D40+D41</f>
        <v>0</v>
      </c>
      <c r="E42" s="78">
        <f t="shared" si="11"/>
        <v>0</v>
      </c>
      <c r="F42" s="79">
        <f t="shared" si="11"/>
        <v>0</v>
      </c>
      <c r="G42" s="85">
        <f t="shared" si="11"/>
        <v>0</v>
      </c>
      <c r="H42" s="78">
        <f t="shared" si="11"/>
        <v>0</v>
      </c>
      <c r="I42" s="79">
        <f t="shared" si="11"/>
        <v>0</v>
      </c>
      <c r="J42" s="98">
        <f t="shared" si="11"/>
        <v>0</v>
      </c>
      <c r="K42" s="78">
        <f t="shared" si="11"/>
        <v>0</v>
      </c>
      <c r="L42" s="77">
        <f t="shared" si="11"/>
        <v>0</v>
      </c>
      <c r="M42" s="98">
        <f t="shared" si="11"/>
        <v>0</v>
      </c>
      <c r="N42" s="78">
        <f t="shared" si="11"/>
        <v>0</v>
      </c>
      <c r="O42" s="77">
        <f t="shared" si="11"/>
        <v>0</v>
      </c>
      <c r="P42" s="98">
        <f t="shared" si="11"/>
        <v>0</v>
      </c>
      <c r="Q42" s="78">
        <f t="shared" si="11"/>
        <v>0</v>
      </c>
      <c r="R42" s="77">
        <f t="shared" si="11"/>
        <v>0</v>
      </c>
      <c r="S42" s="98">
        <f t="shared" si="11"/>
        <v>0</v>
      </c>
      <c r="T42" s="78">
        <f t="shared" si="11"/>
        <v>0</v>
      </c>
      <c r="U42" s="77">
        <f t="shared" si="11"/>
        <v>0</v>
      </c>
      <c r="V42" s="98">
        <f t="shared" si="11"/>
        <v>0</v>
      </c>
      <c r="W42" s="78">
        <f t="shared" si="11"/>
        <v>0</v>
      </c>
      <c r="X42" s="77">
        <f t="shared" si="11"/>
        <v>0</v>
      </c>
      <c r="Y42" s="98">
        <f t="shared" si="11"/>
        <v>0</v>
      </c>
      <c r="Z42" s="78">
        <f t="shared" si="11"/>
        <v>0</v>
      </c>
      <c r="AA42" s="77">
        <f t="shared" si="11"/>
        <v>0</v>
      </c>
      <c r="AB42" s="98">
        <f t="shared" si="11"/>
        <v>0</v>
      </c>
      <c r="AC42" s="78">
        <f t="shared" si="11"/>
        <v>0</v>
      </c>
      <c r="AD42" s="77">
        <f t="shared" si="11"/>
        <v>0</v>
      </c>
      <c r="AE42" s="98">
        <f t="shared" si="11"/>
        <v>0</v>
      </c>
      <c r="AF42" s="78">
        <f t="shared" si="11"/>
        <v>0</v>
      </c>
      <c r="AG42" s="77">
        <f t="shared" si="11"/>
        <v>0</v>
      </c>
      <c r="AH42" s="98">
        <f t="shared" si="11"/>
        <v>0</v>
      </c>
      <c r="AI42" s="78">
        <f t="shared" si="11"/>
        <v>0</v>
      </c>
      <c r="AJ42" s="77">
        <f t="shared" ref="AJ42:BO42" si="12">AJ38+AJ39+AJ40+AJ41</f>
        <v>0</v>
      </c>
      <c r="AK42" s="98">
        <f t="shared" si="12"/>
        <v>0</v>
      </c>
      <c r="AL42" s="78">
        <f t="shared" si="12"/>
        <v>0</v>
      </c>
      <c r="AM42" s="77">
        <f t="shared" si="12"/>
        <v>0</v>
      </c>
      <c r="AN42" s="98">
        <f t="shared" si="12"/>
        <v>0</v>
      </c>
      <c r="AO42" s="78">
        <f t="shared" si="12"/>
        <v>0</v>
      </c>
      <c r="AP42" s="77">
        <f t="shared" si="12"/>
        <v>0</v>
      </c>
      <c r="AQ42" s="98">
        <f t="shared" si="12"/>
        <v>0</v>
      </c>
      <c r="AR42" s="78">
        <f t="shared" si="12"/>
        <v>0</v>
      </c>
      <c r="AS42" s="77">
        <f t="shared" si="12"/>
        <v>0</v>
      </c>
      <c r="AT42" s="98">
        <f t="shared" si="12"/>
        <v>0</v>
      </c>
      <c r="AU42" s="78">
        <f t="shared" si="12"/>
        <v>0</v>
      </c>
      <c r="AV42" s="77">
        <f t="shared" si="12"/>
        <v>0</v>
      </c>
      <c r="AW42" s="98">
        <f t="shared" si="12"/>
        <v>0</v>
      </c>
      <c r="AX42" s="78">
        <f t="shared" si="12"/>
        <v>0</v>
      </c>
      <c r="AY42" s="77">
        <f t="shared" si="12"/>
        <v>0</v>
      </c>
      <c r="AZ42" s="98">
        <f t="shared" si="12"/>
        <v>0</v>
      </c>
      <c r="BA42" s="78">
        <f t="shared" si="12"/>
        <v>0</v>
      </c>
      <c r="BB42" s="77">
        <f t="shared" si="12"/>
        <v>0</v>
      </c>
      <c r="BC42" s="98">
        <f t="shared" si="12"/>
        <v>0</v>
      </c>
      <c r="BD42" s="78">
        <f t="shared" si="12"/>
        <v>0</v>
      </c>
      <c r="BE42" s="77">
        <f t="shared" si="12"/>
        <v>0</v>
      </c>
      <c r="BF42" s="98">
        <f t="shared" si="12"/>
        <v>0</v>
      </c>
      <c r="BG42" s="78">
        <f t="shared" si="12"/>
        <v>0</v>
      </c>
      <c r="BH42" s="77">
        <f t="shared" si="12"/>
        <v>0</v>
      </c>
      <c r="BI42" s="98">
        <f t="shared" si="12"/>
        <v>0</v>
      </c>
      <c r="BJ42" s="78">
        <f t="shared" si="12"/>
        <v>0</v>
      </c>
      <c r="BK42" s="77">
        <f t="shared" si="12"/>
        <v>0</v>
      </c>
      <c r="BL42" s="98">
        <f t="shared" si="12"/>
        <v>110946</v>
      </c>
      <c r="BM42" s="78">
        <f t="shared" si="12"/>
        <v>0</v>
      </c>
      <c r="BN42" s="77">
        <f t="shared" si="12"/>
        <v>110946</v>
      </c>
      <c r="BO42" s="98">
        <f t="shared" si="12"/>
        <v>0</v>
      </c>
      <c r="BP42" s="78">
        <f>BP38+BP39+BP40+BP41</f>
        <v>0</v>
      </c>
      <c r="BQ42" s="77">
        <f>BQ38+BQ39+BQ40+BQ41</f>
        <v>0</v>
      </c>
      <c r="BR42" s="98">
        <f>BR38+BR39+BR40+BR41</f>
        <v>0</v>
      </c>
      <c r="BS42" s="78">
        <f>BS38+BS39+BS40+BS41</f>
        <v>0</v>
      </c>
      <c r="BT42" s="77">
        <f>BT38+BT39+BT40+BT41</f>
        <v>0</v>
      </c>
      <c r="BU42" s="85"/>
      <c r="BV42" s="85">
        <f>BV38+BV39+BV40+BV41</f>
        <v>110946</v>
      </c>
      <c r="BW42" s="77">
        <f>BW38+BW39+BW40+BW41</f>
        <v>0</v>
      </c>
      <c r="BX42" s="95">
        <f>BX38+BX39+BX40+BX41</f>
        <v>110946</v>
      </c>
    </row>
    <row r="43" spans="2:76" x14ac:dyDescent="0.25">
      <c r="B43" s="13"/>
      <c r="C43" s="25"/>
      <c r="D43" s="85"/>
      <c r="E43" s="78"/>
      <c r="F43" s="79"/>
      <c r="G43" s="85"/>
      <c r="H43" s="78"/>
      <c r="I43" s="79"/>
      <c r="J43" s="99"/>
      <c r="K43" s="78"/>
      <c r="L43" s="95"/>
      <c r="M43" s="99"/>
      <c r="N43" s="78"/>
      <c r="O43" s="95"/>
      <c r="P43" s="99"/>
      <c r="Q43" s="78"/>
      <c r="R43" s="95"/>
      <c r="S43" s="99"/>
      <c r="T43" s="78"/>
      <c r="U43" s="95"/>
      <c r="V43" s="99"/>
      <c r="W43" s="78"/>
      <c r="X43" s="95"/>
      <c r="Y43" s="99"/>
      <c r="Z43" s="78"/>
      <c r="AA43" s="95"/>
      <c r="AB43" s="99"/>
      <c r="AC43" s="78"/>
      <c r="AD43" s="95"/>
      <c r="AE43" s="99"/>
      <c r="AF43" s="78"/>
      <c r="AG43" s="95"/>
      <c r="AH43" s="99"/>
      <c r="AI43" s="78"/>
      <c r="AJ43" s="95"/>
      <c r="AK43" s="99"/>
      <c r="AL43" s="78"/>
      <c r="AM43" s="95"/>
      <c r="AN43" s="99"/>
      <c r="AO43" s="78"/>
      <c r="AP43" s="95"/>
      <c r="AQ43" s="99"/>
      <c r="AR43" s="78"/>
      <c r="AS43" s="95"/>
      <c r="AT43" s="99"/>
      <c r="AU43" s="78"/>
      <c r="AV43" s="95"/>
      <c r="AW43" s="99"/>
      <c r="AX43" s="78"/>
      <c r="AY43" s="95"/>
      <c r="AZ43" s="99"/>
      <c r="BA43" s="78"/>
      <c r="BB43" s="95"/>
      <c r="BC43" s="99"/>
      <c r="BD43" s="78"/>
      <c r="BE43" s="95"/>
      <c r="BF43" s="99"/>
      <c r="BG43" s="78"/>
      <c r="BH43" s="95"/>
      <c r="BI43" s="99"/>
      <c r="BJ43" s="78"/>
      <c r="BK43" s="95"/>
      <c r="BL43" s="99"/>
      <c r="BM43" s="78"/>
      <c r="BN43" s="95"/>
      <c r="BO43" s="99"/>
      <c r="BP43" s="78"/>
      <c r="BQ43" s="95"/>
      <c r="BR43" s="99"/>
      <c r="BS43" s="78"/>
      <c r="BT43" s="95"/>
      <c r="BU43" s="76"/>
      <c r="BV43" s="85"/>
      <c r="BW43" s="77"/>
      <c r="BX43" s="95"/>
    </row>
    <row r="44" spans="2:76" x14ac:dyDescent="0.25">
      <c r="B44" s="13"/>
      <c r="C44" s="26" t="s">
        <v>139</v>
      </c>
      <c r="D44" s="85"/>
      <c r="E44" s="78"/>
      <c r="F44" s="79"/>
      <c r="G44" s="85"/>
      <c r="H44" s="78"/>
      <c r="I44" s="79"/>
      <c r="J44" s="99"/>
      <c r="K44" s="78"/>
      <c r="L44" s="95"/>
      <c r="M44" s="99"/>
      <c r="N44" s="78"/>
      <c r="O44" s="95"/>
      <c r="P44" s="99"/>
      <c r="Q44" s="78"/>
      <c r="R44" s="95"/>
      <c r="S44" s="99"/>
      <c r="T44" s="78"/>
      <c r="U44" s="95"/>
      <c r="V44" s="99"/>
      <c r="W44" s="78"/>
      <c r="X44" s="95"/>
      <c r="Y44" s="99"/>
      <c r="Z44" s="78"/>
      <c r="AA44" s="95"/>
      <c r="AB44" s="99"/>
      <c r="AC44" s="78"/>
      <c r="AD44" s="95"/>
      <c r="AE44" s="99"/>
      <c r="AF44" s="78"/>
      <c r="AG44" s="95"/>
      <c r="AH44" s="99"/>
      <c r="AI44" s="78"/>
      <c r="AJ44" s="95"/>
      <c r="AK44" s="99"/>
      <c r="AL44" s="78"/>
      <c r="AM44" s="95"/>
      <c r="AN44" s="99"/>
      <c r="AO44" s="78"/>
      <c r="AP44" s="95"/>
      <c r="AQ44" s="99"/>
      <c r="AR44" s="78"/>
      <c r="AS44" s="95"/>
      <c r="AT44" s="99"/>
      <c r="AU44" s="78"/>
      <c r="AV44" s="95"/>
      <c r="AW44" s="99"/>
      <c r="AX44" s="78"/>
      <c r="AY44" s="95"/>
      <c r="AZ44" s="99"/>
      <c r="BA44" s="78"/>
      <c r="BB44" s="95"/>
      <c r="BC44" s="99"/>
      <c r="BD44" s="78"/>
      <c r="BE44" s="95"/>
      <c r="BF44" s="99"/>
      <c r="BG44" s="78"/>
      <c r="BH44" s="95"/>
      <c r="BI44" s="99"/>
      <c r="BJ44" s="78"/>
      <c r="BK44" s="95"/>
      <c r="BL44" s="99"/>
      <c r="BM44" s="78"/>
      <c r="BN44" s="95"/>
      <c r="BO44" s="99"/>
      <c r="BP44" s="78"/>
      <c r="BQ44" s="95"/>
      <c r="BR44" s="99"/>
      <c r="BS44" s="78"/>
      <c r="BT44" s="95"/>
      <c r="BU44" s="76"/>
      <c r="BV44" s="85"/>
      <c r="BW44" s="77"/>
      <c r="BX44" s="95"/>
    </row>
    <row r="45" spans="2:76" x14ac:dyDescent="0.25">
      <c r="B45" s="13">
        <v>501</v>
      </c>
      <c r="C45" s="25" t="s">
        <v>120</v>
      </c>
      <c r="D45" s="88"/>
      <c r="E45" s="89"/>
      <c r="F45" s="90"/>
      <c r="G45" s="88"/>
      <c r="H45" s="89"/>
      <c r="I45" s="90"/>
      <c r="J45" s="97"/>
      <c r="K45" s="89"/>
      <c r="L45" s="101"/>
      <c r="M45" s="97"/>
      <c r="N45" s="89"/>
      <c r="O45" s="101"/>
      <c r="P45" s="97"/>
      <c r="Q45" s="89"/>
      <c r="R45" s="101"/>
      <c r="S45" s="97"/>
      <c r="T45" s="89"/>
      <c r="U45" s="101"/>
      <c r="V45" s="97"/>
      <c r="W45" s="89"/>
      <c r="X45" s="101"/>
      <c r="Y45" s="97"/>
      <c r="Z45" s="89"/>
      <c r="AA45" s="101"/>
      <c r="AB45" s="97"/>
      <c r="AC45" s="89"/>
      <c r="AD45" s="101"/>
      <c r="AE45" s="97"/>
      <c r="AF45" s="89"/>
      <c r="AG45" s="101"/>
      <c r="AH45" s="97"/>
      <c r="AI45" s="89"/>
      <c r="AJ45" s="101"/>
      <c r="AK45" s="97"/>
      <c r="AL45" s="89"/>
      <c r="AM45" s="101"/>
      <c r="AN45" s="97"/>
      <c r="AO45" s="89"/>
      <c r="AP45" s="101"/>
      <c r="AQ45" s="97"/>
      <c r="AR45" s="89"/>
      <c r="AS45" s="101"/>
      <c r="AT45" s="97"/>
      <c r="AU45" s="89"/>
      <c r="AV45" s="101"/>
      <c r="AW45" s="97"/>
      <c r="AX45" s="89"/>
      <c r="AY45" s="101"/>
      <c r="AZ45" s="97"/>
      <c r="BA45" s="89"/>
      <c r="BB45" s="101"/>
      <c r="BC45" s="97"/>
      <c r="BD45" s="89"/>
      <c r="BE45" s="101"/>
      <c r="BF45" s="97"/>
      <c r="BG45" s="89"/>
      <c r="BH45" s="101"/>
      <c r="BI45" s="97"/>
      <c r="BJ45" s="89"/>
      <c r="BK45" s="101"/>
      <c r="BL45" s="97"/>
      <c r="BM45" s="89"/>
      <c r="BN45" s="101"/>
      <c r="BO45" s="97">
        <v>400000</v>
      </c>
      <c r="BP45" s="89">
        <v>0</v>
      </c>
      <c r="BQ45" s="101">
        <v>400000</v>
      </c>
      <c r="BR45" s="97"/>
      <c r="BS45" s="89"/>
      <c r="BT45" s="101"/>
      <c r="BU45" s="76"/>
      <c r="BV45" s="85">
        <f>D45+G45+J45+M45+P45+S45+V45+Y45+AB45+AE45+AH45+AK45+AN45+AQ45+AT45+AW45+AZ45+BC45+BF45+BI45+BL45+BO45+BR45</f>
        <v>400000</v>
      </c>
      <c r="BW45" s="77">
        <f>E45+H45+K45+N45+Q45+T45+W45+Z45+AC45+AF45+AI45+AL45+AO45+AR45+AU45+AX45+BA45+BD45+BG45+BJ45+BM45+BP45+BS45</f>
        <v>0</v>
      </c>
      <c r="BX45" s="79">
        <f>F45+I45+L45+O45+R45+U45+X45+AA45+AD45+AG45+AJ45+AM45+AP45+AS45+AV45+AY45+BB45+BE45+BH45+BK45+BN45+BQ45+BT45</f>
        <v>400000</v>
      </c>
    </row>
    <row r="46" spans="2:76" x14ac:dyDescent="0.25">
      <c r="B46" s="69">
        <v>500</v>
      </c>
      <c r="C46" s="26" t="s">
        <v>121</v>
      </c>
      <c r="D46" s="85">
        <f t="shared" ref="D46:AI46" si="13">D45</f>
        <v>0</v>
      </c>
      <c r="E46" s="78">
        <f t="shared" si="13"/>
        <v>0</v>
      </c>
      <c r="F46" s="79">
        <f t="shared" si="13"/>
        <v>0</v>
      </c>
      <c r="G46" s="85">
        <f t="shared" si="13"/>
        <v>0</v>
      </c>
      <c r="H46" s="78">
        <f t="shared" si="13"/>
        <v>0</v>
      </c>
      <c r="I46" s="79">
        <f t="shared" si="13"/>
        <v>0</v>
      </c>
      <c r="J46" s="98">
        <f t="shared" si="13"/>
        <v>0</v>
      </c>
      <c r="K46" s="78">
        <f t="shared" si="13"/>
        <v>0</v>
      </c>
      <c r="L46" s="77">
        <f t="shared" si="13"/>
        <v>0</v>
      </c>
      <c r="M46" s="98">
        <f t="shared" si="13"/>
        <v>0</v>
      </c>
      <c r="N46" s="78">
        <f t="shared" si="13"/>
        <v>0</v>
      </c>
      <c r="O46" s="77">
        <f t="shared" si="13"/>
        <v>0</v>
      </c>
      <c r="P46" s="98">
        <f t="shared" si="13"/>
        <v>0</v>
      </c>
      <c r="Q46" s="78">
        <f t="shared" si="13"/>
        <v>0</v>
      </c>
      <c r="R46" s="77">
        <f t="shared" si="13"/>
        <v>0</v>
      </c>
      <c r="S46" s="98">
        <f t="shared" si="13"/>
        <v>0</v>
      </c>
      <c r="T46" s="78">
        <f t="shared" si="13"/>
        <v>0</v>
      </c>
      <c r="U46" s="77">
        <f t="shared" si="13"/>
        <v>0</v>
      </c>
      <c r="V46" s="98">
        <f t="shared" si="13"/>
        <v>0</v>
      </c>
      <c r="W46" s="78">
        <f t="shared" si="13"/>
        <v>0</v>
      </c>
      <c r="X46" s="77">
        <f t="shared" si="13"/>
        <v>0</v>
      </c>
      <c r="Y46" s="98">
        <f t="shared" si="13"/>
        <v>0</v>
      </c>
      <c r="Z46" s="78">
        <f t="shared" si="13"/>
        <v>0</v>
      </c>
      <c r="AA46" s="77">
        <f t="shared" si="13"/>
        <v>0</v>
      </c>
      <c r="AB46" s="98">
        <f t="shared" si="13"/>
        <v>0</v>
      </c>
      <c r="AC46" s="78">
        <f t="shared" si="13"/>
        <v>0</v>
      </c>
      <c r="AD46" s="77">
        <f t="shared" si="13"/>
        <v>0</v>
      </c>
      <c r="AE46" s="98">
        <f t="shared" si="13"/>
        <v>0</v>
      </c>
      <c r="AF46" s="78">
        <f t="shared" si="13"/>
        <v>0</v>
      </c>
      <c r="AG46" s="77">
        <f t="shared" si="13"/>
        <v>0</v>
      </c>
      <c r="AH46" s="98">
        <f t="shared" si="13"/>
        <v>0</v>
      </c>
      <c r="AI46" s="78">
        <f t="shared" si="13"/>
        <v>0</v>
      </c>
      <c r="AJ46" s="77">
        <f t="shared" ref="AJ46:BO46" si="14">AJ45</f>
        <v>0</v>
      </c>
      <c r="AK46" s="98">
        <f t="shared" si="14"/>
        <v>0</v>
      </c>
      <c r="AL46" s="78">
        <f t="shared" si="14"/>
        <v>0</v>
      </c>
      <c r="AM46" s="77">
        <f t="shared" si="14"/>
        <v>0</v>
      </c>
      <c r="AN46" s="98">
        <f t="shared" si="14"/>
        <v>0</v>
      </c>
      <c r="AO46" s="78">
        <f t="shared" si="14"/>
        <v>0</v>
      </c>
      <c r="AP46" s="77">
        <f t="shared" si="14"/>
        <v>0</v>
      </c>
      <c r="AQ46" s="98">
        <f t="shared" si="14"/>
        <v>0</v>
      </c>
      <c r="AR46" s="78">
        <f t="shared" si="14"/>
        <v>0</v>
      </c>
      <c r="AS46" s="77">
        <f t="shared" si="14"/>
        <v>0</v>
      </c>
      <c r="AT46" s="98">
        <f t="shared" si="14"/>
        <v>0</v>
      </c>
      <c r="AU46" s="78">
        <f t="shared" si="14"/>
        <v>0</v>
      </c>
      <c r="AV46" s="77">
        <f t="shared" si="14"/>
        <v>0</v>
      </c>
      <c r="AW46" s="98">
        <f t="shared" si="14"/>
        <v>0</v>
      </c>
      <c r="AX46" s="78">
        <f t="shared" si="14"/>
        <v>0</v>
      </c>
      <c r="AY46" s="95">
        <f t="shared" si="14"/>
        <v>0</v>
      </c>
      <c r="AZ46" s="99">
        <f t="shared" si="14"/>
        <v>0</v>
      </c>
      <c r="BA46" s="78">
        <f t="shared" si="14"/>
        <v>0</v>
      </c>
      <c r="BB46" s="95">
        <f t="shared" si="14"/>
        <v>0</v>
      </c>
      <c r="BC46" s="98">
        <f t="shared" si="14"/>
        <v>0</v>
      </c>
      <c r="BD46" s="78">
        <f t="shared" si="14"/>
        <v>0</v>
      </c>
      <c r="BE46" s="77">
        <f t="shared" si="14"/>
        <v>0</v>
      </c>
      <c r="BF46" s="98">
        <f t="shared" si="14"/>
        <v>0</v>
      </c>
      <c r="BG46" s="78">
        <f t="shared" si="14"/>
        <v>0</v>
      </c>
      <c r="BH46" s="77">
        <f t="shared" si="14"/>
        <v>0</v>
      </c>
      <c r="BI46" s="99">
        <f t="shared" si="14"/>
        <v>0</v>
      </c>
      <c r="BJ46" s="78">
        <f t="shared" si="14"/>
        <v>0</v>
      </c>
      <c r="BK46" s="95">
        <f t="shared" si="14"/>
        <v>0</v>
      </c>
      <c r="BL46" s="99">
        <f t="shared" si="14"/>
        <v>0</v>
      </c>
      <c r="BM46" s="78">
        <f t="shared" si="14"/>
        <v>0</v>
      </c>
      <c r="BN46" s="95">
        <f t="shared" si="14"/>
        <v>0</v>
      </c>
      <c r="BO46" s="99">
        <f t="shared" si="14"/>
        <v>400000</v>
      </c>
      <c r="BP46" s="78">
        <f>BP45</f>
        <v>0</v>
      </c>
      <c r="BQ46" s="95">
        <f>BQ45</f>
        <v>400000</v>
      </c>
      <c r="BR46" s="99">
        <f>BR45</f>
        <v>0</v>
      </c>
      <c r="BS46" s="78">
        <f>BS45</f>
        <v>0</v>
      </c>
      <c r="BT46" s="95">
        <f>BT45</f>
        <v>0</v>
      </c>
      <c r="BU46" s="85"/>
      <c r="BV46" s="85">
        <f>BV45</f>
        <v>400000</v>
      </c>
      <c r="BW46" s="77">
        <f>BW45</f>
        <v>0</v>
      </c>
      <c r="BX46" s="95">
        <f>BX45</f>
        <v>400000</v>
      </c>
    </row>
    <row r="47" spans="2:76" x14ac:dyDescent="0.25">
      <c r="B47" s="13"/>
      <c r="C47" s="25"/>
      <c r="D47" s="85"/>
      <c r="E47" s="78"/>
      <c r="F47" s="79"/>
      <c r="G47" s="85"/>
      <c r="H47" s="78"/>
      <c r="I47" s="79"/>
      <c r="J47" s="99"/>
      <c r="K47" s="78"/>
      <c r="L47" s="95"/>
      <c r="M47" s="99"/>
      <c r="N47" s="78"/>
      <c r="O47" s="95"/>
      <c r="P47" s="99"/>
      <c r="Q47" s="78"/>
      <c r="R47" s="95"/>
      <c r="S47" s="99"/>
      <c r="T47" s="78"/>
      <c r="U47" s="95"/>
      <c r="V47" s="99"/>
      <c r="W47" s="78"/>
      <c r="X47" s="95"/>
      <c r="Y47" s="99"/>
      <c r="Z47" s="78"/>
      <c r="AA47" s="95"/>
      <c r="AB47" s="99"/>
      <c r="AC47" s="78"/>
      <c r="AD47" s="95"/>
      <c r="AE47" s="99"/>
      <c r="AF47" s="78"/>
      <c r="AG47" s="95"/>
      <c r="AH47" s="99"/>
      <c r="AI47" s="78"/>
      <c r="AJ47" s="95"/>
      <c r="AK47" s="99"/>
      <c r="AL47" s="78"/>
      <c r="AM47" s="95"/>
      <c r="AN47" s="99"/>
      <c r="AO47" s="78"/>
      <c r="AP47" s="95"/>
      <c r="AQ47" s="99"/>
      <c r="AR47" s="78"/>
      <c r="AS47" s="95"/>
      <c r="AT47" s="99"/>
      <c r="AU47" s="78"/>
      <c r="AV47" s="95"/>
      <c r="AW47" s="99"/>
      <c r="AX47" s="78"/>
      <c r="AY47" s="95"/>
      <c r="AZ47" s="99"/>
      <c r="BA47" s="78"/>
      <c r="BB47" s="95"/>
      <c r="BC47" s="99"/>
      <c r="BD47" s="78"/>
      <c r="BE47" s="95"/>
      <c r="BF47" s="99"/>
      <c r="BG47" s="78"/>
      <c r="BH47" s="95"/>
      <c r="BI47" s="99"/>
      <c r="BJ47" s="78"/>
      <c r="BK47" s="95"/>
      <c r="BL47" s="99"/>
      <c r="BM47" s="78"/>
      <c r="BN47" s="95"/>
      <c r="BO47" s="99"/>
      <c r="BP47" s="78"/>
      <c r="BQ47" s="95"/>
      <c r="BR47" s="99"/>
      <c r="BS47" s="78"/>
      <c r="BT47" s="95"/>
      <c r="BU47" s="76"/>
      <c r="BV47" s="85"/>
      <c r="BW47" s="77"/>
      <c r="BX47" s="95"/>
    </row>
    <row r="48" spans="2:76" x14ac:dyDescent="0.25">
      <c r="B48" s="13"/>
      <c r="C48" s="26" t="s">
        <v>122</v>
      </c>
      <c r="D48" s="85"/>
      <c r="E48" s="78"/>
      <c r="F48" s="79"/>
      <c r="G48" s="85"/>
      <c r="H48" s="78"/>
      <c r="I48" s="79"/>
      <c r="J48" s="99"/>
      <c r="K48" s="78"/>
      <c r="L48" s="95"/>
      <c r="M48" s="99"/>
      <c r="N48" s="78"/>
      <c r="O48" s="95"/>
      <c r="P48" s="99"/>
      <c r="Q48" s="78"/>
      <c r="R48" s="95"/>
      <c r="S48" s="99"/>
      <c r="T48" s="78"/>
      <c r="U48" s="95"/>
      <c r="V48" s="99"/>
      <c r="W48" s="78"/>
      <c r="X48" s="95"/>
      <c r="Y48" s="99"/>
      <c r="Z48" s="78"/>
      <c r="AA48" s="95"/>
      <c r="AB48" s="99"/>
      <c r="AC48" s="78"/>
      <c r="AD48" s="95"/>
      <c r="AE48" s="99"/>
      <c r="AF48" s="78"/>
      <c r="AG48" s="95"/>
      <c r="AH48" s="99"/>
      <c r="AI48" s="78"/>
      <c r="AJ48" s="95"/>
      <c r="AK48" s="99"/>
      <c r="AL48" s="78"/>
      <c r="AM48" s="95"/>
      <c r="AN48" s="99"/>
      <c r="AO48" s="78"/>
      <c r="AP48" s="95"/>
      <c r="AQ48" s="99"/>
      <c r="AR48" s="78"/>
      <c r="AS48" s="95"/>
      <c r="AT48" s="99"/>
      <c r="AU48" s="78"/>
      <c r="AV48" s="95"/>
      <c r="AW48" s="99"/>
      <c r="AX48" s="78"/>
      <c r="AY48" s="95"/>
      <c r="AZ48" s="99"/>
      <c r="BA48" s="78"/>
      <c r="BB48" s="95"/>
      <c r="BC48" s="99"/>
      <c r="BD48" s="78"/>
      <c r="BE48" s="95"/>
      <c r="BF48" s="99"/>
      <c r="BG48" s="78"/>
      <c r="BH48" s="95"/>
      <c r="BI48" s="99"/>
      <c r="BJ48" s="78"/>
      <c r="BK48" s="95"/>
      <c r="BL48" s="99"/>
      <c r="BM48" s="78"/>
      <c r="BN48" s="95"/>
      <c r="BO48" s="99"/>
      <c r="BP48" s="78"/>
      <c r="BQ48" s="95"/>
      <c r="BR48" s="99"/>
      <c r="BS48" s="78"/>
      <c r="BT48" s="95"/>
      <c r="BU48" s="76"/>
      <c r="BV48" s="85"/>
      <c r="BW48" s="77"/>
      <c r="BX48" s="95"/>
    </row>
    <row r="49" spans="1:76" x14ac:dyDescent="0.25">
      <c r="B49" s="13">
        <v>701</v>
      </c>
      <c r="C49" s="25" t="s">
        <v>123</v>
      </c>
      <c r="D49" s="88"/>
      <c r="E49" s="89"/>
      <c r="F49" s="90"/>
      <c r="G49" s="88"/>
      <c r="H49" s="89"/>
      <c r="I49" s="90"/>
      <c r="J49" s="97"/>
      <c r="K49" s="89"/>
      <c r="L49" s="101"/>
      <c r="M49" s="97"/>
      <c r="N49" s="89"/>
      <c r="O49" s="101"/>
      <c r="P49" s="97"/>
      <c r="Q49" s="89"/>
      <c r="R49" s="101"/>
      <c r="S49" s="97"/>
      <c r="T49" s="89"/>
      <c r="U49" s="101"/>
      <c r="V49" s="97"/>
      <c r="W49" s="89"/>
      <c r="X49" s="101"/>
      <c r="Y49" s="97"/>
      <c r="Z49" s="89"/>
      <c r="AA49" s="101"/>
      <c r="AB49" s="97"/>
      <c r="AC49" s="89"/>
      <c r="AD49" s="101"/>
      <c r="AE49" s="97"/>
      <c r="AF49" s="89"/>
      <c r="AG49" s="101"/>
      <c r="AH49" s="97"/>
      <c r="AI49" s="89"/>
      <c r="AJ49" s="101"/>
      <c r="AK49" s="97"/>
      <c r="AL49" s="89"/>
      <c r="AM49" s="101"/>
      <c r="AN49" s="97"/>
      <c r="AO49" s="89"/>
      <c r="AP49" s="101"/>
      <c r="AQ49" s="97"/>
      <c r="AR49" s="89"/>
      <c r="AS49" s="101"/>
      <c r="AT49" s="97"/>
      <c r="AU49" s="89"/>
      <c r="AV49" s="101"/>
      <c r="AW49" s="97"/>
      <c r="AX49" s="89"/>
      <c r="AY49" s="101"/>
      <c r="AZ49" s="97"/>
      <c r="BA49" s="89"/>
      <c r="BB49" s="101"/>
      <c r="BC49" s="97"/>
      <c r="BD49" s="89"/>
      <c r="BE49" s="101"/>
      <c r="BF49" s="97"/>
      <c r="BG49" s="89"/>
      <c r="BH49" s="101"/>
      <c r="BI49" s="97"/>
      <c r="BJ49" s="89"/>
      <c r="BK49" s="101"/>
      <c r="BL49" s="97"/>
      <c r="BM49" s="89"/>
      <c r="BN49" s="101"/>
      <c r="BO49" s="97"/>
      <c r="BP49" s="89"/>
      <c r="BQ49" s="101"/>
      <c r="BR49" s="97">
        <v>432410</v>
      </c>
      <c r="BS49" s="89">
        <v>0</v>
      </c>
      <c r="BT49" s="101">
        <v>480960.16</v>
      </c>
      <c r="BU49" s="76"/>
      <c r="BV49" s="85">
        <f t="shared" ref="BV49:BX50" si="15">D49+G49+J49+M49+P49+S49+V49+Y49+AB49+AE49+AH49+AK49+AN49+AQ49+AT49+AW49+AZ49+BC49+BF49+BI49+BL49+BO49+BR49</f>
        <v>432410</v>
      </c>
      <c r="BW49" s="77">
        <f t="shared" si="15"/>
        <v>0</v>
      </c>
      <c r="BX49" s="79">
        <f t="shared" si="15"/>
        <v>480960.16</v>
      </c>
    </row>
    <row r="50" spans="1:76" x14ac:dyDescent="0.25">
      <c r="B50" s="13">
        <v>702</v>
      </c>
      <c r="C50" s="25" t="s">
        <v>124</v>
      </c>
      <c r="D50" s="88"/>
      <c r="E50" s="89"/>
      <c r="F50" s="90"/>
      <c r="G50" s="88"/>
      <c r="H50" s="89"/>
      <c r="I50" s="90"/>
      <c r="J50" s="97"/>
      <c r="K50" s="89"/>
      <c r="L50" s="101"/>
      <c r="M50" s="97"/>
      <c r="N50" s="89"/>
      <c r="O50" s="101"/>
      <c r="P50" s="97"/>
      <c r="Q50" s="89"/>
      <c r="R50" s="101"/>
      <c r="S50" s="97"/>
      <c r="T50" s="89"/>
      <c r="U50" s="101"/>
      <c r="V50" s="97"/>
      <c r="W50" s="89"/>
      <c r="X50" s="101"/>
      <c r="Y50" s="97"/>
      <c r="Z50" s="89"/>
      <c r="AA50" s="101"/>
      <c r="AB50" s="97"/>
      <c r="AC50" s="89"/>
      <c r="AD50" s="101"/>
      <c r="AE50" s="97"/>
      <c r="AF50" s="89"/>
      <c r="AG50" s="101"/>
      <c r="AH50" s="97"/>
      <c r="AI50" s="89"/>
      <c r="AJ50" s="101"/>
      <c r="AK50" s="97"/>
      <c r="AL50" s="89"/>
      <c r="AM50" s="101"/>
      <c r="AN50" s="97"/>
      <c r="AO50" s="89"/>
      <c r="AP50" s="101"/>
      <c r="AQ50" s="97"/>
      <c r="AR50" s="89"/>
      <c r="AS50" s="101"/>
      <c r="AT50" s="97"/>
      <c r="AU50" s="89"/>
      <c r="AV50" s="101"/>
      <c r="AW50" s="97"/>
      <c r="AX50" s="89"/>
      <c r="AY50" s="101"/>
      <c r="AZ50" s="97"/>
      <c r="BA50" s="89"/>
      <c r="BB50" s="101"/>
      <c r="BC50" s="97"/>
      <c r="BD50" s="89"/>
      <c r="BE50" s="101"/>
      <c r="BF50" s="97"/>
      <c r="BG50" s="89"/>
      <c r="BH50" s="101"/>
      <c r="BI50" s="97"/>
      <c r="BJ50" s="89"/>
      <c r="BK50" s="101"/>
      <c r="BL50" s="97"/>
      <c r="BM50" s="89"/>
      <c r="BN50" s="101"/>
      <c r="BO50" s="97"/>
      <c r="BP50" s="89"/>
      <c r="BQ50" s="101"/>
      <c r="BR50" s="97">
        <v>71000</v>
      </c>
      <c r="BS50" s="89">
        <v>0</v>
      </c>
      <c r="BT50" s="101">
        <v>96581.659999999989</v>
      </c>
      <c r="BU50" s="76"/>
      <c r="BV50" s="85">
        <f t="shared" si="15"/>
        <v>71000</v>
      </c>
      <c r="BW50" s="77">
        <f t="shared" si="15"/>
        <v>0</v>
      </c>
      <c r="BX50" s="79">
        <f t="shared" si="15"/>
        <v>96581.659999999989</v>
      </c>
    </row>
    <row r="51" spans="1:76" x14ac:dyDescent="0.25">
      <c r="B51" s="69">
        <v>700</v>
      </c>
      <c r="C51" s="26" t="s">
        <v>125</v>
      </c>
      <c r="D51" s="85">
        <f t="shared" ref="D51:AI51" si="16">D49+D50</f>
        <v>0</v>
      </c>
      <c r="E51" s="78">
        <f t="shared" si="16"/>
        <v>0</v>
      </c>
      <c r="F51" s="79">
        <f t="shared" si="16"/>
        <v>0</v>
      </c>
      <c r="G51" s="85">
        <f t="shared" si="16"/>
        <v>0</v>
      </c>
      <c r="H51" s="78">
        <f t="shared" si="16"/>
        <v>0</v>
      </c>
      <c r="I51" s="79">
        <f t="shared" si="16"/>
        <v>0</v>
      </c>
      <c r="J51" s="98">
        <f t="shared" si="16"/>
        <v>0</v>
      </c>
      <c r="K51" s="78">
        <f t="shared" si="16"/>
        <v>0</v>
      </c>
      <c r="L51" s="77">
        <f t="shared" si="16"/>
        <v>0</v>
      </c>
      <c r="M51" s="98">
        <f t="shared" si="16"/>
        <v>0</v>
      </c>
      <c r="N51" s="78">
        <f t="shared" si="16"/>
        <v>0</v>
      </c>
      <c r="O51" s="77">
        <f t="shared" si="16"/>
        <v>0</v>
      </c>
      <c r="P51" s="98">
        <f t="shared" si="16"/>
        <v>0</v>
      </c>
      <c r="Q51" s="78">
        <f t="shared" si="16"/>
        <v>0</v>
      </c>
      <c r="R51" s="77">
        <f t="shared" si="16"/>
        <v>0</v>
      </c>
      <c r="S51" s="98">
        <f t="shared" si="16"/>
        <v>0</v>
      </c>
      <c r="T51" s="78">
        <f t="shared" si="16"/>
        <v>0</v>
      </c>
      <c r="U51" s="77">
        <f t="shared" si="16"/>
        <v>0</v>
      </c>
      <c r="V51" s="98">
        <f t="shared" si="16"/>
        <v>0</v>
      </c>
      <c r="W51" s="78">
        <f t="shared" si="16"/>
        <v>0</v>
      </c>
      <c r="X51" s="77">
        <f t="shared" si="16"/>
        <v>0</v>
      </c>
      <c r="Y51" s="98">
        <f t="shared" si="16"/>
        <v>0</v>
      </c>
      <c r="Z51" s="78">
        <f t="shared" si="16"/>
        <v>0</v>
      </c>
      <c r="AA51" s="77">
        <f t="shared" si="16"/>
        <v>0</v>
      </c>
      <c r="AB51" s="98">
        <f t="shared" si="16"/>
        <v>0</v>
      </c>
      <c r="AC51" s="78">
        <f t="shared" si="16"/>
        <v>0</v>
      </c>
      <c r="AD51" s="77">
        <f t="shared" si="16"/>
        <v>0</v>
      </c>
      <c r="AE51" s="98">
        <f t="shared" si="16"/>
        <v>0</v>
      </c>
      <c r="AF51" s="78">
        <f t="shared" si="16"/>
        <v>0</v>
      </c>
      <c r="AG51" s="77">
        <f t="shared" si="16"/>
        <v>0</v>
      </c>
      <c r="AH51" s="98">
        <f t="shared" si="16"/>
        <v>0</v>
      </c>
      <c r="AI51" s="78">
        <f t="shared" si="16"/>
        <v>0</v>
      </c>
      <c r="AJ51" s="77">
        <f t="shared" ref="AJ51:BO51" si="17">AJ49+AJ50</f>
        <v>0</v>
      </c>
      <c r="AK51" s="98">
        <f t="shared" si="17"/>
        <v>0</v>
      </c>
      <c r="AL51" s="78">
        <f t="shared" si="17"/>
        <v>0</v>
      </c>
      <c r="AM51" s="77">
        <f t="shared" si="17"/>
        <v>0</v>
      </c>
      <c r="AN51" s="98">
        <f t="shared" si="17"/>
        <v>0</v>
      </c>
      <c r="AO51" s="78">
        <f t="shared" si="17"/>
        <v>0</v>
      </c>
      <c r="AP51" s="77">
        <f t="shared" si="17"/>
        <v>0</v>
      </c>
      <c r="AQ51" s="98">
        <f t="shared" si="17"/>
        <v>0</v>
      </c>
      <c r="AR51" s="78">
        <f t="shared" si="17"/>
        <v>0</v>
      </c>
      <c r="AS51" s="77">
        <f t="shared" si="17"/>
        <v>0</v>
      </c>
      <c r="AT51" s="98">
        <f t="shared" si="17"/>
        <v>0</v>
      </c>
      <c r="AU51" s="78">
        <f t="shared" si="17"/>
        <v>0</v>
      </c>
      <c r="AV51" s="77">
        <f t="shared" si="17"/>
        <v>0</v>
      </c>
      <c r="AW51" s="98">
        <f t="shared" si="17"/>
        <v>0</v>
      </c>
      <c r="AX51" s="78">
        <f t="shared" si="17"/>
        <v>0</v>
      </c>
      <c r="AY51" s="77">
        <f t="shared" si="17"/>
        <v>0</v>
      </c>
      <c r="AZ51" s="98">
        <f t="shared" si="17"/>
        <v>0</v>
      </c>
      <c r="BA51" s="78">
        <f t="shared" si="17"/>
        <v>0</v>
      </c>
      <c r="BB51" s="77">
        <f t="shared" si="17"/>
        <v>0</v>
      </c>
      <c r="BC51" s="98">
        <f t="shared" si="17"/>
        <v>0</v>
      </c>
      <c r="BD51" s="78">
        <f t="shared" si="17"/>
        <v>0</v>
      </c>
      <c r="BE51" s="77">
        <f t="shared" si="17"/>
        <v>0</v>
      </c>
      <c r="BF51" s="98">
        <f t="shared" si="17"/>
        <v>0</v>
      </c>
      <c r="BG51" s="78">
        <f t="shared" si="17"/>
        <v>0</v>
      </c>
      <c r="BH51" s="77">
        <f t="shared" si="17"/>
        <v>0</v>
      </c>
      <c r="BI51" s="98">
        <f t="shared" si="17"/>
        <v>0</v>
      </c>
      <c r="BJ51" s="78">
        <f t="shared" si="17"/>
        <v>0</v>
      </c>
      <c r="BK51" s="77">
        <f t="shared" si="17"/>
        <v>0</v>
      </c>
      <c r="BL51" s="98">
        <f t="shared" si="17"/>
        <v>0</v>
      </c>
      <c r="BM51" s="78">
        <f t="shared" si="17"/>
        <v>0</v>
      </c>
      <c r="BN51" s="77">
        <f t="shared" si="17"/>
        <v>0</v>
      </c>
      <c r="BO51" s="98">
        <f t="shared" si="17"/>
        <v>0</v>
      </c>
      <c r="BP51" s="78">
        <f>BP49+BP50</f>
        <v>0</v>
      </c>
      <c r="BQ51" s="77">
        <f>BQ49+BQ50</f>
        <v>0</v>
      </c>
      <c r="BR51" s="98">
        <f>BR49+BR50</f>
        <v>503410</v>
      </c>
      <c r="BS51" s="78">
        <f>BS49+BS50</f>
        <v>0</v>
      </c>
      <c r="BT51" s="77">
        <f>BT49+BT50</f>
        <v>577541.81999999995</v>
      </c>
      <c r="BU51" s="85"/>
      <c r="BV51" s="85">
        <f>BV49+BV50</f>
        <v>503410</v>
      </c>
      <c r="BW51" s="77">
        <f>BW49+BW50</f>
        <v>0</v>
      </c>
      <c r="BX51" s="95">
        <f>BX49+BX50</f>
        <v>577541.81999999995</v>
      </c>
    </row>
    <row r="52" spans="1:76" x14ac:dyDescent="0.25">
      <c r="B52" s="14"/>
      <c r="C52" s="27"/>
      <c r="D52" s="85"/>
      <c r="E52" s="78"/>
      <c r="F52" s="79"/>
      <c r="G52" s="85"/>
      <c r="H52" s="78"/>
      <c r="I52" s="79"/>
      <c r="J52" s="99"/>
      <c r="K52" s="78"/>
      <c r="L52" s="95"/>
      <c r="M52" s="99"/>
      <c r="N52" s="78"/>
      <c r="O52" s="95"/>
      <c r="P52" s="99"/>
      <c r="Q52" s="78"/>
      <c r="R52" s="95"/>
      <c r="S52" s="99"/>
      <c r="T52" s="78"/>
      <c r="U52" s="95"/>
      <c r="V52" s="99"/>
      <c r="W52" s="78"/>
      <c r="X52" s="95"/>
      <c r="Y52" s="99"/>
      <c r="Z52" s="78"/>
      <c r="AA52" s="95"/>
      <c r="AB52" s="99"/>
      <c r="AC52" s="78"/>
      <c r="AD52" s="95"/>
      <c r="AE52" s="99"/>
      <c r="AF52" s="78"/>
      <c r="AG52" s="95"/>
      <c r="AH52" s="99"/>
      <c r="AI52" s="78"/>
      <c r="AJ52" s="95"/>
      <c r="AK52" s="99"/>
      <c r="AL52" s="78"/>
      <c r="AM52" s="95"/>
      <c r="AN52" s="99"/>
      <c r="AO52" s="78"/>
      <c r="AP52" s="95"/>
      <c r="AQ52" s="99"/>
      <c r="AR52" s="78"/>
      <c r="AS52" s="95"/>
      <c r="AT52" s="99"/>
      <c r="AU52" s="78"/>
      <c r="AV52" s="95"/>
      <c r="AW52" s="99"/>
      <c r="AX52" s="78"/>
      <c r="AY52" s="95"/>
      <c r="AZ52" s="99"/>
      <c r="BA52" s="78"/>
      <c r="BB52" s="95"/>
      <c r="BC52" s="99"/>
      <c r="BD52" s="78"/>
      <c r="BE52" s="95"/>
      <c r="BF52" s="99"/>
      <c r="BG52" s="78"/>
      <c r="BH52" s="95"/>
      <c r="BI52" s="99"/>
      <c r="BJ52" s="78"/>
      <c r="BK52" s="95"/>
      <c r="BL52" s="99"/>
      <c r="BM52" s="78"/>
      <c r="BN52" s="95"/>
      <c r="BO52" s="99"/>
      <c r="BP52" s="78"/>
      <c r="BQ52" s="95"/>
      <c r="BR52" s="99"/>
      <c r="BS52" s="78"/>
      <c r="BT52" s="95"/>
      <c r="BU52" s="76"/>
      <c r="BV52" s="85"/>
      <c r="BW52" s="77"/>
      <c r="BX52" s="95"/>
    </row>
    <row r="53" spans="1:76" ht="25.5" customHeight="1" thickBot="1" x14ac:dyDescent="0.3">
      <c r="B53" s="129" t="s">
        <v>126</v>
      </c>
      <c r="C53" s="130"/>
      <c r="D53" s="86">
        <f t="shared" ref="D53:AI53" si="18">D20+D28+D35+D42+D46+D51</f>
        <v>1020683.5699999998</v>
      </c>
      <c r="E53" s="86">
        <f t="shared" si="18"/>
        <v>0</v>
      </c>
      <c r="F53" s="86">
        <f t="shared" si="18"/>
        <v>2829708.22</v>
      </c>
      <c r="G53" s="86">
        <f t="shared" si="18"/>
        <v>0</v>
      </c>
      <c r="H53" s="86">
        <f t="shared" si="18"/>
        <v>0</v>
      </c>
      <c r="I53" s="86">
        <f t="shared" si="18"/>
        <v>0</v>
      </c>
      <c r="J53" s="86">
        <f t="shared" si="18"/>
        <v>66985</v>
      </c>
      <c r="K53" s="86">
        <f t="shared" si="18"/>
        <v>0</v>
      </c>
      <c r="L53" s="86">
        <f t="shared" si="18"/>
        <v>67528.81</v>
      </c>
      <c r="M53" s="86">
        <f t="shared" si="18"/>
        <v>331122.79000000004</v>
      </c>
      <c r="N53" s="86">
        <f t="shared" si="18"/>
        <v>0</v>
      </c>
      <c r="O53" s="86">
        <f t="shared" si="18"/>
        <v>347190.06000000006</v>
      </c>
      <c r="P53" s="86">
        <f t="shared" si="18"/>
        <v>26600</v>
      </c>
      <c r="Q53" s="86">
        <f t="shared" si="18"/>
        <v>0</v>
      </c>
      <c r="R53" s="86">
        <f t="shared" si="18"/>
        <v>29037.439999999995</v>
      </c>
      <c r="S53" s="86">
        <f t="shared" si="18"/>
        <v>28589</v>
      </c>
      <c r="T53" s="86">
        <f t="shared" si="18"/>
        <v>0</v>
      </c>
      <c r="U53" s="86">
        <f t="shared" si="18"/>
        <v>122177.94</v>
      </c>
      <c r="V53" s="86">
        <f t="shared" si="18"/>
        <v>51600</v>
      </c>
      <c r="W53" s="86">
        <f t="shared" si="18"/>
        <v>0</v>
      </c>
      <c r="X53" s="86">
        <f t="shared" si="18"/>
        <v>64870.62</v>
      </c>
      <c r="Y53" s="86">
        <f t="shared" si="18"/>
        <v>0</v>
      </c>
      <c r="Z53" s="86">
        <f t="shared" si="18"/>
        <v>0</v>
      </c>
      <c r="AA53" s="86">
        <f t="shared" si="18"/>
        <v>36863.699999999997</v>
      </c>
      <c r="AB53" s="86">
        <f t="shared" si="18"/>
        <v>603325</v>
      </c>
      <c r="AC53" s="86">
        <f t="shared" si="18"/>
        <v>0</v>
      </c>
      <c r="AD53" s="86">
        <f t="shared" si="18"/>
        <v>921789.19</v>
      </c>
      <c r="AE53" s="86">
        <f t="shared" si="18"/>
        <v>2529010.79</v>
      </c>
      <c r="AF53" s="86">
        <f t="shared" si="18"/>
        <v>0</v>
      </c>
      <c r="AG53" s="86">
        <f t="shared" si="18"/>
        <v>2848646.2</v>
      </c>
      <c r="AH53" s="86">
        <f t="shared" si="18"/>
        <v>7250</v>
      </c>
      <c r="AI53" s="86">
        <f t="shared" si="18"/>
        <v>0</v>
      </c>
      <c r="AJ53" s="86">
        <f t="shared" ref="AJ53:BT53" si="19">AJ20+AJ28+AJ35+AJ42+AJ46+AJ51</f>
        <v>7250</v>
      </c>
      <c r="AK53" s="86">
        <f t="shared" si="19"/>
        <v>419215</v>
      </c>
      <c r="AL53" s="86">
        <f t="shared" si="19"/>
        <v>0</v>
      </c>
      <c r="AM53" s="86">
        <f t="shared" si="19"/>
        <v>476800.98</v>
      </c>
      <c r="AN53" s="86">
        <f t="shared" si="19"/>
        <v>0</v>
      </c>
      <c r="AO53" s="86">
        <f t="shared" si="19"/>
        <v>0</v>
      </c>
      <c r="AP53" s="86">
        <f t="shared" si="19"/>
        <v>0</v>
      </c>
      <c r="AQ53" s="86">
        <f t="shared" si="19"/>
        <v>0</v>
      </c>
      <c r="AR53" s="86">
        <f t="shared" si="19"/>
        <v>0</v>
      </c>
      <c r="AS53" s="86">
        <f t="shared" si="19"/>
        <v>0</v>
      </c>
      <c r="AT53" s="86">
        <f t="shared" si="19"/>
        <v>750</v>
      </c>
      <c r="AU53" s="86">
        <f t="shared" si="19"/>
        <v>0</v>
      </c>
      <c r="AV53" s="86">
        <f t="shared" si="19"/>
        <v>750</v>
      </c>
      <c r="AW53" s="86">
        <f t="shared" si="19"/>
        <v>0</v>
      </c>
      <c r="AX53" s="86">
        <f t="shared" si="19"/>
        <v>0</v>
      </c>
      <c r="AY53" s="86">
        <f t="shared" si="19"/>
        <v>0</v>
      </c>
      <c r="AZ53" s="86">
        <f t="shared" si="19"/>
        <v>0</v>
      </c>
      <c r="BA53" s="86">
        <f t="shared" si="19"/>
        <v>0</v>
      </c>
      <c r="BB53" s="86">
        <f t="shared" si="19"/>
        <v>0</v>
      </c>
      <c r="BC53" s="86">
        <f t="shared" si="19"/>
        <v>0</v>
      </c>
      <c r="BD53" s="86">
        <f t="shared" si="19"/>
        <v>0</v>
      </c>
      <c r="BE53" s="86">
        <f t="shared" si="19"/>
        <v>0</v>
      </c>
      <c r="BF53" s="86">
        <f t="shared" si="19"/>
        <v>0</v>
      </c>
      <c r="BG53" s="86">
        <f t="shared" si="19"/>
        <v>0</v>
      </c>
      <c r="BH53" s="86">
        <f t="shared" si="19"/>
        <v>0</v>
      </c>
      <c r="BI53" s="86">
        <f t="shared" si="19"/>
        <v>61013.42</v>
      </c>
      <c r="BJ53" s="86">
        <f t="shared" si="19"/>
        <v>0</v>
      </c>
      <c r="BK53" s="86">
        <f t="shared" si="19"/>
        <v>20000</v>
      </c>
      <c r="BL53" s="86">
        <f t="shared" si="19"/>
        <v>110946</v>
      </c>
      <c r="BM53" s="86">
        <f t="shared" si="19"/>
        <v>0</v>
      </c>
      <c r="BN53" s="86">
        <f t="shared" si="19"/>
        <v>110946</v>
      </c>
      <c r="BO53" s="86">
        <f t="shared" si="19"/>
        <v>400000</v>
      </c>
      <c r="BP53" s="86">
        <f t="shared" si="19"/>
        <v>0</v>
      </c>
      <c r="BQ53" s="86">
        <f t="shared" si="19"/>
        <v>400000</v>
      </c>
      <c r="BR53" s="86">
        <f t="shared" si="19"/>
        <v>503410</v>
      </c>
      <c r="BS53" s="86">
        <f t="shared" si="19"/>
        <v>0</v>
      </c>
      <c r="BT53" s="86">
        <f t="shared" si="19"/>
        <v>577541.81999999995</v>
      </c>
      <c r="BU53" s="86">
        <f>BU8</f>
        <v>0</v>
      </c>
      <c r="BV53" s="102">
        <f>BV8+BV20+BV28+BV35+BV42+BV46+BV51</f>
        <v>6160500.5700000003</v>
      </c>
      <c r="BW53" s="87">
        <f>BW20+BW28+BW35+BW42+BW46+BW51</f>
        <v>0</v>
      </c>
      <c r="BX53" s="87">
        <f>BX20+BX28+BX35+BX42+BX46+BX51</f>
        <v>8861100.9800000023</v>
      </c>
    </row>
    <row r="54" spans="1:76" s="1" customFormat="1" ht="30" customHeight="1" thickTop="1" x14ac:dyDescent="0.2">
      <c r="A54" s="106"/>
      <c r="B54" s="19"/>
      <c r="F54" s="10"/>
      <c r="G54" s="10"/>
      <c r="H54" s="10"/>
    </row>
  </sheetData>
  <mergeCells count="76">
    <mergeCell ref="BC6:BD6"/>
    <mergeCell ref="BU4:BU5"/>
    <mergeCell ref="BV6:BW6"/>
    <mergeCell ref="BV4:BX5"/>
    <mergeCell ref="BO4:BQ4"/>
    <mergeCell ref="BO5:BQ5"/>
    <mergeCell ref="BO6:BP6"/>
    <mergeCell ref="BR4:BT4"/>
    <mergeCell ref="BR5:BT5"/>
    <mergeCell ref="BR6:BS6"/>
    <mergeCell ref="AZ6:BA6"/>
    <mergeCell ref="BI4:BK4"/>
    <mergeCell ref="BI5:BK5"/>
    <mergeCell ref="BI6:BJ6"/>
    <mergeCell ref="B53:C53"/>
    <mergeCell ref="BL4:BN4"/>
    <mergeCell ref="BL5:BN5"/>
    <mergeCell ref="BL6:BM6"/>
    <mergeCell ref="BC4:BE4"/>
    <mergeCell ref="BC5:BE5"/>
    <mergeCell ref="AN6:AO6"/>
    <mergeCell ref="BF4:BH4"/>
    <mergeCell ref="BF5:BH5"/>
    <mergeCell ref="BF6:BG6"/>
    <mergeCell ref="AT6:AU6"/>
    <mergeCell ref="AW4:AY4"/>
    <mergeCell ref="AW5:AY5"/>
    <mergeCell ref="AW6:AX6"/>
    <mergeCell ref="AZ4:BB4"/>
    <mergeCell ref="AZ5:BB5"/>
    <mergeCell ref="AK4:AM4"/>
    <mergeCell ref="AQ5:AS5"/>
    <mergeCell ref="AT5:AV5"/>
    <mergeCell ref="AT4:AV4"/>
    <mergeCell ref="V6:W6"/>
    <mergeCell ref="Y6:Z6"/>
    <mergeCell ref="AB6:AC6"/>
    <mergeCell ref="AE6:AF6"/>
    <mergeCell ref="AH6:AI6"/>
    <mergeCell ref="AK6:AL6"/>
    <mergeCell ref="V4:X4"/>
    <mergeCell ref="Y4:AA4"/>
    <mergeCell ref="AB4:AD4"/>
    <mergeCell ref="AE4:AG4"/>
    <mergeCell ref="AH4:AJ4"/>
    <mergeCell ref="AQ6:AR6"/>
    <mergeCell ref="AN4:AP4"/>
    <mergeCell ref="AQ4:AS4"/>
    <mergeCell ref="AK5:AM5"/>
    <mergeCell ref="AN5:AP5"/>
    <mergeCell ref="A1:A1048576"/>
    <mergeCell ref="B1:BX2"/>
    <mergeCell ref="P4:R4"/>
    <mergeCell ref="P5:R5"/>
    <mergeCell ref="P6:Q6"/>
    <mergeCell ref="V5:X5"/>
    <mergeCell ref="Y5:AA5"/>
    <mergeCell ref="AB5:AD5"/>
    <mergeCell ref="AE5:AG5"/>
    <mergeCell ref="AH5:AJ5"/>
    <mergeCell ref="D5:F5"/>
    <mergeCell ref="D6:E6"/>
    <mergeCell ref="G4:I4"/>
    <mergeCell ref="G5:I5"/>
    <mergeCell ref="G6:H6"/>
    <mergeCell ref="D4:F4"/>
    <mergeCell ref="B4:C7"/>
    <mergeCell ref="S4:U4"/>
    <mergeCell ref="S5:U5"/>
    <mergeCell ref="S6:T6"/>
    <mergeCell ref="J4:L4"/>
    <mergeCell ref="J5:L5"/>
    <mergeCell ref="J6:K6"/>
    <mergeCell ref="M4:O4"/>
    <mergeCell ref="M5:O5"/>
    <mergeCell ref="M6:N6"/>
  </mergeCells>
  <pageMargins left="0.70866141732283472" right="0.70866141732283472" top="0.74803149606299213" bottom="0.74803149606299213" header="0.31496062992125984" footer="0.31496062992125984"/>
  <pageSetup paperSize="9" scale="59" fitToWidth="0" orientation="landscape" r:id="rId1"/>
  <colBreaks count="3" manualBreakCount="3">
    <brk id="18" max="1048575" man="1"/>
    <brk id="33" max="1048575" man="1"/>
    <brk id="63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AD496-913A-4C39-A85D-DE5D339678C0}">
  <sheetPr>
    <pageSetUpPr fitToPage="1"/>
  </sheetPr>
  <dimension ref="A1:BX54"/>
  <sheetViews>
    <sheetView showGridLines="0" topLeftCell="B1" zoomScaleNormal="100" workbookViewId="0">
      <selection activeCell="B1" sqref="B1:BX2"/>
    </sheetView>
  </sheetViews>
  <sheetFormatPr defaultRowHeight="15" x14ac:dyDescent="0.25"/>
  <cols>
    <col min="1" max="1" width="1.7109375" style="106" hidden="1" customWidth="1"/>
    <col min="2" max="2" width="7" style="2" customWidth="1"/>
    <col min="3" max="3" width="50.5703125" customWidth="1"/>
    <col min="4" max="76" width="10.7109375" customWidth="1"/>
  </cols>
  <sheetData>
    <row r="1" spans="1:76" ht="15" customHeight="1" x14ac:dyDescent="0.25">
      <c r="B1" s="107" t="s">
        <v>132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</row>
    <row r="2" spans="1:76" ht="15" customHeight="1" x14ac:dyDescent="0.25"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</row>
    <row r="3" spans="1:76" s="21" customFormat="1" ht="20.100000000000001" customHeight="1" thickBot="1" x14ac:dyDescent="0.3">
      <c r="A3" s="106"/>
      <c r="B3" s="105" t="s">
        <v>151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</row>
    <row r="4" spans="1:76" ht="15.75" customHeight="1" thickTop="1" x14ac:dyDescent="0.25">
      <c r="B4" s="113" t="s">
        <v>137</v>
      </c>
      <c r="C4" s="114"/>
      <c r="D4" s="119">
        <v>1</v>
      </c>
      <c r="E4" s="120"/>
      <c r="F4" s="121"/>
      <c r="G4" s="120">
        <v>2</v>
      </c>
      <c r="H4" s="120"/>
      <c r="I4" s="121"/>
      <c r="J4" s="119">
        <v>3</v>
      </c>
      <c r="K4" s="120"/>
      <c r="L4" s="121"/>
      <c r="M4" s="119">
        <v>4</v>
      </c>
      <c r="N4" s="120"/>
      <c r="O4" s="121"/>
      <c r="P4" s="119">
        <v>5</v>
      </c>
      <c r="Q4" s="120"/>
      <c r="R4" s="121"/>
      <c r="S4" s="119">
        <v>6</v>
      </c>
      <c r="T4" s="120"/>
      <c r="U4" s="121"/>
      <c r="V4" s="119">
        <v>7</v>
      </c>
      <c r="W4" s="120"/>
      <c r="X4" s="121"/>
      <c r="Y4" s="119">
        <v>8</v>
      </c>
      <c r="Z4" s="120"/>
      <c r="AA4" s="121"/>
      <c r="AB4" s="119">
        <v>9</v>
      </c>
      <c r="AC4" s="120"/>
      <c r="AD4" s="121"/>
      <c r="AE4" s="119">
        <v>10</v>
      </c>
      <c r="AF4" s="120"/>
      <c r="AG4" s="121"/>
      <c r="AH4" s="119">
        <v>11</v>
      </c>
      <c r="AI4" s="120"/>
      <c r="AJ4" s="121"/>
      <c r="AK4" s="119">
        <v>12</v>
      </c>
      <c r="AL4" s="120"/>
      <c r="AM4" s="121"/>
      <c r="AN4" s="119">
        <v>13</v>
      </c>
      <c r="AO4" s="120"/>
      <c r="AP4" s="121"/>
      <c r="AQ4" s="119">
        <v>14</v>
      </c>
      <c r="AR4" s="120"/>
      <c r="AS4" s="121"/>
      <c r="AT4" s="119">
        <v>15</v>
      </c>
      <c r="AU4" s="120"/>
      <c r="AV4" s="121"/>
      <c r="AW4" s="119">
        <v>16</v>
      </c>
      <c r="AX4" s="120"/>
      <c r="AY4" s="121"/>
      <c r="AZ4" s="119">
        <v>17</v>
      </c>
      <c r="BA4" s="120"/>
      <c r="BB4" s="121"/>
      <c r="BC4" s="119">
        <v>18</v>
      </c>
      <c r="BD4" s="120"/>
      <c r="BE4" s="121"/>
      <c r="BF4" s="119">
        <v>19</v>
      </c>
      <c r="BG4" s="120"/>
      <c r="BH4" s="121"/>
      <c r="BI4" s="119">
        <v>20</v>
      </c>
      <c r="BJ4" s="120"/>
      <c r="BK4" s="121"/>
      <c r="BL4" s="119">
        <v>50</v>
      </c>
      <c r="BM4" s="120"/>
      <c r="BN4" s="121"/>
      <c r="BO4" s="119">
        <v>60</v>
      </c>
      <c r="BP4" s="120"/>
      <c r="BQ4" s="121"/>
      <c r="BR4" s="119">
        <v>99</v>
      </c>
      <c r="BS4" s="120"/>
      <c r="BT4" s="121"/>
      <c r="BU4" s="131" t="s">
        <v>130</v>
      </c>
      <c r="BV4" s="133" t="s">
        <v>131</v>
      </c>
      <c r="BW4" s="134"/>
      <c r="BX4" s="135"/>
    </row>
    <row r="5" spans="1:76" ht="24" customHeight="1" x14ac:dyDescent="0.25">
      <c r="B5" s="115"/>
      <c r="C5" s="116"/>
      <c r="D5" s="122" t="s">
        <v>70</v>
      </c>
      <c r="E5" s="123"/>
      <c r="F5" s="124"/>
      <c r="G5" s="123" t="s">
        <v>71</v>
      </c>
      <c r="H5" s="123"/>
      <c r="I5" s="124"/>
      <c r="J5" s="122" t="s">
        <v>72</v>
      </c>
      <c r="K5" s="123"/>
      <c r="L5" s="124"/>
      <c r="M5" s="122" t="s">
        <v>73</v>
      </c>
      <c r="N5" s="123"/>
      <c r="O5" s="124"/>
      <c r="P5" s="122" t="s">
        <v>74</v>
      </c>
      <c r="Q5" s="123"/>
      <c r="R5" s="124"/>
      <c r="S5" s="122" t="s">
        <v>75</v>
      </c>
      <c r="T5" s="123"/>
      <c r="U5" s="124"/>
      <c r="V5" s="122" t="s">
        <v>76</v>
      </c>
      <c r="W5" s="123"/>
      <c r="X5" s="124"/>
      <c r="Y5" s="122" t="s">
        <v>77</v>
      </c>
      <c r="Z5" s="123"/>
      <c r="AA5" s="124"/>
      <c r="AB5" s="122" t="s">
        <v>78</v>
      </c>
      <c r="AC5" s="123"/>
      <c r="AD5" s="124"/>
      <c r="AE5" s="122" t="s">
        <v>79</v>
      </c>
      <c r="AF5" s="123"/>
      <c r="AG5" s="124"/>
      <c r="AH5" s="122" t="s">
        <v>80</v>
      </c>
      <c r="AI5" s="123"/>
      <c r="AJ5" s="124"/>
      <c r="AK5" s="122" t="s">
        <v>81</v>
      </c>
      <c r="AL5" s="123"/>
      <c r="AM5" s="124"/>
      <c r="AN5" s="122" t="s">
        <v>82</v>
      </c>
      <c r="AO5" s="123"/>
      <c r="AP5" s="124"/>
      <c r="AQ5" s="122" t="s">
        <v>83</v>
      </c>
      <c r="AR5" s="123"/>
      <c r="AS5" s="124"/>
      <c r="AT5" s="122" t="s">
        <v>84</v>
      </c>
      <c r="AU5" s="123"/>
      <c r="AV5" s="124"/>
      <c r="AW5" s="122" t="s">
        <v>85</v>
      </c>
      <c r="AX5" s="123"/>
      <c r="AY5" s="124"/>
      <c r="AZ5" s="122" t="s">
        <v>86</v>
      </c>
      <c r="BA5" s="123"/>
      <c r="BB5" s="124"/>
      <c r="BC5" s="122" t="s">
        <v>87</v>
      </c>
      <c r="BD5" s="123"/>
      <c r="BE5" s="124"/>
      <c r="BF5" s="122" t="s">
        <v>88</v>
      </c>
      <c r="BG5" s="123"/>
      <c r="BH5" s="124"/>
      <c r="BI5" s="122" t="s">
        <v>89</v>
      </c>
      <c r="BJ5" s="123"/>
      <c r="BK5" s="124"/>
      <c r="BL5" s="122" t="s">
        <v>127</v>
      </c>
      <c r="BM5" s="123"/>
      <c r="BN5" s="124"/>
      <c r="BO5" s="122" t="s">
        <v>128</v>
      </c>
      <c r="BP5" s="123"/>
      <c r="BQ5" s="124"/>
      <c r="BR5" s="122" t="s">
        <v>129</v>
      </c>
      <c r="BS5" s="123"/>
      <c r="BT5" s="124"/>
      <c r="BU5" s="132"/>
      <c r="BV5" s="136"/>
      <c r="BW5" s="137"/>
      <c r="BX5" s="138"/>
    </row>
    <row r="6" spans="1:76" x14ac:dyDescent="0.25">
      <c r="B6" s="115"/>
      <c r="C6" s="116"/>
      <c r="D6" s="125" t="s">
        <v>67</v>
      </c>
      <c r="E6" s="126"/>
      <c r="F6" s="29" t="s">
        <v>69</v>
      </c>
      <c r="G6" s="127" t="s">
        <v>67</v>
      </c>
      <c r="H6" s="126"/>
      <c r="I6" s="29" t="s">
        <v>69</v>
      </c>
      <c r="J6" s="125" t="s">
        <v>67</v>
      </c>
      <c r="K6" s="126"/>
      <c r="L6" s="29" t="s">
        <v>69</v>
      </c>
      <c r="M6" s="125" t="s">
        <v>67</v>
      </c>
      <c r="N6" s="126"/>
      <c r="O6" s="29" t="s">
        <v>69</v>
      </c>
      <c r="P6" s="125" t="s">
        <v>67</v>
      </c>
      <c r="Q6" s="126"/>
      <c r="R6" s="29" t="s">
        <v>69</v>
      </c>
      <c r="S6" s="125" t="s">
        <v>67</v>
      </c>
      <c r="T6" s="126"/>
      <c r="U6" s="29" t="s">
        <v>69</v>
      </c>
      <c r="V6" s="125" t="s">
        <v>67</v>
      </c>
      <c r="W6" s="126"/>
      <c r="X6" s="29" t="s">
        <v>69</v>
      </c>
      <c r="Y6" s="125" t="s">
        <v>67</v>
      </c>
      <c r="Z6" s="126"/>
      <c r="AA6" s="29" t="s">
        <v>69</v>
      </c>
      <c r="AB6" s="125" t="s">
        <v>67</v>
      </c>
      <c r="AC6" s="126"/>
      <c r="AD6" s="29" t="s">
        <v>69</v>
      </c>
      <c r="AE6" s="125" t="s">
        <v>67</v>
      </c>
      <c r="AF6" s="126"/>
      <c r="AG6" s="29" t="s">
        <v>69</v>
      </c>
      <c r="AH6" s="125" t="s">
        <v>67</v>
      </c>
      <c r="AI6" s="126"/>
      <c r="AJ6" s="29" t="s">
        <v>69</v>
      </c>
      <c r="AK6" s="125" t="s">
        <v>67</v>
      </c>
      <c r="AL6" s="126"/>
      <c r="AM6" s="29" t="s">
        <v>69</v>
      </c>
      <c r="AN6" s="125" t="s">
        <v>67</v>
      </c>
      <c r="AO6" s="126"/>
      <c r="AP6" s="29" t="s">
        <v>69</v>
      </c>
      <c r="AQ6" s="125" t="s">
        <v>67</v>
      </c>
      <c r="AR6" s="126"/>
      <c r="AS6" s="29" t="s">
        <v>69</v>
      </c>
      <c r="AT6" s="125" t="s">
        <v>67</v>
      </c>
      <c r="AU6" s="126"/>
      <c r="AV6" s="29" t="s">
        <v>69</v>
      </c>
      <c r="AW6" s="125" t="s">
        <v>67</v>
      </c>
      <c r="AX6" s="126"/>
      <c r="AY6" s="29" t="s">
        <v>69</v>
      </c>
      <c r="AZ6" s="125" t="s">
        <v>67</v>
      </c>
      <c r="BA6" s="126"/>
      <c r="BB6" s="29" t="s">
        <v>69</v>
      </c>
      <c r="BC6" s="125" t="s">
        <v>67</v>
      </c>
      <c r="BD6" s="126"/>
      <c r="BE6" s="29" t="s">
        <v>69</v>
      </c>
      <c r="BF6" s="125" t="s">
        <v>67</v>
      </c>
      <c r="BG6" s="126"/>
      <c r="BH6" s="29" t="s">
        <v>69</v>
      </c>
      <c r="BI6" s="125" t="s">
        <v>67</v>
      </c>
      <c r="BJ6" s="126"/>
      <c r="BK6" s="29" t="s">
        <v>69</v>
      </c>
      <c r="BL6" s="125" t="s">
        <v>67</v>
      </c>
      <c r="BM6" s="126"/>
      <c r="BN6" s="29" t="s">
        <v>69</v>
      </c>
      <c r="BO6" s="125" t="s">
        <v>67</v>
      </c>
      <c r="BP6" s="126"/>
      <c r="BQ6" s="29" t="s">
        <v>69</v>
      </c>
      <c r="BR6" s="125" t="s">
        <v>67</v>
      </c>
      <c r="BS6" s="126"/>
      <c r="BT6" s="29" t="s">
        <v>69</v>
      </c>
      <c r="BU6" s="30" t="s">
        <v>67</v>
      </c>
      <c r="BV6" s="125" t="s">
        <v>67</v>
      </c>
      <c r="BW6" s="126"/>
      <c r="BX6" s="29" t="s">
        <v>69</v>
      </c>
    </row>
    <row r="7" spans="1:76" ht="34.5" thickBot="1" x14ac:dyDescent="0.3">
      <c r="B7" s="117"/>
      <c r="C7" s="118"/>
      <c r="D7" s="31"/>
      <c r="E7" s="32" t="s">
        <v>68</v>
      </c>
      <c r="F7" s="33"/>
      <c r="G7" s="71"/>
      <c r="H7" s="32" t="s">
        <v>68</v>
      </c>
      <c r="I7" s="33"/>
      <c r="J7" s="31"/>
      <c r="K7" s="32" t="s">
        <v>68</v>
      </c>
      <c r="L7" s="33"/>
      <c r="M7" s="31"/>
      <c r="N7" s="32" t="s">
        <v>68</v>
      </c>
      <c r="O7" s="33"/>
      <c r="P7" s="31"/>
      <c r="Q7" s="32" t="s">
        <v>68</v>
      </c>
      <c r="R7" s="33"/>
      <c r="S7" s="31"/>
      <c r="T7" s="32" t="s">
        <v>68</v>
      </c>
      <c r="U7" s="33"/>
      <c r="V7" s="31"/>
      <c r="W7" s="32" t="s">
        <v>68</v>
      </c>
      <c r="X7" s="33"/>
      <c r="Y7" s="31"/>
      <c r="Z7" s="32" t="s">
        <v>68</v>
      </c>
      <c r="AA7" s="33"/>
      <c r="AB7" s="31"/>
      <c r="AC7" s="32" t="s">
        <v>68</v>
      </c>
      <c r="AD7" s="33"/>
      <c r="AE7" s="31"/>
      <c r="AF7" s="32" t="s">
        <v>68</v>
      </c>
      <c r="AG7" s="33"/>
      <c r="AH7" s="31"/>
      <c r="AI7" s="32" t="s">
        <v>68</v>
      </c>
      <c r="AJ7" s="33"/>
      <c r="AK7" s="31"/>
      <c r="AL7" s="32" t="s">
        <v>68</v>
      </c>
      <c r="AM7" s="33"/>
      <c r="AN7" s="31"/>
      <c r="AO7" s="32" t="s">
        <v>68</v>
      </c>
      <c r="AP7" s="33"/>
      <c r="AQ7" s="31"/>
      <c r="AR7" s="32" t="s">
        <v>68</v>
      </c>
      <c r="AS7" s="33"/>
      <c r="AT7" s="31"/>
      <c r="AU7" s="32" t="s">
        <v>68</v>
      </c>
      <c r="AV7" s="33"/>
      <c r="AW7" s="31"/>
      <c r="AX7" s="32" t="s">
        <v>68</v>
      </c>
      <c r="AY7" s="33"/>
      <c r="AZ7" s="31"/>
      <c r="BA7" s="32" t="s">
        <v>68</v>
      </c>
      <c r="BB7" s="33"/>
      <c r="BC7" s="31"/>
      <c r="BD7" s="32" t="s">
        <v>68</v>
      </c>
      <c r="BE7" s="33"/>
      <c r="BF7" s="31"/>
      <c r="BG7" s="32" t="s">
        <v>68</v>
      </c>
      <c r="BH7" s="33"/>
      <c r="BI7" s="31"/>
      <c r="BJ7" s="32" t="s">
        <v>68</v>
      </c>
      <c r="BK7" s="33"/>
      <c r="BL7" s="31"/>
      <c r="BM7" s="32" t="s">
        <v>68</v>
      </c>
      <c r="BN7" s="33"/>
      <c r="BO7" s="31"/>
      <c r="BP7" s="32" t="s">
        <v>68</v>
      </c>
      <c r="BQ7" s="33"/>
      <c r="BR7" s="31"/>
      <c r="BS7" s="32" t="s">
        <v>68</v>
      </c>
      <c r="BT7" s="33"/>
      <c r="BU7" s="34"/>
      <c r="BV7" s="31"/>
      <c r="BW7" s="32" t="s">
        <v>68</v>
      </c>
      <c r="BX7" s="33"/>
    </row>
    <row r="8" spans="1:76" ht="33" customHeight="1" thickTop="1" thickBot="1" x14ac:dyDescent="0.3">
      <c r="B8" s="68"/>
      <c r="C8" s="70" t="s">
        <v>101</v>
      </c>
      <c r="D8" s="72"/>
      <c r="E8" s="73"/>
      <c r="F8" s="74"/>
      <c r="G8" s="75"/>
      <c r="H8" s="73"/>
      <c r="I8" s="74"/>
      <c r="J8" s="75"/>
      <c r="K8" s="73"/>
      <c r="L8" s="74"/>
      <c r="M8" s="72"/>
      <c r="N8" s="73"/>
      <c r="O8" s="74"/>
      <c r="P8" s="75"/>
      <c r="Q8" s="73"/>
      <c r="R8" s="74"/>
      <c r="S8" s="72"/>
      <c r="T8" s="73"/>
      <c r="U8" s="74"/>
      <c r="V8" s="72"/>
      <c r="W8" s="73"/>
      <c r="X8" s="74"/>
      <c r="Y8" s="72"/>
      <c r="Z8" s="73"/>
      <c r="AA8" s="74"/>
      <c r="AB8" s="72"/>
      <c r="AC8" s="73"/>
      <c r="AD8" s="74"/>
      <c r="AE8" s="72"/>
      <c r="AF8" s="73"/>
      <c r="AG8" s="74"/>
      <c r="AH8" s="75"/>
      <c r="AI8" s="73"/>
      <c r="AJ8" s="74"/>
      <c r="AK8" s="75"/>
      <c r="AL8" s="73"/>
      <c r="AM8" s="74"/>
      <c r="AN8" s="75"/>
      <c r="AO8" s="73"/>
      <c r="AP8" s="74"/>
      <c r="AQ8" s="75"/>
      <c r="AR8" s="73"/>
      <c r="AS8" s="74"/>
      <c r="AT8" s="72"/>
      <c r="AU8" s="73"/>
      <c r="AV8" s="74"/>
      <c r="AW8" s="72"/>
      <c r="AX8" s="73"/>
      <c r="AY8" s="74"/>
      <c r="AZ8" s="75"/>
      <c r="BA8" s="73"/>
      <c r="BB8" s="74"/>
      <c r="BC8" s="72"/>
      <c r="BD8" s="73"/>
      <c r="BE8" s="74"/>
      <c r="BF8" s="75"/>
      <c r="BG8" s="73"/>
      <c r="BH8" s="74"/>
      <c r="BI8" s="75"/>
      <c r="BJ8" s="73"/>
      <c r="BK8" s="74"/>
      <c r="BL8" s="75"/>
      <c r="BM8" s="73"/>
      <c r="BN8" s="74"/>
      <c r="BO8" s="75"/>
      <c r="BP8" s="73"/>
      <c r="BQ8" s="74"/>
      <c r="BR8" s="75"/>
      <c r="BS8" s="73"/>
      <c r="BT8" s="74"/>
      <c r="BU8" s="92">
        <v>0</v>
      </c>
      <c r="BV8" s="77">
        <f>BU8</f>
        <v>0</v>
      </c>
      <c r="BW8" s="78"/>
      <c r="BX8" s="79"/>
    </row>
    <row r="9" spans="1:76" ht="15.75" thickTop="1" x14ac:dyDescent="0.25">
      <c r="B9" s="13"/>
      <c r="C9" s="28" t="s">
        <v>90</v>
      </c>
      <c r="D9" s="80"/>
      <c r="E9" s="81"/>
      <c r="F9" s="82"/>
      <c r="G9" s="80"/>
      <c r="H9" s="81"/>
      <c r="I9" s="82"/>
      <c r="J9" s="96"/>
      <c r="K9" s="81"/>
      <c r="L9" s="100"/>
      <c r="M9" s="83"/>
      <c r="N9" s="81"/>
      <c r="O9" s="82"/>
      <c r="P9" s="83"/>
      <c r="Q9" s="81"/>
      <c r="R9" s="82"/>
      <c r="S9" s="83"/>
      <c r="T9" s="81"/>
      <c r="U9" s="82"/>
      <c r="V9" s="83"/>
      <c r="W9" s="81"/>
      <c r="X9" s="82"/>
      <c r="Y9" s="83"/>
      <c r="Z9" s="81"/>
      <c r="AA9" s="82"/>
      <c r="AB9" s="83"/>
      <c r="AC9" s="81"/>
      <c r="AD9" s="82"/>
      <c r="AE9" s="83"/>
      <c r="AF9" s="81"/>
      <c r="AG9" s="82"/>
      <c r="AH9" s="83"/>
      <c r="AI9" s="81"/>
      <c r="AJ9" s="82"/>
      <c r="AK9" s="83"/>
      <c r="AL9" s="81"/>
      <c r="AM9" s="82"/>
      <c r="AN9" s="83"/>
      <c r="AO9" s="81"/>
      <c r="AP9" s="82"/>
      <c r="AQ9" s="83"/>
      <c r="AR9" s="81"/>
      <c r="AS9" s="82"/>
      <c r="AT9" s="83"/>
      <c r="AU9" s="81"/>
      <c r="AV9" s="82"/>
      <c r="AW9" s="83"/>
      <c r="AX9" s="81"/>
      <c r="AY9" s="82"/>
      <c r="AZ9" s="83"/>
      <c r="BA9" s="81"/>
      <c r="BB9" s="82"/>
      <c r="BC9" s="83"/>
      <c r="BD9" s="81"/>
      <c r="BE9" s="82"/>
      <c r="BF9" s="83"/>
      <c r="BG9" s="81"/>
      <c r="BH9" s="82"/>
      <c r="BI9" s="83"/>
      <c r="BJ9" s="81"/>
      <c r="BK9" s="82"/>
      <c r="BL9" s="83"/>
      <c r="BM9" s="81"/>
      <c r="BN9" s="82"/>
      <c r="BO9" s="83"/>
      <c r="BP9" s="81"/>
      <c r="BQ9" s="82"/>
      <c r="BR9" s="83"/>
      <c r="BS9" s="81"/>
      <c r="BT9" s="82"/>
      <c r="BU9" s="84"/>
      <c r="BV9" s="80"/>
      <c r="BW9" s="83"/>
      <c r="BX9" s="82"/>
    </row>
    <row r="10" spans="1:76" x14ac:dyDescent="0.25">
      <c r="B10" s="13">
        <v>101</v>
      </c>
      <c r="C10" s="25" t="s">
        <v>91</v>
      </c>
      <c r="D10" s="88">
        <v>241310</v>
      </c>
      <c r="E10" s="89">
        <v>0</v>
      </c>
      <c r="F10" s="90"/>
      <c r="G10" s="88"/>
      <c r="H10" s="89"/>
      <c r="I10" s="90"/>
      <c r="J10" s="97">
        <v>52435</v>
      </c>
      <c r="K10" s="89">
        <v>0</v>
      </c>
      <c r="L10" s="101"/>
      <c r="M10" s="91"/>
      <c r="N10" s="89"/>
      <c r="O10" s="90"/>
      <c r="P10" s="91"/>
      <c r="Q10" s="89"/>
      <c r="R10" s="90"/>
      <c r="S10" s="91"/>
      <c r="T10" s="89"/>
      <c r="U10" s="90"/>
      <c r="V10" s="91"/>
      <c r="W10" s="89"/>
      <c r="X10" s="90"/>
      <c r="Y10" s="91"/>
      <c r="Z10" s="89"/>
      <c r="AA10" s="90"/>
      <c r="AB10" s="91">
        <v>0</v>
      </c>
      <c r="AC10" s="89">
        <v>0</v>
      </c>
      <c r="AD10" s="90"/>
      <c r="AE10" s="91"/>
      <c r="AF10" s="89"/>
      <c r="AG10" s="90"/>
      <c r="AH10" s="91"/>
      <c r="AI10" s="89"/>
      <c r="AJ10" s="90"/>
      <c r="AK10" s="91"/>
      <c r="AL10" s="89"/>
      <c r="AM10" s="90"/>
      <c r="AN10" s="91"/>
      <c r="AO10" s="89"/>
      <c r="AP10" s="90"/>
      <c r="AQ10" s="91"/>
      <c r="AR10" s="89"/>
      <c r="AS10" s="90"/>
      <c r="AT10" s="91"/>
      <c r="AU10" s="89"/>
      <c r="AV10" s="90"/>
      <c r="AW10" s="91"/>
      <c r="AX10" s="89"/>
      <c r="AY10" s="90"/>
      <c r="AZ10" s="91"/>
      <c r="BA10" s="89"/>
      <c r="BB10" s="90"/>
      <c r="BC10" s="91"/>
      <c r="BD10" s="89"/>
      <c r="BE10" s="90"/>
      <c r="BF10" s="91"/>
      <c r="BG10" s="89"/>
      <c r="BH10" s="90"/>
      <c r="BI10" s="91"/>
      <c r="BJ10" s="89"/>
      <c r="BK10" s="90"/>
      <c r="BL10" s="91"/>
      <c r="BM10" s="89"/>
      <c r="BN10" s="90"/>
      <c r="BO10" s="91"/>
      <c r="BP10" s="89"/>
      <c r="BQ10" s="90"/>
      <c r="BR10" s="91"/>
      <c r="BS10" s="89"/>
      <c r="BT10" s="90"/>
      <c r="BU10" s="76"/>
      <c r="BV10" s="85">
        <f t="shared" ref="BV10:BX19" si="0">D10+G10+J10+M10+P10+S10+V10+Y10+AB10+AE10+AH10+AK10+AN10+AQ10+AT10+AW10+AZ10+BC10+BF10+BI10+BL10+BO10+BR10</f>
        <v>293745</v>
      </c>
      <c r="BW10" s="77">
        <f t="shared" si="0"/>
        <v>0</v>
      </c>
      <c r="BX10" s="79">
        <f t="shared" si="0"/>
        <v>0</v>
      </c>
    </row>
    <row r="11" spans="1:76" x14ac:dyDescent="0.25">
      <c r="B11" s="13">
        <v>102</v>
      </c>
      <c r="C11" s="25" t="s">
        <v>92</v>
      </c>
      <c r="D11" s="88">
        <v>22263</v>
      </c>
      <c r="E11" s="89">
        <v>0</v>
      </c>
      <c r="F11" s="90"/>
      <c r="G11" s="88"/>
      <c r="H11" s="89"/>
      <c r="I11" s="90"/>
      <c r="J11" s="97">
        <v>3450</v>
      </c>
      <c r="K11" s="89">
        <v>0</v>
      </c>
      <c r="L11" s="101"/>
      <c r="M11" s="91"/>
      <c r="N11" s="89"/>
      <c r="O11" s="90"/>
      <c r="P11" s="91"/>
      <c r="Q11" s="89"/>
      <c r="R11" s="90"/>
      <c r="S11" s="91"/>
      <c r="T11" s="89"/>
      <c r="U11" s="90"/>
      <c r="V11" s="91"/>
      <c r="W11" s="89"/>
      <c r="X11" s="90"/>
      <c r="Y11" s="91"/>
      <c r="Z11" s="89"/>
      <c r="AA11" s="90"/>
      <c r="AB11" s="91">
        <v>5343</v>
      </c>
      <c r="AC11" s="89">
        <v>0</v>
      </c>
      <c r="AD11" s="90"/>
      <c r="AE11" s="91"/>
      <c r="AF11" s="89"/>
      <c r="AG11" s="90"/>
      <c r="AH11" s="91"/>
      <c r="AI11" s="89"/>
      <c r="AJ11" s="90"/>
      <c r="AK11" s="91"/>
      <c r="AL11" s="89"/>
      <c r="AM11" s="90"/>
      <c r="AN11" s="91"/>
      <c r="AO11" s="89"/>
      <c r="AP11" s="90"/>
      <c r="AQ11" s="91"/>
      <c r="AR11" s="89"/>
      <c r="AS11" s="90"/>
      <c r="AT11" s="91"/>
      <c r="AU11" s="89"/>
      <c r="AV11" s="90"/>
      <c r="AW11" s="91"/>
      <c r="AX11" s="89"/>
      <c r="AY11" s="90"/>
      <c r="AZ11" s="91"/>
      <c r="BA11" s="89"/>
      <c r="BB11" s="90"/>
      <c r="BC11" s="91"/>
      <c r="BD11" s="89"/>
      <c r="BE11" s="90"/>
      <c r="BF11" s="91"/>
      <c r="BG11" s="89"/>
      <c r="BH11" s="90"/>
      <c r="BI11" s="91"/>
      <c r="BJ11" s="89"/>
      <c r="BK11" s="90"/>
      <c r="BL11" s="91"/>
      <c r="BM11" s="89"/>
      <c r="BN11" s="90"/>
      <c r="BO11" s="91"/>
      <c r="BP11" s="89"/>
      <c r="BQ11" s="90"/>
      <c r="BR11" s="91"/>
      <c r="BS11" s="89"/>
      <c r="BT11" s="90"/>
      <c r="BU11" s="76"/>
      <c r="BV11" s="85">
        <f t="shared" si="0"/>
        <v>31056</v>
      </c>
      <c r="BW11" s="77">
        <f t="shared" si="0"/>
        <v>0</v>
      </c>
      <c r="BX11" s="79">
        <f t="shared" si="0"/>
        <v>0</v>
      </c>
    </row>
    <row r="12" spans="1:76" x14ac:dyDescent="0.25">
      <c r="B12" s="13">
        <v>103</v>
      </c>
      <c r="C12" s="25" t="s">
        <v>93</v>
      </c>
      <c r="D12" s="88">
        <v>282229.49</v>
      </c>
      <c r="E12" s="89">
        <v>0</v>
      </c>
      <c r="F12" s="90"/>
      <c r="G12" s="88"/>
      <c r="H12" s="89"/>
      <c r="I12" s="90"/>
      <c r="J12" s="97">
        <v>9450</v>
      </c>
      <c r="K12" s="89">
        <v>0</v>
      </c>
      <c r="L12" s="101"/>
      <c r="M12" s="91">
        <v>195800</v>
      </c>
      <c r="N12" s="89">
        <v>0</v>
      </c>
      <c r="O12" s="90"/>
      <c r="P12" s="91">
        <v>23900</v>
      </c>
      <c r="Q12" s="89">
        <v>0</v>
      </c>
      <c r="R12" s="90"/>
      <c r="S12" s="91">
        <v>6600</v>
      </c>
      <c r="T12" s="89">
        <v>0</v>
      </c>
      <c r="U12" s="90"/>
      <c r="V12" s="91">
        <v>7900</v>
      </c>
      <c r="W12" s="89">
        <v>0</v>
      </c>
      <c r="X12" s="90"/>
      <c r="Y12" s="91"/>
      <c r="Z12" s="89"/>
      <c r="AA12" s="90"/>
      <c r="AB12" s="91">
        <v>282090.78000000003</v>
      </c>
      <c r="AC12" s="89">
        <v>0</v>
      </c>
      <c r="AD12" s="90"/>
      <c r="AE12" s="91">
        <v>100337</v>
      </c>
      <c r="AF12" s="89">
        <v>0</v>
      </c>
      <c r="AG12" s="90"/>
      <c r="AH12" s="91">
        <v>1000</v>
      </c>
      <c r="AI12" s="89">
        <v>0</v>
      </c>
      <c r="AJ12" s="90"/>
      <c r="AK12" s="91">
        <v>288750</v>
      </c>
      <c r="AL12" s="89">
        <v>0</v>
      </c>
      <c r="AM12" s="90"/>
      <c r="AN12" s="91"/>
      <c r="AO12" s="89"/>
      <c r="AP12" s="90"/>
      <c r="AQ12" s="91">
        <v>0</v>
      </c>
      <c r="AR12" s="89">
        <v>0</v>
      </c>
      <c r="AS12" s="90"/>
      <c r="AT12" s="91"/>
      <c r="AU12" s="89"/>
      <c r="AV12" s="90"/>
      <c r="AW12" s="91"/>
      <c r="AX12" s="89"/>
      <c r="AY12" s="90"/>
      <c r="AZ12" s="91"/>
      <c r="BA12" s="89"/>
      <c r="BB12" s="90"/>
      <c r="BC12" s="91"/>
      <c r="BD12" s="89"/>
      <c r="BE12" s="90"/>
      <c r="BF12" s="91"/>
      <c r="BG12" s="89"/>
      <c r="BH12" s="90"/>
      <c r="BI12" s="91"/>
      <c r="BJ12" s="89"/>
      <c r="BK12" s="90"/>
      <c r="BL12" s="91"/>
      <c r="BM12" s="89"/>
      <c r="BN12" s="90"/>
      <c r="BO12" s="91"/>
      <c r="BP12" s="89"/>
      <c r="BQ12" s="90"/>
      <c r="BR12" s="91"/>
      <c r="BS12" s="89"/>
      <c r="BT12" s="90"/>
      <c r="BU12" s="76"/>
      <c r="BV12" s="85">
        <f t="shared" si="0"/>
        <v>1198057.27</v>
      </c>
      <c r="BW12" s="77">
        <f t="shared" si="0"/>
        <v>0</v>
      </c>
      <c r="BX12" s="79">
        <f t="shared" si="0"/>
        <v>0</v>
      </c>
    </row>
    <row r="13" spans="1:76" x14ac:dyDescent="0.25">
      <c r="B13" s="13">
        <v>104</v>
      </c>
      <c r="C13" s="25" t="s">
        <v>19</v>
      </c>
      <c r="D13" s="88">
        <v>18902</v>
      </c>
      <c r="E13" s="89">
        <v>0</v>
      </c>
      <c r="F13" s="90"/>
      <c r="G13" s="88"/>
      <c r="H13" s="89"/>
      <c r="I13" s="90"/>
      <c r="J13" s="97">
        <v>0</v>
      </c>
      <c r="K13" s="89">
        <v>0</v>
      </c>
      <c r="L13" s="101"/>
      <c r="M13" s="91">
        <v>125100</v>
      </c>
      <c r="N13" s="89">
        <v>0</v>
      </c>
      <c r="O13" s="90"/>
      <c r="P13" s="91">
        <v>2200</v>
      </c>
      <c r="Q13" s="89">
        <v>0</v>
      </c>
      <c r="R13" s="90"/>
      <c r="S13" s="91">
        <v>13200</v>
      </c>
      <c r="T13" s="89">
        <v>0</v>
      </c>
      <c r="U13" s="90"/>
      <c r="V13" s="91">
        <v>44000</v>
      </c>
      <c r="W13" s="89">
        <v>0</v>
      </c>
      <c r="X13" s="90"/>
      <c r="Y13" s="91"/>
      <c r="Z13" s="89"/>
      <c r="AA13" s="90"/>
      <c r="AB13" s="91">
        <v>4292</v>
      </c>
      <c r="AC13" s="89">
        <v>0</v>
      </c>
      <c r="AD13" s="90"/>
      <c r="AE13" s="91"/>
      <c r="AF13" s="89"/>
      <c r="AG13" s="90"/>
      <c r="AH13" s="91">
        <v>3900</v>
      </c>
      <c r="AI13" s="89">
        <v>0</v>
      </c>
      <c r="AJ13" s="90"/>
      <c r="AK13" s="91">
        <v>66212</v>
      </c>
      <c r="AL13" s="89">
        <v>0</v>
      </c>
      <c r="AM13" s="90"/>
      <c r="AN13" s="91"/>
      <c r="AO13" s="89"/>
      <c r="AP13" s="90"/>
      <c r="AQ13" s="91">
        <v>0</v>
      </c>
      <c r="AR13" s="89">
        <v>0</v>
      </c>
      <c r="AS13" s="90"/>
      <c r="AT13" s="91">
        <v>750</v>
      </c>
      <c r="AU13" s="89">
        <v>0</v>
      </c>
      <c r="AV13" s="90"/>
      <c r="AW13" s="97"/>
      <c r="AX13" s="89"/>
      <c r="AY13" s="101"/>
      <c r="AZ13" s="91"/>
      <c r="BA13" s="89"/>
      <c r="BB13" s="90"/>
      <c r="BC13" s="97"/>
      <c r="BD13" s="89"/>
      <c r="BE13" s="101"/>
      <c r="BF13" s="91"/>
      <c r="BG13" s="89"/>
      <c r="BH13" s="90"/>
      <c r="BI13" s="91"/>
      <c r="BJ13" s="89"/>
      <c r="BK13" s="90"/>
      <c r="BL13" s="91"/>
      <c r="BM13" s="89"/>
      <c r="BN13" s="90"/>
      <c r="BO13" s="91"/>
      <c r="BP13" s="89"/>
      <c r="BQ13" s="90"/>
      <c r="BR13" s="91"/>
      <c r="BS13" s="89"/>
      <c r="BT13" s="90"/>
      <c r="BU13" s="76"/>
      <c r="BV13" s="85">
        <f t="shared" si="0"/>
        <v>278556</v>
      </c>
      <c r="BW13" s="77">
        <f t="shared" si="0"/>
        <v>0</v>
      </c>
      <c r="BX13" s="79">
        <f t="shared" si="0"/>
        <v>0</v>
      </c>
    </row>
    <row r="14" spans="1:76" x14ac:dyDescent="0.25">
      <c r="B14" s="13">
        <v>105</v>
      </c>
      <c r="C14" s="25" t="s">
        <v>94</v>
      </c>
      <c r="D14" s="88"/>
      <c r="E14" s="89"/>
      <c r="F14" s="90"/>
      <c r="G14" s="88"/>
      <c r="H14" s="89"/>
      <c r="I14" s="90"/>
      <c r="J14" s="97"/>
      <c r="K14" s="89"/>
      <c r="L14" s="101"/>
      <c r="M14" s="91"/>
      <c r="N14" s="89"/>
      <c r="O14" s="90"/>
      <c r="P14" s="91"/>
      <c r="Q14" s="89"/>
      <c r="R14" s="90"/>
      <c r="S14" s="91"/>
      <c r="T14" s="89"/>
      <c r="U14" s="90"/>
      <c r="V14" s="91"/>
      <c r="W14" s="89"/>
      <c r="X14" s="90"/>
      <c r="Y14" s="91"/>
      <c r="Z14" s="89"/>
      <c r="AA14" s="90"/>
      <c r="AB14" s="91"/>
      <c r="AC14" s="89"/>
      <c r="AD14" s="90"/>
      <c r="AE14" s="91"/>
      <c r="AF14" s="89"/>
      <c r="AG14" s="90"/>
      <c r="AH14" s="97"/>
      <c r="AI14" s="89"/>
      <c r="AJ14" s="101"/>
      <c r="AK14" s="91"/>
      <c r="AL14" s="89"/>
      <c r="AM14" s="90"/>
      <c r="AN14" s="97"/>
      <c r="AO14" s="89"/>
      <c r="AP14" s="101"/>
      <c r="AQ14" s="91"/>
      <c r="AR14" s="89"/>
      <c r="AS14" s="90"/>
      <c r="AT14" s="91"/>
      <c r="AU14" s="89"/>
      <c r="AV14" s="90"/>
      <c r="AW14" s="97"/>
      <c r="AX14" s="89"/>
      <c r="AY14" s="101"/>
      <c r="AZ14" s="97"/>
      <c r="BA14" s="89"/>
      <c r="BB14" s="101"/>
      <c r="BC14" s="97"/>
      <c r="BD14" s="89"/>
      <c r="BE14" s="101"/>
      <c r="BF14" s="91"/>
      <c r="BG14" s="89"/>
      <c r="BH14" s="90"/>
      <c r="BI14" s="91"/>
      <c r="BJ14" s="89"/>
      <c r="BK14" s="90"/>
      <c r="BL14" s="91"/>
      <c r="BM14" s="89"/>
      <c r="BN14" s="90"/>
      <c r="BO14" s="91"/>
      <c r="BP14" s="89"/>
      <c r="BQ14" s="90"/>
      <c r="BR14" s="91"/>
      <c r="BS14" s="89"/>
      <c r="BT14" s="90"/>
      <c r="BU14" s="76"/>
      <c r="BV14" s="85">
        <f t="shared" si="0"/>
        <v>0</v>
      </c>
      <c r="BW14" s="77">
        <f t="shared" si="0"/>
        <v>0</v>
      </c>
      <c r="BX14" s="79">
        <f t="shared" si="0"/>
        <v>0</v>
      </c>
    </row>
    <row r="15" spans="1:76" x14ac:dyDescent="0.25">
      <c r="B15" s="13">
        <v>106</v>
      </c>
      <c r="C15" s="25" t="s">
        <v>99</v>
      </c>
      <c r="D15" s="88"/>
      <c r="E15" s="89"/>
      <c r="F15" s="90"/>
      <c r="G15" s="88"/>
      <c r="H15" s="89"/>
      <c r="I15" s="90"/>
      <c r="J15" s="97"/>
      <c r="K15" s="89"/>
      <c r="L15" s="101"/>
      <c r="M15" s="91"/>
      <c r="N15" s="89"/>
      <c r="O15" s="90"/>
      <c r="P15" s="97"/>
      <c r="Q15" s="89"/>
      <c r="R15" s="101"/>
      <c r="S15" s="91"/>
      <c r="T15" s="89"/>
      <c r="U15" s="90"/>
      <c r="V15" s="91"/>
      <c r="W15" s="89"/>
      <c r="X15" s="90"/>
      <c r="Y15" s="97"/>
      <c r="Z15" s="89"/>
      <c r="AA15" s="101"/>
      <c r="AB15" s="91"/>
      <c r="AC15" s="89"/>
      <c r="AD15" s="90"/>
      <c r="AE15" s="91"/>
      <c r="AF15" s="89"/>
      <c r="AG15" s="90"/>
      <c r="AH15" s="97"/>
      <c r="AI15" s="89"/>
      <c r="AJ15" s="101"/>
      <c r="AK15" s="97"/>
      <c r="AL15" s="89"/>
      <c r="AM15" s="101"/>
      <c r="AN15" s="97"/>
      <c r="AO15" s="89"/>
      <c r="AP15" s="101"/>
      <c r="AQ15" s="91"/>
      <c r="AR15" s="89"/>
      <c r="AS15" s="90"/>
      <c r="AT15" s="91"/>
      <c r="AU15" s="89"/>
      <c r="AV15" s="90"/>
      <c r="AW15" s="97"/>
      <c r="AX15" s="89"/>
      <c r="AY15" s="101"/>
      <c r="AZ15" s="97"/>
      <c r="BA15" s="89"/>
      <c r="BB15" s="101"/>
      <c r="BC15" s="97"/>
      <c r="BD15" s="89"/>
      <c r="BE15" s="101"/>
      <c r="BF15" s="91"/>
      <c r="BG15" s="89"/>
      <c r="BH15" s="90"/>
      <c r="BI15" s="91"/>
      <c r="BJ15" s="89"/>
      <c r="BK15" s="90"/>
      <c r="BL15" s="91"/>
      <c r="BM15" s="89"/>
      <c r="BN15" s="90"/>
      <c r="BO15" s="91"/>
      <c r="BP15" s="89"/>
      <c r="BQ15" s="90"/>
      <c r="BR15" s="91"/>
      <c r="BS15" s="89"/>
      <c r="BT15" s="90"/>
      <c r="BU15" s="76"/>
      <c r="BV15" s="85">
        <f t="shared" si="0"/>
        <v>0</v>
      </c>
      <c r="BW15" s="77">
        <f t="shared" si="0"/>
        <v>0</v>
      </c>
      <c r="BX15" s="79">
        <f t="shared" si="0"/>
        <v>0</v>
      </c>
    </row>
    <row r="16" spans="1:76" x14ac:dyDescent="0.25">
      <c r="B16" s="13">
        <v>107</v>
      </c>
      <c r="C16" s="25" t="s">
        <v>95</v>
      </c>
      <c r="D16" s="88"/>
      <c r="E16" s="89"/>
      <c r="F16" s="90"/>
      <c r="G16" s="88"/>
      <c r="H16" s="89"/>
      <c r="I16" s="90"/>
      <c r="J16" s="97"/>
      <c r="K16" s="89"/>
      <c r="L16" s="101"/>
      <c r="M16" s="91">
        <v>5674</v>
      </c>
      <c r="N16" s="89">
        <v>0</v>
      </c>
      <c r="O16" s="90"/>
      <c r="P16" s="97"/>
      <c r="Q16" s="89"/>
      <c r="R16" s="101"/>
      <c r="S16" s="91">
        <v>8002</v>
      </c>
      <c r="T16" s="89">
        <v>0</v>
      </c>
      <c r="U16" s="90"/>
      <c r="V16" s="91"/>
      <c r="W16" s="89"/>
      <c r="X16" s="90"/>
      <c r="Y16" s="97"/>
      <c r="Z16" s="89"/>
      <c r="AA16" s="101"/>
      <c r="AB16" s="91">
        <v>14967</v>
      </c>
      <c r="AC16" s="89">
        <v>0</v>
      </c>
      <c r="AD16" s="90"/>
      <c r="AE16" s="97">
        <v>29721</v>
      </c>
      <c r="AF16" s="89">
        <v>0</v>
      </c>
      <c r="AG16" s="101"/>
      <c r="AH16" s="97"/>
      <c r="AI16" s="89"/>
      <c r="AJ16" s="101"/>
      <c r="AK16" s="97"/>
      <c r="AL16" s="89"/>
      <c r="AM16" s="101"/>
      <c r="AN16" s="97"/>
      <c r="AO16" s="89"/>
      <c r="AP16" s="101"/>
      <c r="AQ16" s="97"/>
      <c r="AR16" s="89"/>
      <c r="AS16" s="101"/>
      <c r="AT16" s="97"/>
      <c r="AU16" s="89"/>
      <c r="AV16" s="101"/>
      <c r="AW16" s="97"/>
      <c r="AX16" s="89"/>
      <c r="AY16" s="101"/>
      <c r="AZ16" s="97"/>
      <c r="BA16" s="89"/>
      <c r="BB16" s="101"/>
      <c r="BC16" s="97"/>
      <c r="BD16" s="89"/>
      <c r="BE16" s="101"/>
      <c r="BF16" s="91"/>
      <c r="BG16" s="89"/>
      <c r="BH16" s="90"/>
      <c r="BI16" s="97"/>
      <c r="BJ16" s="89"/>
      <c r="BK16" s="101"/>
      <c r="BL16" s="91"/>
      <c r="BM16" s="89"/>
      <c r="BN16" s="90"/>
      <c r="BO16" s="91">
        <v>0</v>
      </c>
      <c r="BP16" s="89">
        <v>0</v>
      </c>
      <c r="BQ16" s="90"/>
      <c r="BR16" s="97"/>
      <c r="BS16" s="89"/>
      <c r="BT16" s="101"/>
      <c r="BU16" s="76"/>
      <c r="BV16" s="85">
        <f t="shared" si="0"/>
        <v>58364</v>
      </c>
      <c r="BW16" s="77">
        <f t="shared" si="0"/>
        <v>0</v>
      </c>
      <c r="BX16" s="79">
        <f t="shared" si="0"/>
        <v>0</v>
      </c>
    </row>
    <row r="17" spans="2:76" x14ac:dyDescent="0.25">
      <c r="B17" s="13">
        <v>108</v>
      </c>
      <c r="C17" s="25" t="s">
        <v>96</v>
      </c>
      <c r="D17" s="88"/>
      <c r="E17" s="89"/>
      <c r="F17" s="90"/>
      <c r="G17" s="88"/>
      <c r="H17" s="89"/>
      <c r="I17" s="90"/>
      <c r="J17" s="97"/>
      <c r="K17" s="89"/>
      <c r="L17" s="101"/>
      <c r="M17" s="97"/>
      <c r="N17" s="89"/>
      <c r="O17" s="101"/>
      <c r="P17" s="97"/>
      <c r="Q17" s="89"/>
      <c r="R17" s="101"/>
      <c r="S17" s="91"/>
      <c r="T17" s="89"/>
      <c r="U17" s="90"/>
      <c r="V17" s="91"/>
      <c r="W17" s="89"/>
      <c r="X17" s="90"/>
      <c r="Y17" s="97"/>
      <c r="Z17" s="89"/>
      <c r="AA17" s="101"/>
      <c r="AB17" s="97"/>
      <c r="AC17" s="89"/>
      <c r="AD17" s="101"/>
      <c r="AE17" s="97"/>
      <c r="AF17" s="89"/>
      <c r="AG17" s="101"/>
      <c r="AH17" s="97"/>
      <c r="AI17" s="89"/>
      <c r="AJ17" s="101"/>
      <c r="AK17" s="97"/>
      <c r="AL17" s="89"/>
      <c r="AM17" s="101"/>
      <c r="AN17" s="97"/>
      <c r="AO17" s="89"/>
      <c r="AP17" s="101"/>
      <c r="AQ17" s="97"/>
      <c r="AR17" s="89"/>
      <c r="AS17" s="101"/>
      <c r="AT17" s="97"/>
      <c r="AU17" s="89"/>
      <c r="AV17" s="101"/>
      <c r="AW17" s="97"/>
      <c r="AX17" s="89"/>
      <c r="AY17" s="101"/>
      <c r="AZ17" s="97"/>
      <c r="BA17" s="89"/>
      <c r="BB17" s="101"/>
      <c r="BC17" s="97"/>
      <c r="BD17" s="89"/>
      <c r="BE17" s="101"/>
      <c r="BF17" s="97"/>
      <c r="BG17" s="89"/>
      <c r="BH17" s="101"/>
      <c r="BI17" s="97"/>
      <c r="BJ17" s="89"/>
      <c r="BK17" s="101"/>
      <c r="BL17" s="91"/>
      <c r="BM17" s="89"/>
      <c r="BN17" s="90"/>
      <c r="BO17" s="91"/>
      <c r="BP17" s="89"/>
      <c r="BQ17" s="90"/>
      <c r="BR17" s="97"/>
      <c r="BS17" s="89"/>
      <c r="BT17" s="101"/>
      <c r="BU17" s="76"/>
      <c r="BV17" s="85">
        <f t="shared" si="0"/>
        <v>0</v>
      </c>
      <c r="BW17" s="77">
        <f t="shared" si="0"/>
        <v>0</v>
      </c>
      <c r="BX17" s="79">
        <f t="shared" si="0"/>
        <v>0</v>
      </c>
    </row>
    <row r="18" spans="2:76" x14ac:dyDescent="0.25">
      <c r="B18" s="13">
        <v>109</v>
      </c>
      <c r="C18" s="25" t="s">
        <v>97</v>
      </c>
      <c r="D18" s="88">
        <v>44000</v>
      </c>
      <c r="E18" s="89">
        <v>0</v>
      </c>
      <c r="F18" s="90"/>
      <c r="G18" s="88"/>
      <c r="H18" s="89"/>
      <c r="I18" s="90"/>
      <c r="J18" s="97">
        <v>1650</v>
      </c>
      <c r="K18" s="89">
        <v>0</v>
      </c>
      <c r="L18" s="101"/>
      <c r="M18" s="97"/>
      <c r="N18" s="89"/>
      <c r="O18" s="101"/>
      <c r="P18" s="97"/>
      <c r="Q18" s="89"/>
      <c r="R18" s="101"/>
      <c r="S18" s="97"/>
      <c r="T18" s="89"/>
      <c r="U18" s="101"/>
      <c r="V18" s="97"/>
      <c r="W18" s="89"/>
      <c r="X18" s="101"/>
      <c r="Y18" s="97"/>
      <c r="Z18" s="89"/>
      <c r="AA18" s="101"/>
      <c r="AB18" s="97"/>
      <c r="AC18" s="89"/>
      <c r="AD18" s="101"/>
      <c r="AE18" s="97"/>
      <c r="AF18" s="89"/>
      <c r="AG18" s="101"/>
      <c r="AH18" s="97"/>
      <c r="AI18" s="89"/>
      <c r="AJ18" s="101"/>
      <c r="AK18" s="97"/>
      <c r="AL18" s="89"/>
      <c r="AM18" s="101"/>
      <c r="AN18" s="97"/>
      <c r="AO18" s="89"/>
      <c r="AP18" s="101"/>
      <c r="AQ18" s="97"/>
      <c r="AR18" s="89"/>
      <c r="AS18" s="101"/>
      <c r="AT18" s="97"/>
      <c r="AU18" s="89"/>
      <c r="AV18" s="101"/>
      <c r="AW18" s="97"/>
      <c r="AX18" s="89"/>
      <c r="AY18" s="101"/>
      <c r="AZ18" s="97"/>
      <c r="BA18" s="89"/>
      <c r="BB18" s="101"/>
      <c r="BC18" s="97"/>
      <c r="BD18" s="89"/>
      <c r="BE18" s="101"/>
      <c r="BF18" s="97"/>
      <c r="BG18" s="89"/>
      <c r="BH18" s="101"/>
      <c r="BI18" s="97"/>
      <c r="BJ18" s="89"/>
      <c r="BK18" s="101"/>
      <c r="BL18" s="97"/>
      <c r="BM18" s="89"/>
      <c r="BN18" s="101"/>
      <c r="BO18" s="97"/>
      <c r="BP18" s="89"/>
      <c r="BQ18" s="101"/>
      <c r="BR18" s="97"/>
      <c r="BS18" s="89"/>
      <c r="BT18" s="101"/>
      <c r="BU18" s="76"/>
      <c r="BV18" s="85">
        <f t="shared" si="0"/>
        <v>45650</v>
      </c>
      <c r="BW18" s="77">
        <f t="shared" si="0"/>
        <v>0</v>
      </c>
      <c r="BX18" s="79">
        <f t="shared" si="0"/>
        <v>0</v>
      </c>
    </row>
    <row r="19" spans="2:76" x14ac:dyDescent="0.25">
      <c r="B19" s="13">
        <v>110</v>
      </c>
      <c r="C19" s="25" t="s">
        <v>98</v>
      </c>
      <c r="D19" s="88">
        <v>42050</v>
      </c>
      <c r="E19" s="89">
        <v>0</v>
      </c>
      <c r="F19" s="90"/>
      <c r="G19" s="88"/>
      <c r="H19" s="89"/>
      <c r="I19" s="90"/>
      <c r="J19" s="97"/>
      <c r="K19" s="89"/>
      <c r="L19" s="101"/>
      <c r="M19" s="97">
        <v>2000</v>
      </c>
      <c r="N19" s="89">
        <v>0</v>
      </c>
      <c r="O19" s="101"/>
      <c r="P19" s="97"/>
      <c r="Q19" s="89"/>
      <c r="R19" s="101"/>
      <c r="S19" s="97"/>
      <c r="T19" s="89"/>
      <c r="U19" s="101"/>
      <c r="V19" s="97"/>
      <c r="W19" s="89"/>
      <c r="X19" s="101"/>
      <c r="Y19" s="97"/>
      <c r="Z19" s="89"/>
      <c r="AA19" s="101"/>
      <c r="AB19" s="97"/>
      <c r="AC19" s="89"/>
      <c r="AD19" s="101"/>
      <c r="AE19" s="97">
        <v>1500</v>
      </c>
      <c r="AF19" s="89">
        <v>0</v>
      </c>
      <c r="AG19" s="101"/>
      <c r="AH19" s="97">
        <v>1350</v>
      </c>
      <c r="AI19" s="89">
        <v>0</v>
      </c>
      <c r="AJ19" s="101"/>
      <c r="AK19" s="97">
        <v>2900</v>
      </c>
      <c r="AL19" s="89">
        <v>0</v>
      </c>
      <c r="AM19" s="101"/>
      <c r="AN19" s="97"/>
      <c r="AO19" s="89"/>
      <c r="AP19" s="101"/>
      <c r="AQ19" s="97"/>
      <c r="AR19" s="89"/>
      <c r="AS19" s="101"/>
      <c r="AT19" s="97"/>
      <c r="AU19" s="89"/>
      <c r="AV19" s="101"/>
      <c r="AW19" s="97"/>
      <c r="AX19" s="89"/>
      <c r="AY19" s="101"/>
      <c r="AZ19" s="97"/>
      <c r="BA19" s="89"/>
      <c r="BB19" s="101"/>
      <c r="BC19" s="97"/>
      <c r="BD19" s="89"/>
      <c r="BE19" s="101"/>
      <c r="BF19" s="97"/>
      <c r="BG19" s="89"/>
      <c r="BH19" s="101"/>
      <c r="BI19" s="97">
        <v>68397.73000000001</v>
      </c>
      <c r="BJ19" s="89">
        <v>0</v>
      </c>
      <c r="BK19" s="101"/>
      <c r="BL19" s="97"/>
      <c r="BM19" s="89"/>
      <c r="BN19" s="101"/>
      <c r="BO19" s="97"/>
      <c r="BP19" s="89"/>
      <c r="BQ19" s="101"/>
      <c r="BR19" s="97"/>
      <c r="BS19" s="89"/>
      <c r="BT19" s="101"/>
      <c r="BU19" s="76"/>
      <c r="BV19" s="85">
        <f t="shared" si="0"/>
        <v>118197.73000000001</v>
      </c>
      <c r="BW19" s="77">
        <f t="shared" si="0"/>
        <v>0</v>
      </c>
      <c r="BX19" s="79">
        <f t="shared" si="0"/>
        <v>0</v>
      </c>
    </row>
    <row r="20" spans="2:76" x14ac:dyDescent="0.25">
      <c r="B20" s="69">
        <v>100</v>
      </c>
      <c r="C20" s="26" t="s">
        <v>100</v>
      </c>
      <c r="D20" s="85">
        <f t="shared" ref="D20:BT20" si="1">D10+D11+D12+D13+D14+D15+D16+D17+D18+D19</f>
        <v>650754.49</v>
      </c>
      <c r="E20" s="78">
        <f t="shared" si="1"/>
        <v>0</v>
      </c>
      <c r="F20" s="79">
        <f t="shared" si="1"/>
        <v>0</v>
      </c>
      <c r="G20" s="85">
        <f t="shared" si="1"/>
        <v>0</v>
      </c>
      <c r="H20" s="78">
        <f t="shared" si="1"/>
        <v>0</v>
      </c>
      <c r="I20" s="79">
        <f t="shared" si="1"/>
        <v>0</v>
      </c>
      <c r="J20" s="98">
        <f t="shared" si="1"/>
        <v>66985</v>
      </c>
      <c r="K20" s="78">
        <f t="shared" si="1"/>
        <v>0</v>
      </c>
      <c r="L20" s="77">
        <f t="shared" si="1"/>
        <v>0</v>
      </c>
      <c r="M20" s="98">
        <f t="shared" si="1"/>
        <v>328574</v>
      </c>
      <c r="N20" s="78">
        <f t="shared" si="1"/>
        <v>0</v>
      </c>
      <c r="O20" s="77">
        <f t="shared" si="1"/>
        <v>0</v>
      </c>
      <c r="P20" s="98">
        <f t="shared" si="1"/>
        <v>26100</v>
      </c>
      <c r="Q20" s="78">
        <f t="shared" si="1"/>
        <v>0</v>
      </c>
      <c r="R20" s="77">
        <f t="shared" si="1"/>
        <v>0</v>
      </c>
      <c r="S20" s="98">
        <f t="shared" si="1"/>
        <v>27802</v>
      </c>
      <c r="T20" s="78">
        <f t="shared" si="1"/>
        <v>0</v>
      </c>
      <c r="U20" s="77">
        <f t="shared" si="1"/>
        <v>0</v>
      </c>
      <c r="V20" s="98">
        <f t="shared" si="1"/>
        <v>51900</v>
      </c>
      <c r="W20" s="78">
        <f t="shared" si="1"/>
        <v>0</v>
      </c>
      <c r="X20" s="77">
        <f t="shared" si="1"/>
        <v>0</v>
      </c>
      <c r="Y20" s="98">
        <f t="shared" si="1"/>
        <v>0</v>
      </c>
      <c r="Z20" s="78">
        <f t="shared" si="1"/>
        <v>0</v>
      </c>
      <c r="AA20" s="77">
        <f t="shared" si="1"/>
        <v>0</v>
      </c>
      <c r="AB20" s="98">
        <f t="shared" si="1"/>
        <v>306692.78000000003</v>
      </c>
      <c r="AC20" s="78">
        <f t="shared" si="1"/>
        <v>0</v>
      </c>
      <c r="AD20" s="77">
        <f t="shared" si="1"/>
        <v>0</v>
      </c>
      <c r="AE20" s="98">
        <f t="shared" si="1"/>
        <v>131558</v>
      </c>
      <c r="AF20" s="78">
        <f t="shared" si="1"/>
        <v>0</v>
      </c>
      <c r="AG20" s="77">
        <f t="shared" si="1"/>
        <v>0</v>
      </c>
      <c r="AH20" s="98">
        <f t="shared" si="1"/>
        <v>6250</v>
      </c>
      <c r="AI20" s="78">
        <f t="shared" si="1"/>
        <v>0</v>
      </c>
      <c r="AJ20" s="77">
        <f t="shared" si="1"/>
        <v>0</v>
      </c>
      <c r="AK20" s="98">
        <f t="shared" si="1"/>
        <v>357862</v>
      </c>
      <c r="AL20" s="78">
        <f t="shared" si="1"/>
        <v>0</v>
      </c>
      <c r="AM20" s="77">
        <f t="shared" si="1"/>
        <v>0</v>
      </c>
      <c r="AN20" s="98">
        <f t="shared" si="1"/>
        <v>0</v>
      </c>
      <c r="AO20" s="78">
        <f t="shared" si="1"/>
        <v>0</v>
      </c>
      <c r="AP20" s="77">
        <f t="shared" si="1"/>
        <v>0</v>
      </c>
      <c r="AQ20" s="98">
        <f t="shared" si="1"/>
        <v>0</v>
      </c>
      <c r="AR20" s="78">
        <f t="shared" si="1"/>
        <v>0</v>
      </c>
      <c r="AS20" s="77">
        <f t="shared" si="1"/>
        <v>0</v>
      </c>
      <c r="AT20" s="98">
        <f t="shared" si="1"/>
        <v>750</v>
      </c>
      <c r="AU20" s="78">
        <f t="shared" si="1"/>
        <v>0</v>
      </c>
      <c r="AV20" s="77">
        <f t="shared" si="1"/>
        <v>0</v>
      </c>
      <c r="AW20" s="98">
        <f t="shared" si="1"/>
        <v>0</v>
      </c>
      <c r="AX20" s="78">
        <f t="shared" si="1"/>
        <v>0</v>
      </c>
      <c r="AY20" s="77">
        <f t="shared" si="1"/>
        <v>0</v>
      </c>
      <c r="AZ20" s="98">
        <f t="shared" si="1"/>
        <v>0</v>
      </c>
      <c r="BA20" s="78">
        <f t="shared" si="1"/>
        <v>0</v>
      </c>
      <c r="BB20" s="77">
        <f t="shared" si="1"/>
        <v>0</v>
      </c>
      <c r="BC20" s="98">
        <f t="shared" si="1"/>
        <v>0</v>
      </c>
      <c r="BD20" s="78">
        <f t="shared" si="1"/>
        <v>0</v>
      </c>
      <c r="BE20" s="77">
        <f t="shared" si="1"/>
        <v>0</v>
      </c>
      <c r="BF20" s="98">
        <f t="shared" si="1"/>
        <v>0</v>
      </c>
      <c r="BG20" s="78">
        <f t="shared" si="1"/>
        <v>0</v>
      </c>
      <c r="BH20" s="77">
        <f t="shared" si="1"/>
        <v>0</v>
      </c>
      <c r="BI20" s="98">
        <f t="shared" si="1"/>
        <v>68397.73000000001</v>
      </c>
      <c r="BJ20" s="78">
        <f t="shared" si="1"/>
        <v>0</v>
      </c>
      <c r="BK20" s="77">
        <f t="shared" si="1"/>
        <v>0</v>
      </c>
      <c r="BL20" s="98">
        <f t="shared" si="1"/>
        <v>0</v>
      </c>
      <c r="BM20" s="78">
        <f t="shared" si="1"/>
        <v>0</v>
      </c>
      <c r="BN20" s="77">
        <f t="shared" si="1"/>
        <v>0</v>
      </c>
      <c r="BO20" s="98">
        <f t="shared" si="1"/>
        <v>0</v>
      </c>
      <c r="BP20" s="78">
        <f t="shared" si="1"/>
        <v>0</v>
      </c>
      <c r="BQ20" s="77">
        <f t="shared" si="1"/>
        <v>0</v>
      </c>
      <c r="BR20" s="98">
        <f t="shared" si="1"/>
        <v>0</v>
      </c>
      <c r="BS20" s="78">
        <f t="shared" si="1"/>
        <v>0</v>
      </c>
      <c r="BT20" s="77">
        <f t="shared" si="1"/>
        <v>0</v>
      </c>
      <c r="BU20" s="98"/>
      <c r="BV20" s="85">
        <f>BV10+BV11+BV12+BV13+BV14+BV15+BV16+BV17+BV18+BV19</f>
        <v>2023626</v>
      </c>
      <c r="BW20" s="77">
        <f>BW10+BW11+BW12+BW13+BW14+BW15+BW16+BW17+BW18+BW19</f>
        <v>0</v>
      </c>
      <c r="BX20" s="95">
        <f>BX10+BX11+BX12+BX13+BX14+BX15+BX16+BX17+BX18+BX19</f>
        <v>0</v>
      </c>
    </row>
    <row r="21" spans="2:76" x14ac:dyDescent="0.25">
      <c r="B21" s="13"/>
      <c r="C21" s="25"/>
      <c r="D21" s="85"/>
      <c r="E21" s="78"/>
      <c r="F21" s="79"/>
      <c r="G21" s="85"/>
      <c r="H21" s="78"/>
      <c r="I21" s="79"/>
      <c r="J21" s="99"/>
      <c r="K21" s="78"/>
      <c r="L21" s="95"/>
      <c r="M21" s="99"/>
      <c r="N21" s="78"/>
      <c r="O21" s="95"/>
      <c r="P21" s="99"/>
      <c r="Q21" s="78"/>
      <c r="R21" s="95"/>
      <c r="S21" s="99"/>
      <c r="T21" s="78"/>
      <c r="U21" s="95"/>
      <c r="V21" s="99"/>
      <c r="W21" s="78"/>
      <c r="X21" s="95"/>
      <c r="Y21" s="99"/>
      <c r="Z21" s="78"/>
      <c r="AA21" s="95"/>
      <c r="AB21" s="99"/>
      <c r="AC21" s="78"/>
      <c r="AD21" s="95"/>
      <c r="AE21" s="99"/>
      <c r="AF21" s="78"/>
      <c r="AG21" s="95"/>
      <c r="AH21" s="99"/>
      <c r="AI21" s="78"/>
      <c r="AJ21" s="95"/>
      <c r="AK21" s="99"/>
      <c r="AL21" s="78"/>
      <c r="AM21" s="95"/>
      <c r="AN21" s="99"/>
      <c r="AO21" s="78"/>
      <c r="AP21" s="95"/>
      <c r="AQ21" s="99"/>
      <c r="AR21" s="78"/>
      <c r="AS21" s="95"/>
      <c r="AT21" s="99"/>
      <c r="AU21" s="78"/>
      <c r="AV21" s="95"/>
      <c r="AW21" s="99"/>
      <c r="AX21" s="78"/>
      <c r="AY21" s="95"/>
      <c r="AZ21" s="99"/>
      <c r="BA21" s="78"/>
      <c r="BB21" s="95"/>
      <c r="BC21" s="99"/>
      <c r="BD21" s="78"/>
      <c r="BE21" s="95"/>
      <c r="BF21" s="99"/>
      <c r="BG21" s="78"/>
      <c r="BH21" s="95"/>
      <c r="BI21" s="99"/>
      <c r="BJ21" s="78"/>
      <c r="BK21" s="95"/>
      <c r="BL21" s="99"/>
      <c r="BM21" s="78"/>
      <c r="BN21" s="95"/>
      <c r="BO21" s="99"/>
      <c r="BP21" s="78"/>
      <c r="BQ21" s="95"/>
      <c r="BR21" s="99"/>
      <c r="BS21" s="78"/>
      <c r="BT21" s="95"/>
      <c r="BU21" s="76"/>
      <c r="BV21" s="85"/>
      <c r="BW21" s="77"/>
      <c r="BX21" s="95"/>
    </row>
    <row r="22" spans="2:76" x14ac:dyDescent="0.25">
      <c r="B22" s="13"/>
      <c r="C22" s="26" t="s">
        <v>102</v>
      </c>
      <c r="D22" s="85"/>
      <c r="E22" s="78"/>
      <c r="F22" s="79"/>
      <c r="G22" s="85"/>
      <c r="H22" s="78"/>
      <c r="I22" s="79"/>
      <c r="J22" s="99"/>
      <c r="K22" s="78"/>
      <c r="L22" s="95"/>
      <c r="M22" s="99"/>
      <c r="N22" s="78"/>
      <c r="O22" s="95"/>
      <c r="P22" s="99"/>
      <c r="Q22" s="78"/>
      <c r="R22" s="95"/>
      <c r="S22" s="99"/>
      <c r="T22" s="78"/>
      <c r="U22" s="95"/>
      <c r="V22" s="99"/>
      <c r="W22" s="78"/>
      <c r="X22" s="95"/>
      <c r="Y22" s="99"/>
      <c r="Z22" s="78"/>
      <c r="AA22" s="95"/>
      <c r="AB22" s="99"/>
      <c r="AC22" s="78"/>
      <c r="AD22" s="95"/>
      <c r="AE22" s="99"/>
      <c r="AF22" s="78"/>
      <c r="AG22" s="95"/>
      <c r="AH22" s="99"/>
      <c r="AI22" s="78"/>
      <c r="AJ22" s="95"/>
      <c r="AK22" s="99"/>
      <c r="AL22" s="78"/>
      <c r="AM22" s="95"/>
      <c r="AN22" s="99"/>
      <c r="AO22" s="78"/>
      <c r="AP22" s="95"/>
      <c r="AQ22" s="99"/>
      <c r="AR22" s="78"/>
      <c r="AS22" s="95"/>
      <c r="AT22" s="99"/>
      <c r="AU22" s="78"/>
      <c r="AV22" s="95"/>
      <c r="AW22" s="99"/>
      <c r="AX22" s="78"/>
      <c r="AY22" s="95"/>
      <c r="AZ22" s="99"/>
      <c r="BA22" s="78"/>
      <c r="BB22" s="95"/>
      <c r="BC22" s="99"/>
      <c r="BD22" s="78"/>
      <c r="BE22" s="95"/>
      <c r="BF22" s="99"/>
      <c r="BG22" s="78"/>
      <c r="BH22" s="95"/>
      <c r="BI22" s="99"/>
      <c r="BJ22" s="78"/>
      <c r="BK22" s="95"/>
      <c r="BL22" s="99"/>
      <c r="BM22" s="78"/>
      <c r="BN22" s="95"/>
      <c r="BO22" s="99"/>
      <c r="BP22" s="78"/>
      <c r="BQ22" s="95"/>
      <c r="BR22" s="99"/>
      <c r="BS22" s="78"/>
      <c r="BT22" s="95"/>
      <c r="BU22" s="76"/>
      <c r="BV22" s="85"/>
      <c r="BW22" s="77"/>
      <c r="BX22" s="95"/>
    </row>
    <row r="23" spans="2:76" x14ac:dyDescent="0.25">
      <c r="B23" s="13">
        <v>201</v>
      </c>
      <c r="C23" s="25" t="s">
        <v>103</v>
      </c>
      <c r="D23" s="88"/>
      <c r="E23" s="89"/>
      <c r="F23" s="90"/>
      <c r="G23" s="88"/>
      <c r="H23" s="89"/>
      <c r="I23" s="90"/>
      <c r="J23" s="97"/>
      <c r="K23" s="89"/>
      <c r="L23" s="101"/>
      <c r="M23" s="97"/>
      <c r="N23" s="89"/>
      <c r="O23" s="101"/>
      <c r="P23" s="97"/>
      <c r="Q23" s="89"/>
      <c r="R23" s="101"/>
      <c r="S23" s="97"/>
      <c r="T23" s="89"/>
      <c r="U23" s="101"/>
      <c r="V23" s="97"/>
      <c r="W23" s="89"/>
      <c r="X23" s="101"/>
      <c r="Y23" s="97"/>
      <c r="Z23" s="89"/>
      <c r="AA23" s="101"/>
      <c r="AB23" s="97"/>
      <c r="AC23" s="89"/>
      <c r="AD23" s="101"/>
      <c r="AE23" s="97"/>
      <c r="AF23" s="89"/>
      <c r="AG23" s="101"/>
      <c r="AH23" s="97"/>
      <c r="AI23" s="89"/>
      <c r="AJ23" s="101"/>
      <c r="AK23" s="97"/>
      <c r="AL23" s="89"/>
      <c r="AM23" s="101"/>
      <c r="AN23" s="97"/>
      <c r="AO23" s="89"/>
      <c r="AP23" s="101"/>
      <c r="AQ23" s="97"/>
      <c r="AR23" s="89"/>
      <c r="AS23" s="101"/>
      <c r="AT23" s="97"/>
      <c r="AU23" s="89"/>
      <c r="AV23" s="101"/>
      <c r="AW23" s="97"/>
      <c r="AX23" s="89"/>
      <c r="AY23" s="101"/>
      <c r="AZ23" s="97"/>
      <c r="BA23" s="89"/>
      <c r="BB23" s="101"/>
      <c r="BC23" s="97"/>
      <c r="BD23" s="89"/>
      <c r="BE23" s="101"/>
      <c r="BF23" s="97"/>
      <c r="BG23" s="89"/>
      <c r="BH23" s="101"/>
      <c r="BI23" s="97"/>
      <c r="BJ23" s="89"/>
      <c r="BK23" s="101"/>
      <c r="BL23" s="97"/>
      <c r="BM23" s="89"/>
      <c r="BN23" s="101"/>
      <c r="BO23" s="97"/>
      <c r="BP23" s="89"/>
      <c r="BQ23" s="101"/>
      <c r="BR23" s="97"/>
      <c r="BS23" s="89"/>
      <c r="BT23" s="101"/>
      <c r="BU23" s="76"/>
      <c r="BV23" s="85">
        <f t="shared" ref="BV23:BX27" si="2">D23+G23+J23+M23+P23+S23+V23+Y23+AB23+AE23+AH23+AK23+AN23+AQ23+AT23+AW23+AZ23+BC23+BF23+BI23+BL23+BO23+BR23</f>
        <v>0</v>
      </c>
      <c r="BW23" s="77">
        <f t="shared" si="2"/>
        <v>0</v>
      </c>
      <c r="BX23" s="79">
        <f t="shared" si="2"/>
        <v>0</v>
      </c>
    </row>
    <row r="24" spans="2:76" x14ac:dyDescent="0.25">
      <c r="B24" s="13">
        <v>202</v>
      </c>
      <c r="C24" s="25" t="s">
        <v>104</v>
      </c>
      <c r="D24" s="88">
        <v>99500</v>
      </c>
      <c r="E24" s="89">
        <v>0</v>
      </c>
      <c r="F24" s="90"/>
      <c r="G24" s="88"/>
      <c r="H24" s="89"/>
      <c r="I24" s="90"/>
      <c r="J24" s="97">
        <v>0</v>
      </c>
      <c r="K24" s="89">
        <v>0</v>
      </c>
      <c r="L24" s="101"/>
      <c r="M24" s="97">
        <v>0</v>
      </c>
      <c r="N24" s="89">
        <v>0</v>
      </c>
      <c r="O24" s="101"/>
      <c r="P24" s="97">
        <v>0</v>
      </c>
      <c r="Q24" s="89">
        <v>0</v>
      </c>
      <c r="R24" s="101"/>
      <c r="S24" s="97">
        <v>0</v>
      </c>
      <c r="T24" s="89">
        <v>0</v>
      </c>
      <c r="U24" s="101"/>
      <c r="V24" s="97"/>
      <c r="W24" s="89"/>
      <c r="X24" s="101"/>
      <c r="Y24" s="97">
        <v>0</v>
      </c>
      <c r="Z24" s="89">
        <v>0</v>
      </c>
      <c r="AA24" s="101"/>
      <c r="AB24" s="97">
        <v>0</v>
      </c>
      <c r="AC24" s="89">
        <v>0</v>
      </c>
      <c r="AD24" s="101"/>
      <c r="AE24" s="97">
        <v>0</v>
      </c>
      <c r="AF24" s="89">
        <v>0</v>
      </c>
      <c r="AG24" s="101"/>
      <c r="AH24" s="97"/>
      <c r="AI24" s="89"/>
      <c r="AJ24" s="101"/>
      <c r="AK24" s="97">
        <v>0</v>
      </c>
      <c r="AL24" s="89">
        <v>0</v>
      </c>
      <c r="AM24" s="101"/>
      <c r="AN24" s="97"/>
      <c r="AO24" s="89"/>
      <c r="AP24" s="101"/>
      <c r="AQ24" s="97"/>
      <c r="AR24" s="89"/>
      <c r="AS24" s="101"/>
      <c r="AT24" s="97"/>
      <c r="AU24" s="89"/>
      <c r="AV24" s="101"/>
      <c r="AW24" s="97"/>
      <c r="AX24" s="89"/>
      <c r="AY24" s="101"/>
      <c r="AZ24" s="97"/>
      <c r="BA24" s="89"/>
      <c r="BB24" s="101"/>
      <c r="BC24" s="97"/>
      <c r="BD24" s="89"/>
      <c r="BE24" s="101"/>
      <c r="BF24" s="97"/>
      <c r="BG24" s="89"/>
      <c r="BH24" s="101"/>
      <c r="BI24" s="97"/>
      <c r="BJ24" s="89"/>
      <c r="BK24" s="101"/>
      <c r="BL24" s="97"/>
      <c r="BM24" s="89"/>
      <c r="BN24" s="101"/>
      <c r="BO24" s="97"/>
      <c r="BP24" s="89"/>
      <c r="BQ24" s="101"/>
      <c r="BR24" s="97"/>
      <c r="BS24" s="89"/>
      <c r="BT24" s="101"/>
      <c r="BU24" s="76"/>
      <c r="BV24" s="85">
        <f t="shared" si="2"/>
        <v>99500</v>
      </c>
      <c r="BW24" s="77">
        <f t="shared" si="2"/>
        <v>0</v>
      </c>
      <c r="BX24" s="79">
        <f t="shared" si="2"/>
        <v>0</v>
      </c>
    </row>
    <row r="25" spans="2:76" x14ac:dyDescent="0.25">
      <c r="B25" s="13">
        <v>203</v>
      </c>
      <c r="C25" s="25" t="s">
        <v>105</v>
      </c>
      <c r="D25" s="88"/>
      <c r="E25" s="89"/>
      <c r="F25" s="90"/>
      <c r="G25" s="88"/>
      <c r="H25" s="89"/>
      <c r="I25" s="90"/>
      <c r="J25" s="97"/>
      <c r="K25" s="89"/>
      <c r="L25" s="101"/>
      <c r="M25" s="97"/>
      <c r="N25" s="89"/>
      <c r="O25" s="101"/>
      <c r="P25" s="97">
        <v>500</v>
      </c>
      <c r="Q25" s="89">
        <v>0</v>
      </c>
      <c r="R25" s="101"/>
      <c r="S25" s="97"/>
      <c r="T25" s="89"/>
      <c r="U25" s="101"/>
      <c r="V25" s="97"/>
      <c r="W25" s="89"/>
      <c r="X25" s="101"/>
      <c r="Y25" s="97"/>
      <c r="Z25" s="89"/>
      <c r="AA25" s="101"/>
      <c r="AB25" s="97">
        <v>0</v>
      </c>
      <c r="AC25" s="89">
        <v>0</v>
      </c>
      <c r="AD25" s="101"/>
      <c r="AE25" s="97">
        <v>0</v>
      </c>
      <c r="AF25" s="89">
        <v>0</v>
      </c>
      <c r="AG25" s="101"/>
      <c r="AH25" s="97"/>
      <c r="AI25" s="89"/>
      <c r="AJ25" s="101"/>
      <c r="AK25" s="97"/>
      <c r="AL25" s="89"/>
      <c r="AM25" s="101"/>
      <c r="AN25" s="97"/>
      <c r="AO25" s="89"/>
      <c r="AP25" s="101"/>
      <c r="AQ25" s="97"/>
      <c r="AR25" s="89"/>
      <c r="AS25" s="101"/>
      <c r="AT25" s="97"/>
      <c r="AU25" s="89"/>
      <c r="AV25" s="101"/>
      <c r="AW25" s="97"/>
      <c r="AX25" s="89"/>
      <c r="AY25" s="101"/>
      <c r="AZ25" s="97"/>
      <c r="BA25" s="89"/>
      <c r="BB25" s="101"/>
      <c r="BC25" s="97"/>
      <c r="BD25" s="89"/>
      <c r="BE25" s="101"/>
      <c r="BF25" s="97"/>
      <c r="BG25" s="89"/>
      <c r="BH25" s="101"/>
      <c r="BI25" s="97"/>
      <c r="BJ25" s="89"/>
      <c r="BK25" s="101"/>
      <c r="BL25" s="97"/>
      <c r="BM25" s="89"/>
      <c r="BN25" s="101"/>
      <c r="BO25" s="97"/>
      <c r="BP25" s="89"/>
      <c r="BQ25" s="101"/>
      <c r="BR25" s="97"/>
      <c r="BS25" s="89"/>
      <c r="BT25" s="101"/>
      <c r="BU25" s="76"/>
      <c r="BV25" s="85">
        <f t="shared" si="2"/>
        <v>500</v>
      </c>
      <c r="BW25" s="77">
        <f t="shared" si="2"/>
        <v>0</v>
      </c>
      <c r="BX25" s="79">
        <f t="shared" si="2"/>
        <v>0</v>
      </c>
    </row>
    <row r="26" spans="2:76" x14ac:dyDescent="0.25">
      <c r="B26" s="13">
        <v>204</v>
      </c>
      <c r="C26" s="25" t="s">
        <v>106</v>
      </c>
      <c r="D26" s="88"/>
      <c r="E26" s="89"/>
      <c r="F26" s="90"/>
      <c r="G26" s="88"/>
      <c r="H26" s="89"/>
      <c r="I26" s="90"/>
      <c r="J26" s="97"/>
      <c r="K26" s="89"/>
      <c r="L26" s="101"/>
      <c r="M26" s="97"/>
      <c r="N26" s="89"/>
      <c r="O26" s="101"/>
      <c r="P26" s="97"/>
      <c r="Q26" s="89"/>
      <c r="R26" s="101"/>
      <c r="S26" s="97"/>
      <c r="T26" s="89"/>
      <c r="U26" s="101"/>
      <c r="V26" s="97"/>
      <c r="W26" s="89"/>
      <c r="X26" s="101"/>
      <c r="Y26" s="97"/>
      <c r="Z26" s="89"/>
      <c r="AA26" s="101"/>
      <c r="AB26" s="97"/>
      <c r="AC26" s="89"/>
      <c r="AD26" s="101"/>
      <c r="AE26" s="97"/>
      <c r="AF26" s="89"/>
      <c r="AG26" s="101"/>
      <c r="AH26" s="97"/>
      <c r="AI26" s="89"/>
      <c r="AJ26" s="101"/>
      <c r="AK26" s="97"/>
      <c r="AL26" s="89"/>
      <c r="AM26" s="101"/>
      <c r="AN26" s="97"/>
      <c r="AO26" s="89"/>
      <c r="AP26" s="101"/>
      <c r="AQ26" s="97"/>
      <c r="AR26" s="89"/>
      <c r="AS26" s="101"/>
      <c r="AT26" s="97"/>
      <c r="AU26" s="89"/>
      <c r="AV26" s="101"/>
      <c r="AW26" s="97"/>
      <c r="AX26" s="89"/>
      <c r="AY26" s="101"/>
      <c r="AZ26" s="97"/>
      <c r="BA26" s="89"/>
      <c r="BB26" s="101"/>
      <c r="BC26" s="97"/>
      <c r="BD26" s="89"/>
      <c r="BE26" s="101"/>
      <c r="BF26" s="97"/>
      <c r="BG26" s="89"/>
      <c r="BH26" s="101"/>
      <c r="BI26" s="97"/>
      <c r="BJ26" s="89"/>
      <c r="BK26" s="101"/>
      <c r="BL26" s="97"/>
      <c r="BM26" s="89"/>
      <c r="BN26" s="101"/>
      <c r="BO26" s="97"/>
      <c r="BP26" s="89"/>
      <c r="BQ26" s="101"/>
      <c r="BR26" s="97"/>
      <c r="BS26" s="89"/>
      <c r="BT26" s="101"/>
      <c r="BU26" s="76"/>
      <c r="BV26" s="85">
        <f t="shared" si="2"/>
        <v>0</v>
      </c>
      <c r="BW26" s="77">
        <f t="shared" si="2"/>
        <v>0</v>
      </c>
      <c r="BX26" s="79">
        <f t="shared" si="2"/>
        <v>0</v>
      </c>
    </row>
    <row r="27" spans="2:76" x14ac:dyDescent="0.25">
      <c r="B27" s="13">
        <v>205</v>
      </c>
      <c r="C27" s="25" t="s">
        <v>107</v>
      </c>
      <c r="D27" s="88">
        <v>0</v>
      </c>
      <c r="E27" s="89">
        <v>0</v>
      </c>
      <c r="F27" s="90"/>
      <c r="G27" s="88"/>
      <c r="H27" s="89"/>
      <c r="I27" s="90"/>
      <c r="J27" s="97"/>
      <c r="K27" s="89"/>
      <c r="L27" s="101"/>
      <c r="M27" s="97">
        <v>0</v>
      </c>
      <c r="N27" s="89">
        <v>0</v>
      </c>
      <c r="O27" s="101"/>
      <c r="P27" s="97"/>
      <c r="Q27" s="89"/>
      <c r="R27" s="101"/>
      <c r="S27" s="97"/>
      <c r="T27" s="89"/>
      <c r="U27" s="101"/>
      <c r="V27" s="97"/>
      <c r="W27" s="89"/>
      <c r="X27" s="101"/>
      <c r="Y27" s="97"/>
      <c r="Z27" s="89"/>
      <c r="AA27" s="101"/>
      <c r="AB27" s="97"/>
      <c r="AC27" s="89"/>
      <c r="AD27" s="101"/>
      <c r="AE27" s="97"/>
      <c r="AF27" s="89"/>
      <c r="AG27" s="101"/>
      <c r="AH27" s="97"/>
      <c r="AI27" s="89"/>
      <c r="AJ27" s="101"/>
      <c r="AK27" s="97"/>
      <c r="AL27" s="89"/>
      <c r="AM27" s="101"/>
      <c r="AN27" s="97"/>
      <c r="AO27" s="89"/>
      <c r="AP27" s="101"/>
      <c r="AQ27" s="97"/>
      <c r="AR27" s="89"/>
      <c r="AS27" s="101"/>
      <c r="AT27" s="97"/>
      <c r="AU27" s="89"/>
      <c r="AV27" s="101"/>
      <c r="AW27" s="97"/>
      <c r="AX27" s="89"/>
      <c r="AY27" s="101"/>
      <c r="AZ27" s="97"/>
      <c r="BA27" s="89"/>
      <c r="BB27" s="101"/>
      <c r="BC27" s="97"/>
      <c r="BD27" s="89"/>
      <c r="BE27" s="101"/>
      <c r="BF27" s="97"/>
      <c r="BG27" s="89"/>
      <c r="BH27" s="101"/>
      <c r="BI27" s="97">
        <v>0</v>
      </c>
      <c r="BJ27" s="89">
        <v>0</v>
      </c>
      <c r="BK27" s="101"/>
      <c r="BL27" s="97"/>
      <c r="BM27" s="89"/>
      <c r="BN27" s="101"/>
      <c r="BO27" s="97"/>
      <c r="BP27" s="89"/>
      <c r="BQ27" s="101"/>
      <c r="BR27" s="97"/>
      <c r="BS27" s="89"/>
      <c r="BT27" s="101"/>
      <c r="BU27" s="76"/>
      <c r="BV27" s="85">
        <f t="shared" si="2"/>
        <v>0</v>
      </c>
      <c r="BW27" s="77">
        <f t="shared" si="2"/>
        <v>0</v>
      </c>
      <c r="BX27" s="79">
        <f t="shared" si="2"/>
        <v>0</v>
      </c>
    </row>
    <row r="28" spans="2:76" x14ac:dyDescent="0.25">
      <c r="B28" s="69">
        <v>200</v>
      </c>
      <c r="C28" s="26" t="s">
        <v>108</v>
      </c>
      <c r="D28" s="85">
        <f t="shared" ref="D28:BO28" si="3">D23+D24+D25+D26+D27</f>
        <v>99500</v>
      </c>
      <c r="E28" s="78">
        <f t="shared" si="3"/>
        <v>0</v>
      </c>
      <c r="F28" s="79">
        <f t="shared" si="3"/>
        <v>0</v>
      </c>
      <c r="G28" s="85">
        <f t="shared" si="3"/>
        <v>0</v>
      </c>
      <c r="H28" s="78">
        <f t="shared" si="3"/>
        <v>0</v>
      </c>
      <c r="I28" s="79">
        <f t="shared" si="3"/>
        <v>0</v>
      </c>
      <c r="J28" s="98">
        <f t="shared" si="3"/>
        <v>0</v>
      </c>
      <c r="K28" s="78">
        <f t="shared" si="3"/>
        <v>0</v>
      </c>
      <c r="L28" s="77">
        <f t="shared" si="3"/>
        <v>0</v>
      </c>
      <c r="M28" s="98">
        <f t="shared" si="3"/>
        <v>0</v>
      </c>
      <c r="N28" s="78">
        <f t="shared" si="3"/>
        <v>0</v>
      </c>
      <c r="O28" s="77">
        <f t="shared" si="3"/>
        <v>0</v>
      </c>
      <c r="P28" s="98">
        <f t="shared" si="3"/>
        <v>500</v>
      </c>
      <c r="Q28" s="78">
        <f t="shared" si="3"/>
        <v>0</v>
      </c>
      <c r="R28" s="77">
        <f t="shared" si="3"/>
        <v>0</v>
      </c>
      <c r="S28" s="98">
        <f t="shared" si="3"/>
        <v>0</v>
      </c>
      <c r="T28" s="78">
        <f t="shared" si="3"/>
        <v>0</v>
      </c>
      <c r="U28" s="77">
        <f t="shared" si="3"/>
        <v>0</v>
      </c>
      <c r="V28" s="98">
        <f t="shared" si="3"/>
        <v>0</v>
      </c>
      <c r="W28" s="78">
        <f t="shared" si="3"/>
        <v>0</v>
      </c>
      <c r="X28" s="77">
        <f t="shared" si="3"/>
        <v>0</v>
      </c>
      <c r="Y28" s="98">
        <f t="shared" si="3"/>
        <v>0</v>
      </c>
      <c r="Z28" s="78">
        <f t="shared" si="3"/>
        <v>0</v>
      </c>
      <c r="AA28" s="77">
        <f t="shared" si="3"/>
        <v>0</v>
      </c>
      <c r="AB28" s="98">
        <f t="shared" si="3"/>
        <v>0</v>
      </c>
      <c r="AC28" s="78">
        <f t="shared" si="3"/>
        <v>0</v>
      </c>
      <c r="AD28" s="77">
        <f t="shared" si="3"/>
        <v>0</v>
      </c>
      <c r="AE28" s="98">
        <f t="shared" si="3"/>
        <v>0</v>
      </c>
      <c r="AF28" s="78">
        <f t="shared" si="3"/>
        <v>0</v>
      </c>
      <c r="AG28" s="77">
        <f t="shared" si="3"/>
        <v>0</v>
      </c>
      <c r="AH28" s="98">
        <f t="shared" si="3"/>
        <v>0</v>
      </c>
      <c r="AI28" s="78">
        <f t="shared" si="3"/>
        <v>0</v>
      </c>
      <c r="AJ28" s="77">
        <f t="shared" si="3"/>
        <v>0</v>
      </c>
      <c r="AK28" s="98">
        <f t="shared" si="3"/>
        <v>0</v>
      </c>
      <c r="AL28" s="78">
        <f t="shared" si="3"/>
        <v>0</v>
      </c>
      <c r="AM28" s="77">
        <f t="shared" si="3"/>
        <v>0</v>
      </c>
      <c r="AN28" s="98">
        <f t="shared" si="3"/>
        <v>0</v>
      </c>
      <c r="AO28" s="78">
        <f t="shared" si="3"/>
        <v>0</v>
      </c>
      <c r="AP28" s="77">
        <f t="shared" si="3"/>
        <v>0</v>
      </c>
      <c r="AQ28" s="98">
        <f t="shared" si="3"/>
        <v>0</v>
      </c>
      <c r="AR28" s="78">
        <f t="shared" si="3"/>
        <v>0</v>
      </c>
      <c r="AS28" s="77">
        <f t="shared" si="3"/>
        <v>0</v>
      </c>
      <c r="AT28" s="98">
        <f t="shared" si="3"/>
        <v>0</v>
      </c>
      <c r="AU28" s="78">
        <f t="shared" si="3"/>
        <v>0</v>
      </c>
      <c r="AV28" s="77">
        <f t="shared" si="3"/>
        <v>0</v>
      </c>
      <c r="AW28" s="98">
        <f t="shared" si="3"/>
        <v>0</v>
      </c>
      <c r="AX28" s="78">
        <f t="shared" si="3"/>
        <v>0</v>
      </c>
      <c r="AY28" s="77">
        <f t="shared" si="3"/>
        <v>0</v>
      </c>
      <c r="AZ28" s="98">
        <f t="shared" si="3"/>
        <v>0</v>
      </c>
      <c r="BA28" s="78">
        <f t="shared" si="3"/>
        <v>0</v>
      </c>
      <c r="BB28" s="77">
        <f t="shared" si="3"/>
        <v>0</v>
      </c>
      <c r="BC28" s="98">
        <f t="shared" si="3"/>
        <v>0</v>
      </c>
      <c r="BD28" s="78">
        <f t="shared" si="3"/>
        <v>0</v>
      </c>
      <c r="BE28" s="77">
        <f t="shared" si="3"/>
        <v>0</v>
      </c>
      <c r="BF28" s="98">
        <f t="shared" si="3"/>
        <v>0</v>
      </c>
      <c r="BG28" s="78">
        <f t="shared" si="3"/>
        <v>0</v>
      </c>
      <c r="BH28" s="77">
        <f t="shared" si="3"/>
        <v>0</v>
      </c>
      <c r="BI28" s="98">
        <f t="shared" si="3"/>
        <v>0</v>
      </c>
      <c r="BJ28" s="78">
        <f t="shared" si="3"/>
        <v>0</v>
      </c>
      <c r="BK28" s="77">
        <f t="shared" si="3"/>
        <v>0</v>
      </c>
      <c r="BL28" s="98">
        <f t="shared" si="3"/>
        <v>0</v>
      </c>
      <c r="BM28" s="78">
        <f t="shared" si="3"/>
        <v>0</v>
      </c>
      <c r="BN28" s="77">
        <f t="shared" si="3"/>
        <v>0</v>
      </c>
      <c r="BO28" s="98">
        <f t="shared" si="3"/>
        <v>0</v>
      </c>
      <c r="BP28" s="78">
        <f>BP23+BP24+BP25+BP26+BP27</f>
        <v>0</v>
      </c>
      <c r="BQ28" s="77">
        <f>BQ23+BQ24+BQ25+BQ26+BQ27</f>
        <v>0</v>
      </c>
      <c r="BR28" s="98">
        <f>BR23+BR24+BR25+BR26+BR27</f>
        <v>0</v>
      </c>
      <c r="BS28" s="78">
        <f>BS23+BS24+BS25+BS26+BS27</f>
        <v>0</v>
      </c>
      <c r="BT28" s="77">
        <f>BT23+BT24+BT25+BT26+BT27</f>
        <v>0</v>
      </c>
      <c r="BU28" s="85"/>
      <c r="BV28" s="85">
        <f>BV23+BV24+BV25+BV26+BV27</f>
        <v>100000</v>
      </c>
      <c r="BW28" s="77">
        <f>BW23+BW24+BW25+BW26+BW27</f>
        <v>0</v>
      </c>
      <c r="BX28" s="95">
        <f>BX23+BX24+BX25+BX26+BX27</f>
        <v>0</v>
      </c>
    </row>
    <row r="29" spans="2:76" x14ac:dyDescent="0.25">
      <c r="B29" s="13"/>
      <c r="C29" s="25"/>
      <c r="D29" s="85"/>
      <c r="E29" s="78"/>
      <c r="F29" s="79"/>
      <c r="G29" s="85"/>
      <c r="H29" s="78"/>
      <c r="I29" s="79"/>
      <c r="J29" s="99"/>
      <c r="K29" s="78"/>
      <c r="L29" s="95"/>
      <c r="M29" s="99"/>
      <c r="N29" s="78"/>
      <c r="O29" s="95"/>
      <c r="P29" s="99"/>
      <c r="Q29" s="78"/>
      <c r="R29" s="95"/>
      <c r="S29" s="99"/>
      <c r="T29" s="78"/>
      <c r="U29" s="95"/>
      <c r="V29" s="99"/>
      <c r="W29" s="78"/>
      <c r="X29" s="95"/>
      <c r="Y29" s="99"/>
      <c r="Z29" s="78"/>
      <c r="AA29" s="95"/>
      <c r="AB29" s="99"/>
      <c r="AC29" s="78"/>
      <c r="AD29" s="95"/>
      <c r="AE29" s="99"/>
      <c r="AF29" s="78"/>
      <c r="AG29" s="95"/>
      <c r="AH29" s="99"/>
      <c r="AI29" s="78"/>
      <c r="AJ29" s="95"/>
      <c r="AK29" s="99"/>
      <c r="AL29" s="78"/>
      <c r="AM29" s="95"/>
      <c r="AN29" s="99"/>
      <c r="AO29" s="78"/>
      <c r="AP29" s="95"/>
      <c r="AQ29" s="99"/>
      <c r="AR29" s="78"/>
      <c r="AS29" s="95"/>
      <c r="AT29" s="99"/>
      <c r="AU29" s="78"/>
      <c r="AV29" s="95"/>
      <c r="AW29" s="99"/>
      <c r="AX29" s="78"/>
      <c r="AY29" s="95"/>
      <c r="AZ29" s="99"/>
      <c r="BA29" s="78"/>
      <c r="BB29" s="95"/>
      <c r="BC29" s="99"/>
      <c r="BD29" s="78"/>
      <c r="BE29" s="95"/>
      <c r="BF29" s="99"/>
      <c r="BG29" s="78"/>
      <c r="BH29" s="95"/>
      <c r="BI29" s="99"/>
      <c r="BJ29" s="78"/>
      <c r="BK29" s="95"/>
      <c r="BL29" s="99"/>
      <c r="BM29" s="78"/>
      <c r="BN29" s="95"/>
      <c r="BO29" s="99"/>
      <c r="BP29" s="78"/>
      <c r="BQ29" s="95"/>
      <c r="BR29" s="99"/>
      <c r="BS29" s="78"/>
      <c r="BT29" s="95"/>
      <c r="BU29" s="76"/>
      <c r="BV29" s="85"/>
      <c r="BW29" s="77"/>
      <c r="BX29" s="95"/>
    </row>
    <row r="30" spans="2:76" x14ac:dyDescent="0.25">
      <c r="B30" s="13"/>
      <c r="C30" s="26" t="s">
        <v>109</v>
      </c>
      <c r="D30" s="85"/>
      <c r="E30" s="78"/>
      <c r="F30" s="79"/>
      <c r="G30" s="85"/>
      <c r="H30" s="78"/>
      <c r="I30" s="79"/>
      <c r="J30" s="99"/>
      <c r="K30" s="78"/>
      <c r="L30" s="95"/>
      <c r="M30" s="99"/>
      <c r="N30" s="78"/>
      <c r="O30" s="95"/>
      <c r="P30" s="99"/>
      <c r="Q30" s="78"/>
      <c r="R30" s="95"/>
      <c r="S30" s="99"/>
      <c r="T30" s="78"/>
      <c r="U30" s="95"/>
      <c r="V30" s="99"/>
      <c r="W30" s="78"/>
      <c r="X30" s="95"/>
      <c r="Y30" s="99"/>
      <c r="Z30" s="78"/>
      <c r="AA30" s="95"/>
      <c r="AB30" s="99"/>
      <c r="AC30" s="78"/>
      <c r="AD30" s="95"/>
      <c r="AE30" s="99"/>
      <c r="AF30" s="78"/>
      <c r="AG30" s="95"/>
      <c r="AH30" s="99"/>
      <c r="AI30" s="78"/>
      <c r="AJ30" s="95"/>
      <c r="AK30" s="99"/>
      <c r="AL30" s="78"/>
      <c r="AM30" s="95"/>
      <c r="AN30" s="99"/>
      <c r="AO30" s="78"/>
      <c r="AP30" s="95"/>
      <c r="AQ30" s="99"/>
      <c r="AR30" s="78"/>
      <c r="AS30" s="95"/>
      <c r="AT30" s="99"/>
      <c r="AU30" s="78"/>
      <c r="AV30" s="95"/>
      <c r="AW30" s="99"/>
      <c r="AX30" s="78"/>
      <c r="AY30" s="95"/>
      <c r="AZ30" s="99"/>
      <c r="BA30" s="78"/>
      <c r="BB30" s="95"/>
      <c r="BC30" s="99"/>
      <c r="BD30" s="78"/>
      <c r="BE30" s="95"/>
      <c r="BF30" s="99"/>
      <c r="BG30" s="78"/>
      <c r="BH30" s="95"/>
      <c r="BI30" s="99"/>
      <c r="BJ30" s="78"/>
      <c r="BK30" s="95"/>
      <c r="BL30" s="99"/>
      <c r="BM30" s="78"/>
      <c r="BN30" s="95"/>
      <c r="BO30" s="99"/>
      <c r="BP30" s="78"/>
      <c r="BQ30" s="95"/>
      <c r="BR30" s="99"/>
      <c r="BS30" s="78"/>
      <c r="BT30" s="95"/>
      <c r="BU30" s="76"/>
      <c r="BV30" s="85"/>
      <c r="BW30" s="77"/>
      <c r="BX30" s="95"/>
    </row>
    <row r="31" spans="2:76" x14ac:dyDescent="0.25">
      <c r="B31" s="13">
        <v>301</v>
      </c>
      <c r="C31" s="25" t="s">
        <v>110</v>
      </c>
      <c r="D31" s="88">
        <v>0</v>
      </c>
      <c r="E31" s="89">
        <v>0</v>
      </c>
      <c r="F31" s="90"/>
      <c r="G31" s="88"/>
      <c r="H31" s="89"/>
      <c r="I31" s="90"/>
      <c r="J31" s="97"/>
      <c r="K31" s="89"/>
      <c r="L31" s="101"/>
      <c r="M31" s="97"/>
      <c r="N31" s="89"/>
      <c r="O31" s="101"/>
      <c r="P31" s="97"/>
      <c r="Q31" s="89"/>
      <c r="R31" s="101"/>
      <c r="S31" s="97"/>
      <c r="T31" s="89"/>
      <c r="U31" s="101"/>
      <c r="V31" s="97"/>
      <c r="W31" s="89"/>
      <c r="X31" s="101"/>
      <c r="Y31" s="97"/>
      <c r="Z31" s="89"/>
      <c r="AA31" s="101"/>
      <c r="AB31" s="97"/>
      <c r="AC31" s="89"/>
      <c r="AD31" s="101"/>
      <c r="AE31" s="97"/>
      <c r="AF31" s="89"/>
      <c r="AG31" s="101"/>
      <c r="AH31" s="97"/>
      <c r="AI31" s="89"/>
      <c r="AJ31" s="101"/>
      <c r="AK31" s="97"/>
      <c r="AL31" s="89"/>
      <c r="AM31" s="101"/>
      <c r="AN31" s="97"/>
      <c r="AO31" s="89"/>
      <c r="AP31" s="101"/>
      <c r="AQ31" s="97"/>
      <c r="AR31" s="89"/>
      <c r="AS31" s="101"/>
      <c r="AT31" s="97"/>
      <c r="AU31" s="89"/>
      <c r="AV31" s="101"/>
      <c r="AW31" s="97"/>
      <c r="AX31" s="89"/>
      <c r="AY31" s="101"/>
      <c r="AZ31" s="97"/>
      <c r="BA31" s="89"/>
      <c r="BB31" s="101"/>
      <c r="BC31" s="97"/>
      <c r="BD31" s="89"/>
      <c r="BE31" s="101"/>
      <c r="BF31" s="97"/>
      <c r="BG31" s="89"/>
      <c r="BH31" s="101"/>
      <c r="BI31" s="97"/>
      <c r="BJ31" s="89"/>
      <c r="BK31" s="101"/>
      <c r="BL31" s="97"/>
      <c r="BM31" s="89"/>
      <c r="BN31" s="101"/>
      <c r="BO31" s="97"/>
      <c r="BP31" s="89"/>
      <c r="BQ31" s="101"/>
      <c r="BR31" s="97"/>
      <c r="BS31" s="89"/>
      <c r="BT31" s="101"/>
      <c r="BU31" s="76"/>
      <c r="BV31" s="85">
        <f t="shared" ref="BV31:BX34" si="4">D31+G31+J31+M31+P31+S31+V31+Y31+AB31+AE31+AH31+AK31+AN31+AQ31+AT31+AW31+AZ31+BC31+BF31+BI31+BL31+BO31+BR31</f>
        <v>0</v>
      </c>
      <c r="BW31" s="77">
        <f t="shared" si="4"/>
        <v>0</v>
      </c>
      <c r="BX31" s="79">
        <f t="shared" si="4"/>
        <v>0</v>
      </c>
    </row>
    <row r="32" spans="2:76" x14ac:dyDescent="0.25">
      <c r="B32" s="13">
        <v>302</v>
      </c>
      <c r="C32" s="25" t="s">
        <v>111</v>
      </c>
      <c r="D32" s="88"/>
      <c r="E32" s="89"/>
      <c r="F32" s="90"/>
      <c r="G32" s="88"/>
      <c r="H32" s="89"/>
      <c r="I32" s="90"/>
      <c r="J32" s="97"/>
      <c r="K32" s="89"/>
      <c r="L32" s="101"/>
      <c r="M32" s="97"/>
      <c r="N32" s="89"/>
      <c r="O32" s="101"/>
      <c r="P32" s="97"/>
      <c r="Q32" s="89"/>
      <c r="R32" s="101"/>
      <c r="S32" s="97"/>
      <c r="T32" s="89"/>
      <c r="U32" s="101"/>
      <c r="V32" s="97"/>
      <c r="W32" s="89"/>
      <c r="X32" s="101"/>
      <c r="Y32" s="97"/>
      <c r="Z32" s="89"/>
      <c r="AA32" s="101"/>
      <c r="AB32" s="97"/>
      <c r="AC32" s="89"/>
      <c r="AD32" s="101"/>
      <c r="AE32" s="97"/>
      <c r="AF32" s="89"/>
      <c r="AG32" s="101"/>
      <c r="AH32" s="97"/>
      <c r="AI32" s="89"/>
      <c r="AJ32" s="101"/>
      <c r="AK32" s="97"/>
      <c r="AL32" s="89"/>
      <c r="AM32" s="101"/>
      <c r="AN32" s="97"/>
      <c r="AO32" s="89"/>
      <c r="AP32" s="101"/>
      <c r="AQ32" s="97"/>
      <c r="AR32" s="89"/>
      <c r="AS32" s="101"/>
      <c r="AT32" s="97"/>
      <c r="AU32" s="89"/>
      <c r="AV32" s="101"/>
      <c r="AW32" s="97"/>
      <c r="AX32" s="89"/>
      <c r="AY32" s="101"/>
      <c r="AZ32" s="97"/>
      <c r="BA32" s="89"/>
      <c r="BB32" s="101"/>
      <c r="BC32" s="97"/>
      <c r="BD32" s="89"/>
      <c r="BE32" s="101"/>
      <c r="BF32" s="97"/>
      <c r="BG32" s="89"/>
      <c r="BH32" s="101"/>
      <c r="BI32" s="97"/>
      <c r="BJ32" s="89"/>
      <c r="BK32" s="101"/>
      <c r="BL32" s="97"/>
      <c r="BM32" s="89"/>
      <c r="BN32" s="101"/>
      <c r="BO32" s="97"/>
      <c r="BP32" s="89"/>
      <c r="BQ32" s="101"/>
      <c r="BR32" s="97"/>
      <c r="BS32" s="89"/>
      <c r="BT32" s="101"/>
      <c r="BU32" s="76"/>
      <c r="BV32" s="85">
        <f t="shared" si="4"/>
        <v>0</v>
      </c>
      <c r="BW32" s="77">
        <f t="shared" si="4"/>
        <v>0</v>
      </c>
      <c r="BX32" s="79">
        <f t="shared" si="4"/>
        <v>0</v>
      </c>
    </row>
    <row r="33" spans="2:76" x14ac:dyDescent="0.25">
      <c r="B33" s="13">
        <v>303</v>
      </c>
      <c r="C33" s="25" t="s">
        <v>112</v>
      </c>
      <c r="D33" s="88"/>
      <c r="E33" s="89"/>
      <c r="F33" s="90"/>
      <c r="G33" s="88"/>
      <c r="H33" s="89"/>
      <c r="I33" s="90"/>
      <c r="J33" s="97"/>
      <c r="K33" s="89"/>
      <c r="L33" s="101"/>
      <c r="M33" s="97"/>
      <c r="N33" s="89"/>
      <c r="O33" s="101"/>
      <c r="P33" s="97"/>
      <c r="Q33" s="89"/>
      <c r="R33" s="101"/>
      <c r="S33" s="97"/>
      <c r="T33" s="89"/>
      <c r="U33" s="101"/>
      <c r="V33" s="97"/>
      <c r="W33" s="89"/>
      <c r="X33" s="101"/>
      <c r="Y33" s="97"/>
      <c r="Z33" s="89"/>
      <c r="AA33" s="101"/>
      <c r="AB33" s="97"/>
      <c r="AC33" s="89"/>
      <c r="AD33" s="101"/>
      <c r="AE33" s="97"/>
      <c r="AF33" s="89"/>
      <c r="AG33" s="101"/>
      <c r="AH33" s="97"/>
      <c r="AI33" s="89"/>
      <c r="AJ33" s="101"/>
      <c r="AK33" s="97"/>
      <c r="AL33" s="89"/>
      <c r="AM33" s="101"/>
      <c r="AN33" s="97"/>
      <c r="AO33" s="89"/>
      <c r="AP33" s="101"/>
      <c r="AQ33" s="97"/>
      <c r="AR33" s="89"/>
      <c r="AS33" s="101"/>
      <c r="AT33" s="97"/>
      <c r="AU33" s="89"/>
      <c r="AV33" s="101"/>
      <c r="AW33" s="97"/>
      <c r="AX33" s="89"/>
      <c r="AY33" s="101"/>
      <c r="AZ33" s="97"/>
      <c r="BA33" s="89"/>
      <c r="BB33" s="101"/>
      <c r="BC33" s="97"/>
      <c r="BD33" s="89"/>
      <c r="BE33" s="101"/>
      <c r="BF33" s="97"/>
      <c r="BG33" s="89"/>
      <c r="BH33" s="101"/>
      <c r="BI33" s="97"/>
      <c r="BJ33" s="89"/>
      <c r="BK33" s="101"/>
      <c r="BL33" s="97"/>
      <c r="BM33" s="89"/>
      <c r="BN33" s="101"/>
      <c r="BO33" s="97"/>
      <c r="BP33" s="89"/>
      <c r="BQ33" s="101"/>
      <c r="BR33" s="97"/>
      <c r="BS33" s="89"/>
      <c r="BT33" s="101"/>
      <c r="BU33" s="76"/>
      <c r="BV33" s="85">
        <f t="shared" si="4"/>
        <v>0</v>
      </c>
      <c r="BW33" s="77">
        <f t="shared" si="4"/>
        <v>0</v>
      </c>
      <c r="BX33" s="79">
        <f t="shared" si="4"/>
        <v>0</v>
      </c>
    </row>
    <row r="34" spans="2:76" x14ac:dyDescent="0.25">
      <c r="B34" s="13">
        <v>304</v>
      </c>
      <c r="C34" s="25" t="s">
        <v>113</v>
      </c>
      <c r="D34" s="88"/>
      <c r="E34" s="89"/>
      <c r="F34" s="90"/>
      <c r="G34" s="88"/>
      <c r="H34" s="89"/>
      <c r="I34" s="90"/>
      <c r="J34" s="97"/>
      <c r="K34" s="89"/>
      <c r="L34" s="101"/>
      <c r="M34" s="97"/>
      <c r="N34" s="89"/>
      <c r="O34" s="101"/>
      <c r="P34" s="97"/>
      <c r="Q34" s="89"/>
      <c r="R34" s="101"/>
      <c r="S34" s="97"/>
      <c r="T34" s="89"/>
      <c r="U34" s="101"/>
      <c r="V34" s="97"/>
      <c r="W34" s="89"/>
      <c r="X34" s="101"/>
      <c r="Y34" s="97"/>
      <c r="Z34" s="89"/>
      <c r="AA34" s="101"/>
      <c r="AB34" s="97"/>
      <c r="AC34" s="89"/>
      <c r="AD34" s="101"/>
      <c r="AE34" s="97"/>
      <c r="AF34" s="89"/>
      <c r="AG34" s="101"/>
      <c r="AH34" s="97"/>
      <c r="AI34" s="89"/>
      <c r="AJ34" s="101"/>
      <c r="AK34" s="97"/>
      <c r="AL34" s="89"/>
      <c r="AM34" s="101"/>
      <c r="AN34" s="97"/>
      <c r="AO34" s="89"/>
      <c r="AP34" s="101"/>
      <c r="AQ34" s="97"/>
      <c r="AR34" s="89"/>
      <c r="AS34" s="101"/>
      <c r="AT34" s="97"/>
      <c r="AU34" s="89"/>
      <c r="AV34" s="101"/>
      <c r="AW34" s="97"/>
      <c r="AX34" s="89"/>
      <c r="AY34" s="101"/>
      <c r="AZ34" s="97"/>
      <c r="BA34" s="89"/>
      <c r="BB34" s="101"/>
      <c r="BC34" s="97"/>
      <c r="BD34" s="89"/>
      <c r="BE34" s="101"/>
      <c r="BF34" s="97"/>
      <c r="BG34" s="89"/>
      <c r="BH34" s="101"/>
      <c r="BI34" s="97"/>
      <c r="BJ34" s="89"/>
      <c r="BK34" s="101"/>
      <c r="BL34" s="97"/>
      <c r="BM34" s="89"/>
      <c r="BN34" s="101"/>
      <c r="BO34" s="97"/>
      <c r="BP34" s="89"/>
      <c r="BQ34" s="101"/>
      <c r="BR34" s="97"/>
      <c r="BS34" s="89"/>
      <c r="BT34" s="101"/>
      <c r="BU34" s="76"/>
      <c r="BV34" s="85">
        <f t="shared" si="4"/>
        <v>0</v>
      </c>
      <c r="BW34" s="77">
        <f t="shared" si="4"/>
        <v>0</v>
      </c>
      <c r="BX34" s="79">
        <f t="shared" si="4"/>
        <v>0</v>
      </c>
    </row>
    <row r="35" spans="2:76" x14ac:dyDescent="0.25">
      <c r="B35" s="69">
        <v>300</v>
      </c>
      <c r="C35" s="26" t="s">
        <v>114</v>
      </c>
      <c r="D35" s="85">
        <f t="shared" ref="D35:BO35" si="5">D31+D32+D33+D34</f>
        <v>0</v>
      </c>
      <c r="E35" s="78">
        <f t="shared" si="5"/>
        <v>0</v>
      </c>
      <c r="F35" s="79">
        <f t="shared" si="5"/>
        <v>0</v>
      </c>
      <c r="G35" s="85">
        <f t="shared" si="5"/>
        <v>0</v>
      </c>
      <c r="H35" s="78">
        <f t="shared" si="5"/>
        <v>0</v>
      </c>
      <c r="I35" s="79">
        <f t="shared" si="5"/>
        <v>0</v>
      </c>
      <c r="J35" s="98">
        <f t="shared" si="5"/>
        <v>0</v>
      </c>
      <c r="K35" s="78">
        <f t="shared" si="5"/>
        <v>0</v>
      </c>
      <c r="L35" s="77">
        <f t="shared" si="5"/>
        <v>0</v>
      </c>
      <c r="M35" s="98">
        <f t="shared" si="5"/>
        <v>0</v>
      </c>
      <c r="N35" s="78">
        <f t="shared" si="5"/>
        <v>0</v>
      </c>
      <c r="O35" s="77">
        <f t="shared" si="5"/>
        <v>0</v>
      </c>
      <c r="P35" s="98">
        <f t="shared" si="5"/>
        <v>0</v>
      </c>
      <c r="Q35" s="78">
        <f t="shared" si="5"/>
        <v>0</v>
      </c>
      <c r="R35" s="77">
        <f t="shared" si="5"/>
        <v>0</v>
      </c>
      <c r="S35" s="98">
        <f t="shared" si="5"/>
        <v>0</v>
      </c>
      <c r="T35" s="78">
        <f t="shared" si="5"/>
        <v>0</v>
      </c>
      <c r="U35" s="77">
        <f t="shared" si="5"/>
        <v>0</v>
      </c>
      <c r="V35" s="98">
        <f t="shared" si="5"/>
        <v>0</v>
      </c>
      <c r="W35" s="78">
        <f t="shared" si="5"/>
        <v>0</v>
      </c>
      <c r="X35" s="77">
        <f t="shared" si="5"/>
        <v>0</v>
      </c>
      <c r="Y35" s="98">
        <f t="shared" si="5"/>
        <v>0</v>
      </c>
      <c r="Z35" s="78">
        <f t="shared" si="5"/>
        <v>0</v>
      </c>
      <c r="AA35" s="77">
        <f t="shared" si="5"/>
        <v>0</v>
      </c>
      <c r="AB35" s="98">
        <f t="shared" si="5"/>
        <v>0</v>
      </c>
      <c r="AC35" s="78">
        <f t="shared" si="5"/>
        <v>0</v>
      </c>
      <c r="AD35" s="77">
        <f t="shared" si="5"/>
        <v>0</v>
      </c>
      <c r="AE35" s="98">
        <f t="shared" si="5"/>
        <v>0</v>
      </c>
      <c r="AF35" s="78">
        <f t="shared" si="5"/>
        <v>0</v>
      </c>
      <c r="AG35" s="77">
        <f t="shared" si="5"/>
        <v>0</v>
      </c>
      <c r="AH35" s="98">
        <f t="shared" si="5"/>
        <v>0</v>
      </c>
      <c r="AI35" s="78">
        <f t="shared" si="5"/>
        <v>0</v>
      </c>
      <c r="AJ35" s="77">
        <f t="shared" si="5"/>
        <v>0</v>
      </c>
      <c r="AK35" s="98">
        <f t="shared" si="5"/>
        <v>0</v>
      </c>
      <c r="AL35" s="78">
        <f t="shared" si="5"/>
        <v>0</v>
      </c>
      <c r="AM35" s="77">
        <f t="shared" si="5"/>
        <v>0</v>
      </c>
      <c r="AN35" s="98">
        <f t="shared" si="5"/>
        <v>0</v>
      </c>
      <c r="AO35" s="78">
        <f t="shared" si="5"/>
        <v>0</v>
      </c>
      <c r="AP35" s="77">
        <f t="shared" si="5"/>
        <v>0</v>
      </c>
      <c r="AQ35" s="98">
        <f t="shared" si="5"/>
        <v>0</v>
      </c>
      <c r="AR35" s="78">
        <f t="shared" si="5"/>
        <v>0</v>
      </c>
      <c r="AS35" s="77">
        <f t="shared" si="5"/>
        <v>0</v>
      </c>
      <c r="AT35" s="98">
        <f t="shared" si="5"/>
        <v>0</v>
      </c>
      <c r="AU35" s="78">
        <f t="shared" si="5"/>
        <v>0</v>
      </c>
      <c r="AV35" s="77">
        <f t="shared" si="5"/>
        <v>0</v>
      </c>
      <c r="AW35" s="98">
        <f t="shared" si="5"/>
        <v>0</v>
      </c>
      <c r="AX35" s="78">
        <f t="shared" si="5"/>
        <v>0</v>
      </c>
      <c r="AY35" s="77">
        <f t="shared" si="5"/>
        <v>0</v>
      </c>
      <c r="AZ35" s="98">
        <f t="shared" si="5"/>
        <v>0</v>
      </c>
      <c r="BA35" s="78">
        <f t="shared" si="5"/>
        <v>0</v>
      </c>
      <c r="BB35" s="77">
        <f t="shared" si="5"/>
        <v>0</v>
      </c>
      <c r="BC35" s="98">
        <f t="shared" si="5"/>
        <v>0</v>
      </c>
      <c r="BD35" s="78">
        <f t="shared" si="5"/>
        <v>0</v>
      </c>
      <c r="BE35" s="77">
        <f t="shared" si="5"/>
        <v>0</v>
      </c>
      <c r="BF35" s="98">
        <f t="shared" si="5"/>
        <v>0</v>
      </c>
      <c r="BG35" s="78">
        <f t="shared" si="5"/>
        <v>0</v>
      </c>
      <c r="BH35" s="77">
        <f t="shared" si="5"/>
        <v>0</v>
      </c>
      <c r="BI35" s="98">
        <f t="shared" si="5"/>
        <v>0</v>
      </c>
      <c r="BJ35" s="78">
        <f t="shared" si="5"/>
        <v>0</v>
      </c>
      <c r="BK35" s="77">
        <f t="shared" si="5"/>
        <v>0</v>
      </c>
      <c r="BL35" s="98">
        <f t="shared" si="5"/>
        <v>0</v>
      </c>
      <c r="BM35" s="78">
        <f t="shared" si="5"/>
        <v>0</v>
      </c>
      <c r="BN35" s="77">
        <f t="shared" si="5"/>
        <v>0</v>
      </c>
      <c r="BO35" s="98">
        <f t="shared" si="5"/>
        <v>0</v>
      </c>
      <c r="BP35" s="78">
        <f>BP31+BP32+BP33+BP34</f>
        <v>0</v>
      </c>
      <c r="BQ35" s="77">
        <f>BQ31+BQ32+BQ33+BQ34</f>
        <v>0</v>
      </c>
      <c r="BR35" s="98">
        <f>BR31+BR32+BR33+BR34</f>
        <v>0</v>
      </c>
      <c r="BS35" s="78">
        <f>BS31+BS32+BS33+BS34</f>
        <v>0</v>
      </c>
      <c r="BT35" s="77">
        <f>BT31+BT32+BT33+BT34</f>
        <v>0</v>
      </c>
      <c r="BU35" s="85"/>
      <c r="BV35" s="85">
        <f>BV31+BV32+BV33+BV34</f>
        <v>0</v>
      </c>
      <c r="BW35" s="77">
        <f>BW31+BW32+BW33+BW34</f>
        <v>0</v>
      </c>
      <c r="BX35" s="95">
        <f>BX31+BX32+BX33+BX34</f>
        <v>0</v>
      </c>
    </row>
    <row r="36" spans="2:76" x14ac:dyDescent="0.25">
      <c r="B36" s="13"/>
      <c r="C36" s="25"/>
      <c r="D36" s="85"/>
      <c r="E36" s="78"/>
      <c r="F36" s="79"/>
      <c r="G36" s="85"/>
      <c r="H36" s="78"/>
      <c r="I36" s="79"/>
      <c r="J36" s="99"/>
      <c r="K36" s="78"/>
      <c r="L36" s="95"/>
      <c r="M36" s="99"/>
      <c r="N36" s="78"/>
      <c r="O36" s="95"/>
      <c r="P36" s="99"/>
      <c r="Q36" s="78"/>
      <c r="R36" s="95"/>
      <c r="S36" s="99"/>
      <c r="T36" s="78"/>
      <c r="U36" s="95"/>
      <c r="V36" s="99"/>
      <c r="W36" s="78"/>
      <c r="X36" s="95"/>
      <c r="Y36" s="99"/>
      <c r="Z36" s="78"/>
      <c r="AA36" s="95"/>
      <c r="AB36" s="99"/>
      <c r="AC36" s="78"/>
      <c r="AD36" s="95"/>
      <c r="AE36" s="99"/>
      <c r="AF36" s="78"/>
      <c r="AG36" s="95"/>
      <c r="AH36" s="99"/>
      <c r="AI36" s="78"/>
      <c r="AJ36" s="95"/>
      <c r="AK36" s="99"/>
      <c r="AL36" s="78"/>
      <c r="AM36" s="95"/>
      <c r="AN36" s="99"/>
      <c r="AO36" s="78"/>
      <c r="AP36" s="95"/>
      <c r="AQ36" s="99"/>
      <c r="AR36" s="78"/>
      <c r="AS36" s="95"/>
      <c r="AT36" s="99"/>
      <c r="AU36" s="78"/>
      <c r="AV36" s="95"/>
      <c r="AW36" s="99"/>
      <c r="AX36" s="78"/>
      <c r="AY36" s="95"/>
      <c r="AZ36" s="99"/>
      <c r="BA36" s="78"/>
      <c r="BB36" s="95"/>
      <c r="BC36" s="99"/>
      <c r="BD36" s="78"/>
      <c r="BE36" s="95"/>
      <c r="BF36" s="99"/>
      <c r="BG36" s="78"/>
      <c r="BH36" s="95"/>
      <c r="BI36" s="99"/>
      <c r="BJ36" s="78"/>
      <c r="BK36" s="95"/>
      <c r="BL36" s="99"/>
      <c r="BM36" s="78"/>
      <c r="BN36" s="95"/>
      <c r="BO36" s="99"/>
      <c r="BP36" s="78"/>
      <c r="BQ36" s="95"/>
      <c r="BR36" s="99"/>
      <c r="BS36" s="78"/>
      <c r="BT36" s="95"/>
      <c r="BU36" s="76"/>
      <c r="BV36" s="85"/>
      <c r="BW36" s="77"/>
      <c r="BX36" s="95"/>
    </row>
    <row r="37" spans="2:76" x14ac:dyDescent="0.25">
      <c r="B37" s="13"/>
      <c r="C37" s="26" t="s">
        <v>115</v>
      </c>
      <c r="D37" s="85"/>
      <c r="E37" s="78"/>
      <c r="F37" s="79"/>
      <c r="G37" s="85"/>
      <c r="H37" s="78"/>
      <c r="I37" s="79"/>
      <c r="J37" s="99"/>
      <c r="K37" s="78"/>
      <c r="L37" s="95"/>
      <c r="M37" s="99"/>
      <c r="N37" s="78"/>
      <c r="O37" s="95"/>
      <c r="P37" s="99"/>
      <c r="Q37" s="78"/>
      <c r="R37" s="95"/>
      <c r="S37" s="99"/>
      <c r="T37" s="78"/>
      <c r="U37" s="95"/>
      <c r="V37" s="99"/>
      <c r="W37" s="78"/>
      <c r="X37" s="95"/>
      <c r="Y37" s="99"/>
      <c r="Z37" s="78"/>
      <c r="AA37" s="95"/>
      <c r="AB37" s="99"/>
      <c r="AC37" s="78"/>
      <c r="AD37" s="95"/>
      <c r="AE37" s="99"/>
      <c r="AF37" s="78"/>
      <c r="AG37" s="95"/>
      <c r="AH37" s="99"/>
      <c r="AI37" s="78"/>
      <c r="AJ37" s="95"/>
      <c r="AK37" s="99"/>
      <c r="AL37" s="78"/>
      <c r="AM37" s="95"/>
      <c r="AN37" s="99"/>
      <c r="AO37" s="78"/>
      <c r="AP37" s="95"/>
      <c r="AQ37" s="99"/>
      <c r="AR37" s="78"/>
      <c r="AS37" s="95"/>
      <c r="AT37" s="99"/>
      <c r="AU37" s="78"/>
      <c r="AV37" s="95"/>
      <c r="AW37" s="99"/>
      <c r="AX37" s="78"/>
      <c r="AY37" s="95"/>
      <c r="AZ37" s="99"/>
      <c r="BA37" s="78"/>
      <c r="BB37" s="95"/>
      <c r="BC37" s="99"/>
      <c r="BD37" s="78"/>
      <c r="BE37" s="95"/>
      <c r="BF37" s="99"/>
      <c r="BG37" s="78"/>
      <c r="BH37" s="95"/>
      <c r="BI37" s="99"/>
      <c r="BJ37" s="78"/>
      <c r="BK37" s="95"/>
      <c r="BL37" s="99"/>
      <c r="BM37" s="78"/>
      <c r="BN37" s="95"/>
      <c r="BO37" s="99"/>
      <c r="BP37" s="78"/>
      <c r="BQ37" s="95"/>
      <c r="BR37" s="99"/>
      <c r="BS37" s="78"/>
      <c r="BT37" s="95"/>
      <c r="BU37" s="76"/>
      <c r="BV37" s="85"/>
      <c r="BW37" s="77"/>
      <c r="BX37" s="95"/>
    </row>
    <row r="38" spans="2:76" x14ac:dyDescent="0.25">
      <c r="B38" s="13">
        <v>401</v>
      </c>
      <c r="C38" s="25" t="s">
        <v>138</v>
      </c>
      <c r="D38" s="88"/>
      <c r="E38" s="89"/>
      <c r="F38" s="90"/>
      <c r="G38" s="88"/>
      <c r="H38" s="89"/>
      <c r="I38" s="90"/>
      <c r="J38" s="97"/>
      <c r="K38" s="89"/>
      <c r="L38" s="101"/>
      <c r="M38" s="97"/>
      <c r="N38" s="89"/>
      <c r="O38" s="101"/>
      <c r="P38" s="97"/>
      <c r="Q38" s="89"/>
      <c r="R38" s="101"/>
      <c r="S38" s="97"/>
      <c r="T38" s="89"/>
      <c r="U38" s="101"/>
      <c r="V38" s="97"/>
      <c r="W38" s="89"/>
      <c r="X38" s="101"/>
      <c r="Y38" s="97"/>
      <c r="Z38" s="89"/>
      <c r="AA38" s="101"/>
      <c r="AB38" s="97"/>
      <c r="AC38" s="89"/>
      <c r="AD38" s="101"/>
      <c r="AE38" s="97"/>
      <c r="AF38" s="89"/>
      <c r="AG38" s="101"/>
      <c r="AH38" s="97"/>
      <c r="AI38" s="89"/>
      <c r="AJ38" s="101"/>
      <c r="AK38" s="97"/>
      <c r="AL38" s="89"/>
      <c r="AM38" s="101"/>
      <c r="AN38" s="97"/>
      <c r="AO38" s="89"/>
      <c r="AP38" s="101"/>
      <c r="AQ38" s="97"/>
      <c r="AR38" s="89"/>
      <c r="AS38" s="101"/>
      <c r="AT38" s="97"/>
      <c r="AU38" s="89"/>
      <c r="AV38" s="101"/>
      <c r="AW38" s="97"/>
      <c r="AX38" s="89"/>
      <c r="AY38" s="101"/>
      <c r="AZ38" s="97"/>
      <c r="BA38" s="89"/>
      <c r="BB38" s="101"/>
      <c r="BC38" s="97"/>
      <c r="BD38" s="89"/>
      <c r="BE38" s="101"/>
      <c r="BF38" s="97"/>
      <c r="BG38" s="89"/>
      <c r="BH38" s="101"/>
      <c r="BI38" s="97"/>
      <c r="BJ38" s="89"/>
      <c r="BK38" s="101"/>
      <c r="BL38" s="97"/>
      <c r="BM38" s="89"/>
      <c r="BN38" s="101"/>
      <c r="BO38" s="97"/>
      <c r="BP38" s="89"/>
      <c r="BQ38" s="101"/>
      <c r="BR38" s="97"/>
      <c r="BS38" s="89"/>
      <c r="BT38" s="101"/>
      <c r="BU38" s="76"/>
      <c r="BV38" s="85">
        <f t="shared" ref="BV38:BX41" si="6">D38+G38+J38+M38+P38+S38+V38+Y38+AB38+AE38+AH38+AK38+AN38+AQ38+AT38+AW38+AZ38+BC38+BF38+BI38+BL38+BO38+BR38</f>
        <v>0</v>
      </c>
      <c r="BW38" s="77">
        <f t="shared" si="6"/>
        <v>0</v>
      </c>
      <c r="BX38" s="79">
        <f t="shared" si="6"/>
        <v>0</v>
      </c>
    </row>
    <row r="39" spans="2:76" x14ac:dyDescent="0.25">
      <c r="B39" s="13">
        <v>402</v>
      </c>
      <c r="C39" s="25" t="s">
        <v>116</v>
      </c>
      <c r="D39" s="88"/>
      <c r="E39" s="89"/>
      <c r="F39" s="90"/>
      <c r="G39" s="88"/>
      <c r="H39" s="89"/>
      <c r="I39" s="90"/>
      <c r="J39" s="97"/>
      <c r="K39" s="89"/>
      <c r="L39" s="101"/>
      <c r="M39" s="97"/>
      <c r="N39" s="89"/>
      <c r="O39" s="101"/>
      <c r="P39" s="97"/>
      <c r="Q39" s="89"/>
      <c r="R39" s="101"/>
      <c r="S39" s="97"/>
      <c r="T39" s="89"/>
      <c r="U39" s="101"/>
      <c r="V39" s="97"/>
      <c r="W39" s="89"/>
      <c r="X39" s="101"/>
      <c r="Y39" s="97"/>
      <c r="Z39" s="89"/>
      <c r="AA39" s="101"/>
      <c r="AB39" s="97"/>
      <c r="AC39" s="89"/>
      <c r="AD39" s="101"/>
      <c r="AE39" s="97"/>
      <c r="AF39" s="89"/>
      <c r="AG39" s="101"/>
      <c r="AH39" s="97"/>
      <c r="AI39" s="89"/>
      <c r="AJ39" s="101"/>
      <c r="AK39" s="97"/>
      <c r="AL39" s="89"/>
      <c r="AM39" s="101"/>
      <c r="AN39" s="97"/>
      <c r="AO39" s="89"/>
      <c r="AP39" s="101"/>
      <c r="AQ39" s="97"/>
      <c r="AR39" s="89"/>
      <c r="AS39" s="101"/>
      <c r="AT39" s="97"/>
      <c r="AU39" s="89"/>
      <c r="AV39" s="101"/>
      <c r="AW39" s="97"/>
      <c r="AX39" s="89"/>
      <c r="AY39" s="101"/>
      <c r="AZ39" s="97"/>
      <c r="BA39" s="89"/>
      <c r="BB39" s="101"/>
      <c r="BC39" s="97"/>
      <c r="BD39" s="89"/>
      <c r="BE39" s="101"/>
      <c r="BF39" s="97"/>
      <c r="BG39" s="89"/>
      <c r="BH39" s="101"/>
      <c r="BI39" s="97"/>
      <c r="BJ39" s="89"/>
      <c r="BK39" s="101"/>
      <c r="BL39" s="97"/>
      <c r="BM39" s="89"/>
      <c r="BN39" s="101"/>
      <c r="BO39" s="97"/>
      <c r="BP39" s="89"/>
      <c r="BQ39" s="101"/>
      <c r="BR39" s="97"/>
      <c r="BS39" s="89"/>
      <c r="BT39" s="101"/>
      <c r="BU39" s="76"/>
      <c r="BV39" s="85">
        <f t="shared" si="6"/>
        <v>0</v>
      </c>
      <c r="BW39" s="77">
        <f t="shared" si="6"/>
        <v>0</v>
      </c>
      <c r="BX39" s="79">
        <f t="shared" si="6"/>
        <v>0</v>
      </c>
    </row>
    <row r="40" spans="2:76" x14ac:dyDescent="0.25">
      <c r="B40" s="13">
        <v>403</v>
      </c>
      <c r="C40" s="25" t="s">
        <v>117</v>
      </c>
      <c r="D40" s="88"/>
      <c r="E40" s="89"/>
      <c r="F40" s="90"/>
      <c r="G40" s="88"/>
      <c r="H40" s="89"/>
      <c r="I40" s="90"/>
      <c r="J40" s="97"/>
      <c r="K40" s="89"/>
      <c r="L40" s="101"/>
      <c r="M40" s="97"/>
      <c r="N40" s="89"/>
      <c r="O40" s="101"/>
      <c r="P40" s="97"/>
      <c r="Q40" s="89"/>
      <c r="R40" s="101"/>
      <c r="S40" s="97"/>
      <c r="T40" s="89"/>
      <c r="U40" s="101"/>
      <c r="V40" s="97"/>
      <c r="W40" s="89"/>
      <c r="X40" s="101"/>
      <c r="Y40" s="97"/>
      <c r="Z40" s="89"/>
      <c r="AA40" s="101"/>
      <c r="AB40" s="97"/>
      <c r="AC40" s="89"/>
      <c r="AD40" s="101"/>
      <c r="AE40" s="97"/>
      <c r="AF40" s="89"/>
      <c r="AG40" s="101"/>
      <c r="AH40" s="97"/>
      <c r="AI40" s="89"/>
      <c r="AJ40" s="101"/>
      <c r="AK40" s="97"/>
      <c r="AL40" s="89"/>
      <c r="AM40" s="101"/>
      <c r="AN40" s="97"/>
      <c r="AO40" s="89"/>
      <c r="AP40" s="101"/>
      <c r="AQ40" s="97"/>
      <c r="AR40" s="89"/>
      <c r="AS40" s="101"/>
      <c r="AT40" s="97"/>
      <c r="AU40" s="89"/>
      <c r="AV40" s="101"/>
      <c r="AW40" s="97"/>
      <c r="AX40" s="89"/>
      <c r="AY40" s="101"/>
      <c r="AZ40" s="97"/>
      <c r="BA40" s="89"/>
      <c r="BB40" s="101"/>
      <c r="BC40" s="97"/>
      <c r="BD40" s="89"/>
      <c r="BE40" s="101"/>
      <c r="BF40" s="97"/>
      <c r="BG40" s="89"/>
      <c r="BH40" s="101"/>
      <c r="BI40" s="97"/>
      <c r="BJ40" s="89"/>
      <c r="BK40" s="101"/>
      <c r="BL40" s="97">
        <v>120454</v>
      </c>
      <c r="BM40" s="89">
        <v>0</v>
      </c>
      <c r="BN40" s="101"/>
      <c r="BO40" s="97"/>
      <c r="BP40" s="89"/>
      <c r="BQ40" s="101"/>
      <c r="BR40" s="97"/>
      <c r="BS40" s="89"/>
      <c r="BT40" s="101"/>
      <c r="BU40" s="76"/>
      <c r="BV40" s="85">
        <f t="shared" si="6"/>
        <v>120454</v>
      </c>
      <c r="BW40" s="77">
        <f t="shared" si="6"/>
        <v>0</v>
      </c>
      <c r="BX40" s="79">
        <f t="shared" si="6"/>
        <v>0</v>
      </c>
    </row>
    <row r="41" spans="2:76" x14ac:dyDescent="0.25">
      <c r="B41" s="13">
        <v>404</v>
      </c>
      <c r="C41" s="25" t="s">
        <v>118</v>
      </c>
      <c r="D41" s="88"/>
      <c r="E41" s="89"/>
      <c r="F41" s="90"/>
      <c r="G41" s="88"/>
      <c r="H41" s="89"/>
      <c r="I41" s="90"/>
      <c r="J41" s="97"/>
      <c r="K41" s="89"/>
      <c r="L41" s="101"/>
      <c r="M41" s="97"/>
      <c r="N41" s="89"/>
      <c r="O41" s="101"/>
      <c r="P41" s="97"/>
      <c r="Q41" s="89"/>
      <c r="R41" s="101"/>
      <c r="S41" s="97"/>
      <c r="T41" s="89"/>
      <c r="U41" s="101"/>
      <c r="V41" s="97"/>
      <c r="W41" s="89"/>
      <c r="X41" s="101"/>
      <c r="Y41" s="97"/>
      <c r="Z41" s="89"/>
      <c r="AA41" s="101"/>
      <c r="AB41" s="97"/>
      <c r="AC41" s="89"/>
      <c r="AD41" s="101"/>
      <c r="AE41" s="97"/>
      <c r="AF41" s="89"/>
      <c r="AG41" s="101"/>
      <c r="AH41" s="97"/>
      <c r="AI41" s="89"/>
      <c r="AJ41" s="101"/>
      <c r="AK41" s="97"/>
      <c r="AL41" s="89"/>
      <c r="AM41" s="101"/>
      <c r="AN41" s="97"/>
      <c r="AO41" s="89"/>
      <c r="AP41" s="101"/>
      <c r="AQ41" s="97"/>
      <c r="AR41" s="89"/>
      <c r="AS41" s="101"/>
      <c r="AT41" s="97"/>
      <c r="AU41" s="89"/>
      <c r="AV41" s="101"/>
      <c r="AW41" s="97"/>
      <c r="AX41" s="89"/>
      <c r="AY41" s="101"/>
      <c r="AZ41" s="97"/>
      <c r="BA41" s="89"/>
      <c r="BB41" s="101"/>
      <c r="BC41" s="97"/>
      <c r="BD41" s="89"/>
      <c r="BE41" s="101"/>
      <c r="BF41" s="97"/>
      <c r="BG41" s="89"/>
      <c r="BH41" s="101"/>
      <c r="BI41" s="97"/>
      <c r="BJ41" s="89"/>
      <c r="BK41" s="101"/>
      <c r="BL41" s="97"/>
      <c r="BM41" s="89"/>
      <c r="BN41" s="101"/>
      <c r="BO41" s="97"/>
      <c r="BP41" s="89"/>
      <c r="BQ41" s="101"/>
      <c r="BR41" s="97"/>
      <c r="BS41" s="89"/>
      <c r="BT41" s="101"/>
      <c r="BU41" s="76"/>
      <c r="BV41" s="85">
        <f t="shared" si="6"/>
        <v>0</v>
      </c>
      <c r="BW41" s="77">
        <f t="shared" si="6"/>
        <v>0</v>
      </c>
      <c r="BX41" s="79">
        <f t="shared" si="6"/>
        <v>0</v>
      </c>
    </row>
    <row r="42" spans="2:76" x14ac:dyDescent="0.25">
      <c r="B42" s="69">
        <v>400</v>
      </c>
      <c r="C42" s="26" t="s">
        <v>119</v>
      </c>
      <c r="D42" s="85">
        <f t="shared" ref="D42:BO42" si="7">D38+D39+D40+D41</f>
        <v>0</v>
      </c>
      <c r="E42" s="78">
        <f t="shared" si="7"/>
        <v>0</v>
      </c>
      <c r="F42" s="79">
        <f t="shared" si="7"/>
        <v>0</v>
      </c>
      <c r="G42" s="85">
        <f t="shared" si="7"/>
        <v>0</v>
      </c>
      <c r="H42" s="78">
        <f t="shared" si="7"/>
        <v>0</v>
      </c>
      <c r="I42" s="79">
        <f t="shared" si="7"/>
        <v>0</v>
      </c>
      <c r="J42" s="98">
        <f t="shared" si="7"/>
        <v>0</v>
      </c>
      <c r="K42" s="78">
        <f t="shared" si="7"/>
        <v>0</v>
      </c>
      <c r="L42" s="77">
        <f t="shared" si="7"/>
        <v>0</v>
      </c>
      <c r="M42" s="98">
        <f t="shared" si="7"/>
        <v>0</v>
      </c>
      <c r="N42" s="78">
        <f t="shared" si="7"/>
        <v>0</v>
      </c>
      <c r="O42" s="77">
        <f t="shared" si="7"/>
        <v>0</v>
      </c>
      <c r="P42" s="98">
        <f t="shared" si="7"/>
        <v>0</v>
      </c>
      <c r="Q42" s="78">
        <f t="shared" si="7"/>
        <v>0</v>
      </c>
      <c r="R42" s="77">
        <f t="shared" si="7"/>
        <v>0</v>
      </c>
      <c r="S42" s="98">
        <f t="shared" si="7"/>
        <v>0</v>
      </c>
      <c r="T42" s="78">
        <f t="shared" si="7"/>
        <v>0</v>
      </c>
      <c r="U42" s="77">
        <f t="shared" si="7"/>
        <v>0</v>
      </c>
      <c r="V42" s="98">
        <f t="shared" si="7"/>
        <v>0</v>
      </c>
      <c r="W42" s="78">
        <f t="shared" si="7"/>
        <v>0</v>
      </c>
      <c r="X42" s="77">
        <f t="shared" si="7"/>
        <v>0</v>
      </c>
      <c r="Y42" s="98">
        <f t="shared" si="7"/>
        <v>0</v>
      </c>
      <c r="Z42" s="78">
        <f t="shared" si="7"/>
        <v>0</v>
      </c>
      <c r="AA42" s="77">
        <f t="shared" si="7"/>
        <v>0</v>
      </c>
      <c r="AB42" s="98">
        <f t="shared" si="7"/>
        <v>0</v>
      </c>
      <c r="AC42" s="78">
        <f t="shared" si="7"/>
        <v>0</v>
      </c>
      <c r="AD42" s="77">
        <f t="shared" si="7"/>
        <v>0</v>
      </c>
      <c r="AE42" s="98">
        <f t="shared" si="7"/>
        <v>0</v>
      </c>
      <c r="AF42" s="78">
        <f t="shared" si="7"/>
        <v>0</v>
      </c>
      <c r="AG42" s="77">
        <f t="shared" si="7"/>
        <v>0</v>
      </c>
      <c r="AH42" s="98">
        <f t="shared" si="7"/>
        <v>0</v>
      </c>
      <c r="AI42" s="78">
        <f t="shared" si="7"/>
        <v>0</v>
      </c>
      <c r="AJ42" s="77">
        <f t="shared" si="7"/>
        <v>0</v>
      </c>
      <c r="AK42" s="98">
        <f t="shared" si="7"/>
        <v>0</v>
      </c>
      <c r="AL42" s="78">
        <f t="shared" si="7"/>
        <v>0</v>
      </c>
      <c r="AM42" s="77">
        <f t="shared" si="7"/>
        <v>0</v>
      </c>
      <c r="AN42" s="98">
        <f t="shared" si="7"/>
        <v>0</v>
      </c>
      <c r="AO42" s="78">
        <f t="shared" si="7"/>
        <v>0</v>
      </c>
      <c r="AP42" s="77">
        <f t="shared" si="7"/>
        <v>0</v>
      </c>
      <c r="AQ42" s="98">
        <f t="shared" si="7"/>
        <v>0</v>
      </c>
      <c r="AR42" s="78">
        <f t="shared" si="7"/>
        <v>0</v>
      </c>
      <c r="AS42" s="77">
        <f t="shared" si="7"/>
        <v>0</v>
      </c>
      <c r="AT42" s="98">
        <f t="shared" si="7"/>
        <v>0</v>
      </c>
      <c r="AU42" s="78">
        <f t="shared" si="7"/>
        <v>0</v>
      </c>
      <c r="AV42" s="77">
        <f t="shared" si="7"/>
        <v>0</v>
      </c>
      <c r="AW42" s="98">
        <f t="shared" si="7"/>
        <v>0</v>
      </c>
      <c r="AX42" s="78">
        <f t="shared" si="7"/>
        <v>0</v>
      </c>
      <c r="AY42" s="77">
        <f t="shared" si="7"/>
        <v>0</v>
      </c>
      <c r="AZ42" s="98">
        <f t="shared" si="7"/>
        <v>0</v>
      </c>
      <c r="BA42" s="78">
        <f t="shared" si="7"/>
        <v>0</v>
      </c>
      <c r="BB42" s="77">
        <f t="shared" si="7"/>
        <v>0</v>
      </c>
      <c r="BC42" s="98">
        <f t="shared" si="7"/>
        <v>0</v>
      </c>
      <c r="BD42" s="78">
        <f t="shared" si="7"/>
        <v>0</v>
      </c>
      <c r="BE42" s="77">
        <f t="shared" si="7"/>
        <v>0</v>
      </c>
      <c r="BF42" s="98">
        <f t="shared" si="7"/>
        <v>0</v>
      </c>
      <c r="BG42" s="78">
        <f t="shared" si="7"/>
        <v>0</v>
      </c>
      <c r="BH42" s="77">
        <f t="shared" si="7"/>
        <v>0</v>
      </c>
      <c r="BI42" s="98">
        <f t="shared" si="7"/>
        <v>0</v>
      </c>
      <c r="BJ42" s="78">
        <f t="shared" si="7"/>
        <v>0</v>
      </c>
      <c r="BK42" s="77">
        <f t="shared" si="7"/>
        <v>0</v>
      </c>
      <c r="BL42" s="98">
        <f t="shared" si="7"/>
        <v>120454</v>
      </c>
      <c r="BM42" s="78">
        <f t="shared" si="7"/>
        <v>0</v>
      </c>
      <c r="BN42" s="77">
        <f t="shared" si="7"/>
        <v>0</v>
      </c>
      <c r="BO42" s="98">
        <f t="shared" si="7"/>
        <v>0</v>
      </c>
      <c r="BP42" s="78">
        <f>BP38+BP39+BP40+BP41</f>
        <v>0</v>
      </c>
      <c r="BQ42" s="77">
        <f>BQ38+BQ39+BQ40+BQ41</f>
        <v>0</v>
      </c>
      <c r="BR42" s="98">
        <f>BR38+BR39+BR40+BR41</f>
        <v>0</v>
      </c>
      <c r="BS42" s="78">
        <f>BS38+BS39+BS40+BS41</f>
        <v>0</v>
      </c>
      <c r="BT42" s="77">
        <f>BT38+BT39+BT40+BT41</f>
        <v>0</v>
      </c>
      <c r="BU42" s="85"/>
      <c r="BV42" s="85">
        <f>BV38+BV39+BV40+BV41</f>
        <v>120454</v>
      </c>
      <c r="BW42" s="77">
        <f>BW38+BW39+BW40+BW41</f>
        <v>0</v>
      </c>
      <c r="BX42" s="95">
        <f>BX38+BX39+BX40+BX41</f>
        <v>0</v>
      </c>
    </row>
    <row r="43" spans="2:76" x14ac:dyDescent="0.25">
      <c r="B43" s="13"/>
      <c r="C43" s="25"/>
      <c r="D43" s="85"/>
      <c r="E43" s="78"/>
      <c r="F43" s="79"/>
      <c r="G43" s="85"/>
      <c r="H43" s="78"/>
      <c r="I43" s="79"/>
      <c r="J43" s="99"/>
      <c r="K43" s="78"/>
      <c r="L43" s="95"/>
      <c r="M43" s="99"/>
      <c r="N43" s="78"/>
      <c r="O43" s="95"/>
      <c r="P43" s="99"/>
      <c r="Q43" s="78"/>
      <c r="R43" s="95"/>
      <c r="S43" s="99"/>
      <c r="T43" s="78"/>
      <c r="U43" s="95"/>
      <c r="V43" s="99"/>
      <c r="W43" s="78"/>
      <c r="X43" s="95"/>
      <c r="Y43" s="99"/>
      <c r="Z43" s="78"/>
      <c r="AA43" s="95"/>
      <c r="AB43" s="99"/>
      <c r="AC43" s="78"/>
      <c r="AD43" s="95"/>
      <c r="AE43" s="99"/>
      <c r="AF43" s="78"/>
      <c r="AG43" s="95"/>
      <c r="AH43" s="99"/>
      <c r="AI43" s="78"/>
      <c r="AJ43" s="95"/>
      <c r="AK43" s="99"/>
      <c r="AL43" s="78"/>
      <c r="AM43" s="95"/>
      <c r="AN43" s="99"/>
      <c r="AO43" s="78"/>
      <c r="AP43" s="95"/>
      <c r="AQ43" s="99"/>
      <c r="AR43" s="78"/>
      <c r="AS43" s="95"/>
      <c r="AT43" s="99"/>
      <c r="AU43" s="78"/>
      <c r="AV43" s="95"/>
      <c r="AW43" s="99"/>
      <c r="AX43" s="78"/>
      <c r="AY43" s="95"/>
      <c r="AZ43" s="99"/>
      <c r="BA43" s="78"/>
      <c r="BB43" s="95"/>
      <c r="BC43" s="99"/>
      <c r="BD43" s="78"/>
      <c r="BE43" s="95"/>
      <c r="BF43" s="99"/>
      <c r="BG43" s="78"/>
      <c r="BH43" s="95"/>
      <c r="BI43" s="99"/>
      <c r="BJ43" s="78"/>
      <c r="BK43" s="95"/>
      <c r="BL43" s="99"/>
      <c r="BM43" s="78"/>
      <c r="BN43" s="95"/>
      <c r="BO43" s="99"/>
      <c r="BP43" s="78"/>
      <c r="BQ43" s="95"/>
      <c r="BR43" s="99"/>
      <c r="BS43" s="78"/>
      <c r="BT43" s="95"/>
      <c r="BU43" s="76"/>
      <c r="BV43" s="85"/>
      <c r="BW43" s="77"/>
      <c r="BX43" s="95"/>
    </row>
    <row r="44" spans="2:76" x14ac:dyDescent="0.25">
      <c r="B44" s="13"/>
      <c r="C44" s="26" t="s">
        <v>139</v>
      </c>
      <c r="D44" s="85"/>
      <c r="E44" s="78"/>
      <c r="F44" s="79"/>
      <c r="G44" s="85"/>
      <c r="H44" s="78"/>
      <c r="I44" s="79"/>
      <c r="J44" s="99"/>
      <c r="K44" s="78"/>
      <c r="L44" s="95"/>
      <c r="M44" s="99"/>
      <c r="N44" s="78"/>
      <c r="O44" s="95"/>
      <c r="P44" s="99"/>
      <c r="Q44" s="78"/>
      <c r="R44" s="95"/>
      <c r="S44" s="99"/>
      <c r="T44" s="78"/>
      <c r="U44" s="95"/>
      <c r="V44" s="99"/>
      <c r="W44" s="78"/>
      <c r="X44" s="95"/>
      <c r="Y44" s="99"/>
      <c r="Z44" s="78"/>
      <c r="AA44" s="95"/>
      <c r="AB44" s="99"/>
      <c r="AC44" s="78"/>
      <c r="AD44" s="95"/>
      <c r="AE44" s="99"/>
      <c r="AF44" s="78"/>
      <c r="AG44" s="95"/>
      <c r="AH44" s="99"/>
      <c r="AI44" s="78"/>
      <c r="AJ44" s="95"/>
      <c r="AK44" s="99"/>
      <c r="AL44" s="78"/>
      <c r="AM44" s="95"/>
      <c r="AN44" s="99"/>
      <c r="AO44" s="78"/>
      <c r="AP44" s="95"/>
      <c r="AQ44" s="99"/>
      <c r="AR44" s="78"/>
      <c r="AS44" s="95"/>
      <c r="AT44" s="99"/>
      <c r="AU44" s="78"/>
      <c r="AV44" s="95"/>
      <c r="AW44" s="99"/>
      <c r="AX44" s="78"/>
      <c r="AY44" s="95"/>
      <c r="AZ44" s="99"/>
      <c r="BA44" s="78"/>
      <c r="BB44" s="95"/>
      <c r="BC44" s="99"/>
      <c r="BD44" s="78"/>
      <c r="BE44" s="95"/>
      <c r="BF44" s="99"/>
      <c r="BG44" s="78"/>
      <c r="BH44" s="95"/>
      <c r="BI44" s="99"/>
      <c r="BJ44" s="78"/>
      <c r="BK44" s="95"/>
      <c r="BL44" s="99"/>
      <c r="BM44" s="78"/>
      <c r="BN44" s="95"/>
      <c r="BO44" s="99"/>
      <c r="BP44" s="78"/>
      <c r="BQ44" s="95"/>
      <c r="BR44" s="99"/>
      <c r="BS44" s="78"/>
      <c r="BT44" s="95"/>
      <c r="BU44" s="76"/>
      <c r="BV44" s="85"/>
      <c r="BW44" s="77"/>
      <c r="BX44" s="95"/>
    </row>
    <row r="45" spans="2:76" x14ac:dyDescent="0.25">
      <c r="B45" s="13">
        <v>501</v>
      </c>
      <c r="C45" s="25" t="s">
        <v>120</v>
      </c>
      <c r="D45" s="88"/>
      <c r="E45" s="89"/>
      <c r="F45" s="90"/>
      <c r="G45" s="88"/>
      <c r="H45" s="89"/>
      <c r="I45" s="90"/>
      <c r="J45" s="97"/>
      <c r="K45" s="89"/>
      <c r="L45" s="101"/>
      <c r="M45" s="97"/>
      <c r="N45" s="89"/>
      <c r="O45" s="101"/>
      <c r="P45" s="97"/>
      <c r="Q45" s="89"/>
      <c r="R45" s="101"/>
      <c r="S45" s="97"/>
      <c r="T45" s="89"/>
      <c r="U45" s="101"/>
      <c r="V45" s="97"/>
      <c r="W45" s="89"/>
      <c r="X45" s="101"/>
      <c r="Y45" s="97"/>
      <c r="Z45" s="89"/>
      <c r="AA45" s="101"/>
      <c r="AB45" s="97"/>
      <c r="AC45" s="89"/>
      <c r="AD45" s="101"/>
      <c r="AE45" s="97"/>
      <c r="AF45" s="89"/>
      <c r="AG45" s="101"/>
      <c r="AH45" s="97"/>
      <c r="AI45" s="89"/>
      <c r="AJ45" s="101"/>
      <c r="AK45" s="97"/>
      <c r="AL45" s="89"/>
      <c r="AM45" s="101"/>
      <c r="AN45" s="97"/>
      <c r="AO45" s="89"/>
      <c r="AP45" s="101"/>
      <c r="AQ45" s="97"/>
      <c r="AR45" s="89"/>
      <c r="AS45" s="101"/>
      <c r="AT45" s="97"/>
      <c r="AU45" s="89"/>
      <c r="AV45" s="101"/>
      <c r="AW45" s="97"/>
      <c r="AX45" s="89"/>
      <c r="AY45" s="101"/>
      <c r="AZ45" s="97"/>
      <c r="BA45" s="89"/>
      <c r="BB45" s="101"/>
      <c r="BC45" s="97"/>
      <c r="BD45" s="89"/>
      <c r="BE45" s="101"/>
      <c r="BF45" s="97"/>
      <c r="BG45" s="89"/>
      <c r="BH45" s="101"/>
      <c r="BI45" s="97"/>
      <c r="BJ45" s="89"/>
      <c r="BK45" s="101"/>
      <c r="BL45" s="97"/>
      <c r="BM45" s="89"/>
      <c r="BN45" s="101"/>
      <c r="BO45" s="97">
        <v>400000</v>
      </c>
      <c r="BP45" s="89">
        <v>0</v>
      </c>
      <c r="BQ45" s="101"/>
      <c r="BR45" s="97"/>
      <c r="BS45" s="89"/>
      <c r="BT45" s="101"/>
      <c r="BU45" s="76"/>
      <c r="BV45" s="85">
        <f>D45+G45+J45+M45+P45+S45+V45+Y45+AB45+AE45+AH45+AK45+AN45+AQ45+AT45+AW45+AZ45+BC45+BF45+BI45+BL45+BO45+BR45</f>
        <v>400000</v>
      </c>
      <c r="BW45" s="77">
        <f>E45+H45+K45+N45+Q45+T45+W45+Z45+AC45+AF45+AI45+AL45+AO45+AR45+AU45+AX45+BA45+BD45+BG45+BJ45+BM45+BP45+BS45</f>
        <v>0</v>
      </c>
      <c r="BX45" s="79">
        <f>F45+I45+L45+O45+R45+U45+X45+AA45+AD45+AG45+AJ45+AM45+AP45+AS45+AV45+AY45+BB45+BE45+BH45+BK45+BN45+BQ45+BT45</f>
        <v>0</v>
      </c>
    </row>
    <row r="46" spans="2:76" x14ac:dyDescent="0.25">
      <c r="B46" s="69">
        <v>500</v>
      </c>
      <c r="C46" s="26" t="s">
        <v>121</v>
      </c>
      <c r="D46" s="85">
        <f t="shared" ref="D46:BO46" si="8">D45</f>
        <v>0</v>
      </c>
      <c r="E46" s="78">
        <f t="shared" si="8"/>
        <v>0</v>
      </c>
      <c r="F46" s="79">
        <f t="shared" si="8"/>
        <v>0</v>
      </c>
      <c r="G46" s="85">
        <f t="shared" si="8"/>
        <v>0</v>
      </c>
      <c r="H46" s="78">
        <f t="shared" si="8"/>
        <v>0</v>
      </c>
      <c r="I46" s="79">
        <f t="shared" si="8"/>
        <v>0</v>
      </c>
      <c r="J46" s="98">
        <f t="shared" si="8"/>
        <v>0</v>
      </c>
      <c r="K46" s="78">
        <f t="shared" si="8"/>
        <v>0</v>
      </c>
      <c r="L46" s="77">
        <f t="shared" si="8"/>
        <v>0</v>
      </c>
      <c r="M46" s="98">
        <f t="shared" si="8"/>
        <v>0</v>
      </c>
      <c r="N46" s="78">
        <f t="shared" si="8"/>
        <v>0</v>
      </c>
      <c r="O46" s="77">
        <f t="shared" si="8"/>
        <v>0</v>
      </c>
      <c r="P46" s="98">
        <f t="shared" si="8"/>
        <v>0</v>
      </c>
      <c r="Q46" s="78">
        <f t="shared" si="8"/>
        <v>0</v>
      </c>
      <c r="R46" s="77">
        <f t="shared" si="8"/>
        <v>0</v>
      </c>
      <c r="S46" s="98">
        <f t="shared" si="8"/>
        <v>0</v>
      </c>
      <c r="T46" s="78">
        <f t="shared" si="8"/>
        <v>0</v>
      </c>
      <c r="U46" s="77">
        <f t="shared" si="8"/>
        <v>0</v>
      </c>
      <c r="V46" s="98">
        <f t="shared" si="8"/>
        <v>0</v>
      </c>
      <c r="W46" s="78">
        <f t="shared" si="8"/>
        <v>0</v>
      </c>
      <c r="X46" s="77">
        <f t="shared" si="8"/>
        <v>0</v>
      </c>
      <c r="Y46" s="98">
        <f t="shared" si="8"/>
        <v>0</v>
      </c>
      <c r="Z46" s="78">
        <f t="shared" si="8"/>
        <v>0</v>
      </c>
      <c r="AA46" s="77">
        <f t="shared" si="8"/>
        <v>0</v>
      </c>
      <c r="AB46" s="98">
        <f t="shared" si="8"/>
        <v>0</v>
      </c>
      <c r="AC46" s="78">
        <f t="shared" si="8"/>
        <v>0</v>
      </c>
      <c r="AD46" s="77">
        <f t="shared" si="8"/>
        <v>0</v>
      </c>
      <c r="AE46" s="98">
        <f t="shared" si="8"/>
        <v>0</v>
      </c>
      <c r="AF46" s="78">
        <f t="shared" si="8"/>
        <v>0</v>
      </c>
      <c r="AG46" s="77">
        <f t="shared" si="8"/>
        <v>0</v>
      </c>
      <c r="AH46" s="98">
        <f t="shared" si="8"/>
        <v>0</v>
      </c>
      <c r="AI46" s="78">
        <f t="shared" si="8"/>
        <v>0</v>
      </c>
      <c r="AJ46" s="77">
        <f t="shared" si="8"/>
        <v>0</v>
      </c>
      <c r="AK46" s="98">
        <f t="shared" si="8"/>
        <v>0</v>
      </c>
      <c r="AL46" s="78">
        <f t="shared" si="8"/>
        <v>0</v>
      </c>
      <c r="AM46" s="77">
        <f t="shared" si="8"/>
        <v>0</v>
      </c>
      <c r="AN46" s="98">
        <f t="shared" si="8"/>
        <v>0</v>
      </c>
      <c r="AO46" s="78">
        <f t="shared" si="8"/>
        <v>0</v>
      </c>
      <c r="AP46" s="77">
        <f t="shared" si="8"/>
        <v>0</v>
      </c>
      <c r="AQ46" s="98">
        <f t="shared" si="8"/>
        <v>0</v>
      </c>
      <c r="AR46" s="78">
        <f t="shared" si="8"/>
        <v>0</v>
      </c>
      <c r="AS46" s="77">
        <f t="shared" si="8"/>
        <v>0</v>
      </c>
      <c r="AT46" s="98">
        <f t="shared" si="8"/>
        <v>0</v>
      </c>
      <c r="AU46" s="78">
        <f t="shared" si="8"/>
        <v>0</v>
      </c>
      <c r="AV46" s="77">
        <f t="shared" si="8"/>
        <v>0</v>
      </c>
      <c r="AW46" s="98">
        <f t="shared" si="8"/>
        <v>0</v>
      </c>
      <c r="AX46" s="78">
        <f t="shared" si="8"/>
        <v>0</v>
      </c>
      <c r="AY46" s="95">
        <f t="shared" si="8"/>
        <v>0</v>
      </c>
      <c r="AZ46" s="99">
        <f t="shared" si="8"/>
        <v>0</v>
      </c>
      <c r="BA46" s="78">
        <f t="shared" si="8"/>
        <v>0</v>
      </c>
      <c r="BB46" s="95">
        <f t="shared" si="8"/>
        <v>0</v>
      </c>
      <c r="BC46" s="98">
        <f t="shared" si="8"/>
        <v>0</v>
      </c>
      <c r="BD46" s="78">
        <f t="shared" si="8"/>
        <v>0</v>
      </c>
      <c r="BE46" s="77">
        <f t="shared" si="8"/>
        <v>0</v>
      </c>
      <c r="BF46" s="98">
        <f t="shared" si="8"/>
        <v>0</v>
      </c>
      <c r="BG46" s="78">
        <f t="shared" si="8"/>
        <v>0</v>
      </c>
      <c r="BH46" s="77">
        <f t="shared" si="8"/>
        <v>0</v>
      </c>
      <c r="BI46" s="99">
        <f t="shared" si="8"/>
        <v>0</v>
      </c>
      <c r="BJ46" s="78">
        <f t="shared" si="8"/>
        <v>0</v>
      </c>
      <c r="BK46" s="95">
        <f t="shared" si="8"/>
        <v>0</v>
      </c>
      <c r="BL46" s="99">
        <f t="shared" si="8"/>
        <v>0</v>
      </c>
      <c r="BM46" s="78">
        <f t="shared" si="8"/>
        <v>0</v>
      </c>
      <c r="BN46" s="95">
        <f t="shared" si="8"/>
        <v>0</v>
      </c>
      <c r="BO46" s="99">
        <f t="shared" si="8"/>
        <v>400000</v>
      </c>
      <c r="BP46" s="78">
        <f>BP45</f>
        <v>0</v>
      </c>
      <c r="BQ46" s="95">
        <f>BQ45</f>
        <v>0</v>
      </c>
      <c r="BR46" s="99">
        <f>BR45</f>
        <v>0</v>
      </c>
      <c r="BS46" s="78">
        <f>BS45</f>
        <v>0</v>
      </c>
      <c r="BT46" s="95">
        <f>BT45</f>
        <v>0</v>
      </c>
      <c r="BU46" s="85"/>
      <c r="BV46" s="85">
        <f>BV45</f>
        <v>400000</v>
      </c>
      <c r="BW46" s="77">
        <f>BW45</f>
        <v>0</v>
      </c>
      <c r="BX46" s="95">
        <f>BX45</f>
        <v>0</v>
      </c>
    </row>
    <row r="47" spans="2:76" x14ac:dyDescent="0.25">
      <c r="B47" s="13"/>
      <c r="C47" s="25"/>
      <c r="D47" s="85"/>
      <c r="E47" s="78"/>
      <c r="F47" s="79"/>
      <c r="G47" s="85"/>
      <c r="H47" s="78"/>
      <c r="I47" s="79"/>
      <c r="J47" s="99"/>
      <c r="K47" s="78"/>
      <c r="L47" s="95"/>
      <c r="M47" s="99"/>
      <c r="N47" s="78"/>
      <c r="O47" s="95"/>
      <c r="P47" s="99"/>
      <c r="Q47" s="78"/>
      <c r="R47" s="95"/>
      <c r="S47" s="99"/>
      <c r="T47" s="78"/>
      <c r="U47" s="95"/>
      <c r="V47" s="99"/>
      <c r="W47" s="78"/>
      <c r="X47" s="95"/>
      <c r="Y47" s="99"/>
      <c r="Z47" s="78"/>
      <c r="AA47" s="95"/>
      <c r="AB47" s="99"/>
      <c r="AC47" s="78"/>
      <c r="AD47" s="95"/>
      <c r="AE47" s="99"/>
      <c r="AF47" s="78"/>
      <c r="AG47" s="95"/>
      <c r="AH47" s="99"/>
      <c r="AI47" s="78"/>
      <c r="AJ47" s="95"/>
      <c r="AK47" s="99"/>
      <c r="AL47" s="78"/>
      <c r="AM47" s="95"/>
      <c r="AN47" s="99"/>
      <c r="AO47" s="78"/>
      <c r="AP47" s="95"/>
      <c r="AQ47" s="99"/>
      <c r="AR47" s="78"/>
      <c r="AS47" s="95"/>
      <c r="AT47" s="99"/>
      <c r="AU47" s="78"/>
      <c r="AV47" s="95"/>
      <c r="AW47" s="99"/>
      <c r="AX47" s="78"/>
      <c r="AY47" s="95"/>
      <c r="AZ47" s="99"/>
      <c r="BA47" s="78"/>
      <c r="BB47" s="95"/>
      <c r="BC47" s="99"/>
      <c r="BD47" s="78"/>
      <c r="BE47" s="95"/>
      <c r="BF47" s="99"/>
      <c r="BG47" s="78"/>
      <c r="BH47" s="95"/>
      <c r="BI47" s="99"/>
      <c r="BJ47" s="78"/>
      <c r="BK47" s="95"/>
      <c r="BL47" s="99"/>
      <c r="BM47" s="78"/>
      <c r="BN47" s="95"/>
      <c r="BO47" s="99"/>
      <c r="BP47" s="78"/>
      <c r="BQ47" s="95"/>
      <c r="BR47" s="99"/>
      <c r="BS47" s="78"/>
      <c r="BT47" s="95"/>
      <c r="BU47" s="76"/>
      <c r="BV47" s="85"/>
      <c r="BW47" s="77"/>
      <c r="BX47" s="95"/>
    </row>
    <row r="48" spans="2:76" x14ac:dyDescent="0.25">
      <c r="B48" s="13"/>
      <c r="C48" s="26" t="s">
        <v>122</v>
      </c>
      <c r="D48" s="85"/>
      <c r="E48" s="78"/>
      <c r="F48" s="79"/>
      <c r="G48" s="85"/>
      <c r="H48" s="78"/>
      <c r="I48" s="79"/>
      <c r="J48" s="99"/>
      <c r="K48" s="78"/>
      <c r="L48" s="95"/>
      <c r="M48" s="99"/>
      <c r="N48" s="78"/>
      <c r="O48" s="95"/>
      <c r="P48" s="99"/>
      <c r="Q48" s="78"/>
      <c r="R48" s="95"/>
      <c r="S48" s="99"/>
      <c r="T48" s="78"/>
      <c r="U48" s="95"/>
      <c r="V48" s="99"/>
      <c r="W48" s="78"/>
      <c r="X48" s="95"/>
      <c r="Y48" s="99"/>
      <c r="Z48" s="78"/>
      <c r="AA48" s="95"/>
      <c r="AB48" s="99"/>
      <c r="AC48" s="78"/>
      <c r="AD48" s="95"/>
      <c r="AE48" s="99"/>
      <c r="AF48" s="78"/>
      <c r="AG48" s="95"/>
      <c r="AH48" s="99"/>
      <c r="AI48" s="78"/>
      <c r="AJ48" s="95"/>
      <c r="AK48" s="99"/>
      <c r="AL48" s="78"/>
      <c r="AM48" s="95"/>
      <c r="AN48" s="99"/>
      <c r="AO48" s="78"/>
      <c r="AP48" s="95"/>
      <c r="AQ48" s="99"/>
      <c r="AR48" s="78"/>
      <c r="AS48" s="95"/>
      <c r="AT48" s="99"/>
      <c r="AU48" s="78"/>
      <c r="AV48" s="95"/>
      <c r="AW48" s="99"/>
      <c r="AX48" s="78"/>
      <c r="AY48" s="95"/>
      <c r="AZ48" s="99"/>
      <c r="BA48" s="78"/>
      <c r="BB48" s="95"/>
      <c r="BC48" s="99"/>
      <c r="BD48" s="78"/>
      <c r="BE48" s="95"/>
      <c r="BF48" s="99"/>
      <c r="BG48" s="78"/>
      <c r="BH48" s="95"/>
      <c r="BI48" s="99"/>
      <c r="BJ48" s="78"/>
      <c r="BK48" s="95"/>
      <c r="BL48" s="99"/>
      <c r="BM48" s="78"/>
      <c r="BN48" s="95"/>
      <c r="BO48" s="99"/>
      <c r="BP48" s="78"/>
      <c r="BQ48" s="95"/>
      <c r="BR48" s="99"/>
      <c r="BS48" s="78"/>
      <c r="BT48" s="95"/>
      <c r="BU48" s="76"/>
      <c r="BV48" s="85"/>
      <c r="BW48" s="77"/>
      <c r="BX48" s="95"/>
    </row>
    <row r="49" spans="1:76" x14ac:dyDescent="0.25">
      <c r="B49" s="13">
        <v>701</v>
      </c>
      <c r="C49" s="25" t="s">
        <v>123</v>
      </c>
      <c r="D49" s="88"/>
      <c r="E49" s="89"/>
      <c r="F49" s="90"/>
      <c r="G49" s="88"/>
      <c r="H49" s="89"/>
      <c r="I49" s="90"/>
      <c r="J49" s="97"/>
      <c r="K49" s="89"/>
      <c r="L49" s="101"/>
      <c r="M49" s="97"/>
      <c r="N49" s="89"/>
      <c r="O49" s="101"/>
      <c r="P49" s="97"/>
      <c r="Q49" s="89"/>
      <c r="R49" s="101"/>
      <c r="S49" s="97"/>
      <c r="T49" s="89"/>
      <c r="U49" s="101"/>
      <c r="V49" s="97"/>
      <c r="W49" s="89"/>
      <c r="X49" s="101"/>
      <c r="Y49" s="97"/>
      <c r="Z49" s="89"/>
      <c r="AA49" s="101"/>
      <c r="AB49" s="97"/>
      <c r="AC49" s="89"/>
      <c r="AD49" s="101"/>
      <c r="AE49" s="97"/>
      <c r="AF49" s="89"/>
      <c r="AG49" s="101"/>
      <c r="AH49" s="97"/>
      <c r="AI49" s="89"/>
      <c r="AJ49" s="101"/>
      <c r="AK49" s="97"/>
      <c r="AL49" s="89"/>
      <c r="AM49" s="101"/>
      <c r="AN49" s="97"/>
      <c r="AO49" s="89"/>
      <c r="AP49" s="101"/>
      <c r="AQ49" s="97"/>
      <c r="AR49" s="89"/>
      <c r="AS49" s="101"/>
      <c r="AT49" s="97"/>
      <c r="AU49" s="89"/>
      <c r="AV49" s="101"/>
      <c r="AW49" s="97"/>
      <c r="AX49" s="89"/>
      <c r="AY49" s="101"/>
      <c r="AZ49" s="97"/>
      <c r="BA49" s="89"/>
      <c r="BB49" s="101"/>
      <c r="BC49" s="97"/>
      <c r="BD49" s="89"/>
      <c r="BE49" s="101"/>
      <c r="BF49" s="97"/>
      <c r="BG49" s="89"/>
      <c r="BH49" s="101"/>
      <c r="BI49" s="97"/>
      <c r="BJ49" s="89"/>
      <c r="BK49" s="101"/>
      <c r="BL49" s="97"/>
      <c r="BM49" s="89"/>
      <c r="BN49" s="101"/>
      <c r="BO49" s="97"/>
      <c r="BP49" s="89"/>
      <c r="BQ49" s="101"/>
      <c r="BR49" s="97">
        <v>432410</v>
      </c>
      <c r="BS49" s="89">
        <v>0</v>
      </c>
      <c r="BT49" s="101"/>
      <c r="BU49" s="76"/>
      <c r="BV49" s="85">
        <f t="shared" ref="BV49:BX50" si="9">D49+G49+J49+M49+P49+S49+V49+Y49+AB49+AE49+AH49+AK49+AN49+AQ49+AT49+AW49+AZ49+BC49+BF49+BI49+BL49+BO49+BR49</f>
        <v>432410</v>
      </c>
      <c r="BW49" s="77">
        <f t="shared" si="9"/>
        <v>0</v>
      </c>
      <c r="BX49" s="79">
        <f t="shared" si="9"/>
        <v>0</v>
      </c>
    </row>
    <row r="50" spans="1:76" x14ac:dyDescent="0.25">
      <c r="B50" s="13">
        <v>702</v>
      </c>
      <c r="C50" s="25" t="s">
        <v>124</v>
      </c>
      <c r="D50" s="88"/>
      <c r="E50" s="89"/>
      <c r="F50" s="90"/>
      <c r="G50" s="88"/>
      <c r="H50" s="89"/>
      <c r="I50" s="90"/>
      <c r="J50" s="97"/>
      <c r="K50" s="89"/>
      <c r="L50" s="101"/>
      <c r="M50" s="97"/>
      <c r="N50" s="89"/>
      <c r="O50" s="101"/>
      <c r="P50" s="97"/>
      <c r="Q50" s="89"/>
      <c r="R50" s="101"/>
      <c r="S50" s="97"/>
      <c r="T50" s="89"/>
      <c r="U50" s="101"/>
      <c r="V50" s="97"/>
      <c r="W50" s="89"/>
      <c r="X50" s="101"/>
      <c r="Y50" s="97"/>
      <c r="Z50" s="89"/>
      <c r="AA50" s="101"/>
      <c r="AB50" s="97"/>
      <c r="AC50" s="89"/>
      <c r="AD50" s="101"/>
      <c r="AE50" s="97"/>
      <c r="AF50" s="89"/>
      <c r="AG50" s="101"/>
      <c r="AH50" s="97"/>
      <c r="AI50" s="89"/>
      <c r="AJ50" s="101"/>
      <c r="AK50" s="97"/>
      <c r="AL50" s="89"/>
      <c r="AM50" s="101"/>
      <c r="AN50" s="97"/>
      <c r="AO50" s="89"/>
      <c r="AP50" s="101"/>
      <c r="AQ50" s="97"/>
      <c r="AR50" s="89"/>
      <c r="AS50" s="101"/>
      <c r="AT50" s="97"/>
      <c r="AU50" s="89"/>
      <c r="AV50" s="101"/>
      <c r="AW50" s="97"/>
      <c r="AX50" s="89"/>
      <c r="AY50" s="101"/>
      <c r="AZ50" s="97"/>
      <c r="BA50" s="89"/>
      <c r="BB50" s="101"/>
      <c r="BC50" s="97"/>
      <c r="BD50" s="89"/>
      <c r="BE50" s="101"/>
      <c r="BF50" s="97"/>
      <c r="BG50" s="89"/>
      <c r="BH50" s="101"/>
      <c r="BI50" s="97"/>
      <c r="BJ50" s="89"/>
      <c r="BK50" s="101"/>
      <c r="BL50" s="97"/>
      <c r="BM50" s="89"/>
      <c r="BN50" s="101"/>
      <c r="BO50" s="97"/>
      <c r="BP50" s="89"/>
      <c r="BQ50" s="101"/>
      <c r="BR50" s="97">
        <v>71000</v>
      </c>
      <c r="BS50" s="89">
        <v>0</v>
      </c>
      <c r="BT50" s="101"/>
      <c r="BU50" s="76"/>
      <c r="BV50" s="85">
        <f t="shared" si="9"/>
        <v>71000</v>
      </c>
      <c r="BW50" s="77">
        <f t="shared" si="9"/>
        <v>0</v>
      </c>
      <c r="BX50" s="79">
        <f t="shared" si="9"/>
        <v>0</v>
      </c>
    </row>
    <row r="51" spans="1:76" x14ac:dyDescent="0.25">
      <c r="B51" s="69">
        <v>700</v>
      </c>
      <c r="C51" s="26" t="s">
        <v>125</v>
      </c>
      <c r="D51" s="85">
        <f t="shared" ref="D51:BO51" si="10">D49+D50</f>
        <v>0</v>
      </c>
      <c r="E51" s="78">
        <f t="shared" si="10"/>
        <v>0</v>
      </c>
      <c r="F51" s="79">
        <f t="shared" si="10"/>
        <v>0</v>
      </c>
      <c r="G51" s="85">
        <f t="shared" si="10"/>
        <v>0</v>
      </c>
      <c r="H51" s="78">
        <f t="shared" si="10"/>
        <v>0</v>
      </c>
      <c r="I51" s="79">
        <f t="shared" si="10"/>
        <v>0</v>
      </c>
      <c r="J51" s="98">
        <f t="shared" si="10"/>
        <v>0</v>
      </c>
      <c r="K51" s="78">
        <f t="shared" si="10"/>
        <v>0</v>
      </c>
      <c r="L51" s="77">
        <f t="shared" si="10"/>
        <v>0</v>
      </c>
      <c r="M51" s="98">
        <f t="shared" si="10"/>
        <v>0</v>
      </c>
      <c r="N51" s="78">
        <f t="shared" si="10"/>
        <v>0</v>
      </c>
      <c r="O51" s="77">
        <f t="shared" si="10"/>
        <v>0</v>
      </c>
      <c r="P51" s="98">
        <f t="shared" si="10"/>
        <v>0</v>
      </c>
      <c r="Q51" s="78">
        <f t="shared" si="10"/>
        <v>0</v>
      </c>
      <c r="R51" s="77">
        <f t="shared" si="10"/>
        <v>0</v>
      </c>
      <c r="S51" s="98">
        <f t="shared" si="10"/>
        <v>0</v>
      </c>
      <c r="T51" s="78">
        <f t="shared" si="10"/>
        <v>0</v>
      </c>
      <c r="U51" s="77">
        <f t="shared" si="10"/>
        <v>0</v>
      </c>
      <c r="V51" s="98">
        <f t="shared" si="10"/>
        <v>0</v>
      </c>
      <c r="W51" s="78">
        <f t="shared" si="10"/>
        <v>0</v>
      </c>
      <c r="X51" s="77">
        <f t="shared" si="10"/>
        <v>0</v>
      </c>
      <c r="Y51" s="98">
        <f t="shared" si="10"/>
        <v>0</v>
      </c>
      <c r="Z51" s="78">
        <f t="shared" si="10"/>
        <v>0</v>
      </c>
      <c r="AA51" s="77">
        <f t="shared" si="10"/>
        <v>0</v>
      </c>
      <c r="AB51" s="98">
        <f t="shared" si="10"/>
        <v>0</v>
      </c>
      <c r="AC51" s="78">
        <f t="shared" si="10"/>
        <v>0</v>
      </c>
      <c r="AD51" s="77">
        <f t="shared" si="10"/>
        <v>0</v>
      </c>
      <c r="AE51" s="98">
        <f t="shared" si="10"/>
        <v>0</v>
      </c>
      <c r="AF51" s="78">
        <f t="shared" si="10"/>
        <v>0</v>
      </c>
      <c r="AG51" s="77">
        <f t="shared" si="10"/>
        <v>0</v>
      </c>
      <c r="AH51" s="98">
        <f t="shared" si="10"/>
        <v>0</v>
      </c>
      <c r="AI51" s="78">
        <f t="shared" si="10"/>
        <v>0</v>
      </c>
      <c r="AJ51" s="77">
        <f t="shared" si="10"/>
        <v>0</v>
      </c>
      <c r="AK51" s="98">
        <f t="shared" si="10"/>
        <v>0</v>
      </c>
      <c r="AL51" s="78">
        <f t="shared" si="10"/>
        <v>0</v>
      </c>
      <c r="AM51" s="77">
        <f t="shared" si="10"/>
        <v>0</v>
      </c>
      <c r="AN51" s="98">
        <f t="shared" si="10"/>
        <v>0</v>
      </c>
      <c r="AO51" s="78">
        <f t="shared" si="10"/>
        <v>0</v>
      </c>
      <c r="AP51" s="77">
        <f t="shared" si="10"/>
        <v>0</v>
      </c>
      <c r="AQ51" s="98">
        <f t="shared" si="10"/>
        <v>0</v>
      </c>
      <c r="AR51" s="78">
        <f t="shared" si="10"/>
        <v>0</v>
      </c>
      <c r="AS51" s="77">
        <f t="shared" si="10"/>
        <v>0</v>
      </c>
      <c r="AT51" s="98">
        <f t="shared" si="10"/>
        <v>0</v>
      </c>
      <c r="AU51" s="78">
        <f t="shared" si="10"/>
        <v>0</v>
      </c>
      <c r="AV51" s="77">
        <f t="shared" si="10"/>
        <v>0</v>
      </c>
      <c r="AW51" s="98">
        <f t="shared" si="10"/>
        <v>0</v>
      </c>
      <c r="AX51" s="78">
        <f t="shared" si="10"/>
        <v>0</v>
      </c>
      <c r="AY51" s="77">
        <f t="shared" si="10"/>
        <v>0</v>
      </c>
      <c r="AZ51" s="98">
        <f t="shared" si="10"/>
        <v>0</v>
      </c>
      <c r="BA51" s="78">
        <f t="shared" si="10"/>
        <v>0</v>
      </c>
      <c r="BB51" s="77">
        <f t="shared" si="10"/>
        <v>0</v>
      </c>
      <c r="BC51" s="98">
        <f t="shared" si="10"/>
        <v>0</v>
      </c>
      <c r="BD51" s="78">
        <f t="shared" si="10"/>
        <v>0</v>
      </c>
      <c r="BE51" s="77">
        <f t="shared" si="10"/>
        <v>0</v>
      </c>
      <c r="BF51" s="98">
        <f t="shared" si="10"/>
        <v>0</v>
      </c>
      <c r="BG51" s="78">
        <f t="shared" si="10"/>
        <v>0</v>
      </c>
      <c r="BH51" s="77">
        <f t="shared" si="10"/>
        <v>0</v>
      </c>
      <c r="BI51" s="98">
        <f t="shared" si="10"/>
        <v>0</v>
      </c>
      <c r="BJ51" s="78">
        <f t="shared" si="10"/>
        <v>0</v>
      </c>
      <c r="BK51" s="77">
        <f t="shared" si="10"/>
        <v>0</v>
      </c>
      <c r="BL51" s="98">
        <f t="shared" si="10"/>
        <v>0</v>
      </c>
      <c r="BM51" s="78">
        <f t="shared" si="10"/>
        <v>0</v>
      </c>
      <c r="BN51" s="77">
        <f t="shared" si="10"/>
        <v>0</v>
      </c>
      <c r="BO51" s="98">
        <f t="shared" si="10"/>
        <v>0</v>
      </c>
      <c r="BP51" s="78">
        <f>BP49+BP50</f>
        <v>0</v>
      </c>
      <c r="BQ51" s="77">
        <f>BQ49+BQ50</f>
        <v>0</v>
      </c>
      <c r="BR51" s="98">
        <f>BR49+BR50</f>
        <v>503410</v>
      </c>
      <c r="BS51" s="78">
        <f>BS49+BS50</f>
        <v>0</v>
      </c>
      <c r="BT51" s="77">
        <f>BT49+BT50</f>
        <v>0</v>
      </c>
      <c r="BU51" s="85"/>
      <c r="BV51" s="85">
        <f>BV49+BV50</f>
        <v>503410</v>
      </c>
      <c r="BW51" s="77">
        <f>BW49+BW50</f>
        <v>0</v>
      </c>
      <c r="BX51" s="95">
        <f>BX49+BX50</f>
        <v>0</v>
      </c>
    </row>
    <row r="52" spans="1:76" x14ac:dyDescent="0.25">
      <c r="B52" s="14"/>
      <c r="C52" s="27"/>
      <c r="D52" s="85"/>
      <c r="E52" s="78"/>
      <c r="F52" s="79"/>
      <c r="G52" s="85"/>
      <c r="H52" s="78"/>
      <c r="I52" s="79"/>
      <c r="J52" s="99"/>
      <c r="K52" s="78"/>
      <c r="L52" s="95"/>
      <c r="M52" s="99"/>
      <c r="N52" s="78"/>
      <c r="O52" s="95"/>
      <c r="P52" s="99"/>
      <c r="Q52" s="78"/>
      <c r="R52" s="95"/>
      <c r="S52" s="99"/>
      <c r="T52" s="78"/>
      <c r="U52" s="95"/>
      <c r="V52" s="99"/>
      <c r="W52" s="78"/>
      <c r="X52" s="95"/>
      <c r="Y52" s="99"/>
      <c r="Z52" s="78"/>
      <c r="AA52" s="95"/>
      <c r="AB52" s="99"/>
      <c r="AC52" s="78"/>
      <c r="AD52" s="95"/>
      <c r="AE52" s="99"/>
      <c r="AF52" s="78"/>
      <c r="AG52" s="95"/>
      <c r="AH52" s="99"/>
      <c r="AI52" s="78"/>
      <c r="AJ52" s="95"/>
      <c r="AK52" s="99"/>
      <c r="AL52" s="78"/>
      <c r="AM52" s="95"/>
      <c r="AN52" s="99"/>
      <c r="AO52" s="78"/>
      <c r="AP52" s="95"/>
      <c r="AQ52" s="99"/>
      <c r="AR52" s="78"/>
      <c r="AS52" s="95"/>
      <c r="AT52" s="99"/>
      <c r="AU52" s="78"/>
      <c r="AV52" s="95"/>
      <c r="AW52" s="99"/>
      <c r="AX52" s="78"/>
      <c r="AY52" s="95"/>
      <c r="AZ52" s="99"/>
      <c r="BA52" s="78"/>
      <c r="BB52" s="95"/>
      <c r="BC52" s="99"/>
      <c r="BD52" s="78"/>
      <c r="BE52" s="95"/>
      <c r="BF52" s="99"/>
      <c r="BG52" s="78"/>
      <c r="BH52" s="95"/>
      <c r="BI52" s="99"/>
      <c r="BJ52" s="78"/>
      <c r="BK52" s="95"/>
      <c r="BL52" s="99"/>
      <c r="BM52" s="78"/>
      <c r="BN52" s="95"/>
      <c r="BO52" s="99"/>
      <c r="BP52" s="78"/>
      <c r="BQ52" s="95"/>
      <c r="BR52" s="99"/>
      <c r="BS52" s="78"/>
      <c r="BT52" s="95"/>
      <c r="BU52" s="76"/>
      <c r="BV52" s="85"/>
      <c r="BW52" s="77"/>
      <c r="BX52" s="95"/>
    </row>
    <row r="53" spans="1:76" ht="25.5" customHeight="1" thickBot="1" x14ac:dyDescent="0.3">
      <c r="B53" s="129" t="s">
        <v>126</v>
      </c>
      <c r="C53" s="130"/>
      <c r="D53" s="86">
        <f t="shared" ref="D53:BO53" si="11">D20+D28+D35+D42+D46+D51</f>
        <v>750254.49</v>
      </c>
      <c r="E53" s="86">
        <f t="shared" si="11"/>
        <v>0</v>
      </c>
      <c r="F53" s="86">
        <f t="shared" si="11"/>
        <v>0</v>
      </c>
      <c r="G53" s="86">
        <f t="shared" si="11"/>
        <v>0</v>
      </c>
      <c r="H53" s="86">
        <f t="shared" si="11"/>
        <v>0</v>
      </c>
      <c r="I53" s="86">
        <f t="shared" si="11"/>
        <v>0</v>
      </c>
      <c r="J53" s="86">
        <f t="shared" si="11"/>
        <v>66985</v>
      </c>
      <c r="K53" s="86">
        <f t="shared" si="11"/>
        <v>0</v>
      </c>
      <c r="L53" s="86">
        <f t="shared" si="11"/>
        <v>0</v>
      </c>
      <c r="M53" s="86">
        <f t="shared" si="11"/>
        <v>328574</v>
      </c>
      <c r="N53" s="86">
        <f t="shared" si="11"/>
        <v>0</v>
      </c>
      <c r="O53" s="86">
        <f t="shared" si="11"/>
        <v>0</v>
      </c>
      <c r="P53" s="86">
        <f t="shared" si="11"/>
        <v>26600</v>
      </c>
      <c r="Q53" s="86">
        <f t="shared" si="11"/>
        <v>0</v>
      </c>
      <c r="R53" s="86">
        <f t="shared" si="11"/>
        <v>0</v>
      </c>
      <c r="S53" s="86">
        <f t="shared" si="11"/>
        <v>27802</v>
      </c>
      <c r="T53" s="86">
        <f t="shared" si="11"/>
        <v>0</v>
      </c>
      <c r="U53" s="86">
        <f t="shared" si="11"/>
        <v>0</v>
      </c>
      <c r="V53" s="86">
        <f t="shared" si="11"/>
        <v>51900</v>
      </c>
      <c r="W53" s="86">
        <f t="shared" si="11"/>
        <v>0</v>
      </c>
      <c r="X53" s="86">
        <f t="shared" si="11"/>
        <v>0</v>
      </c>
      <c r="Y53" s="86">
        <f t="shared" si="11"/>
        <v>0</v>
      </c>
      <c r="Z53" s="86">
        <f t="shared" si="11"/>
        <v>0</v>
      </c>
      <c r="AA53" s="86">
        <f t="shared" si="11"/>
        <v>0</v>
      </c>
      <c r="AB53" s="86">
        <f t="shared" si="11"/>
        <v>306692.78000000003</v>
      </c>
      <c r="AC53" s="86">
        <f t="shared" si="11"/>
        <v>0</v>
      </c>
      <c r="AD53" s="86">
        <f t="shared" si="11"/>
        <v>0</v>
      </c>
      <c r="AE53" s="86">
        <f t="shared" si="11"/>
        <v>131558</v>
      </c>
      <c r="AF53" s="86">
        <f t="shared" si="11"/>
        <v>0</v>
      </c>
      <c r="AG53" s="86">
        <f t="shared" si="11"/>
        <v>0</v>
      </c>
      <c r="AH53" s="86">
        <f t="shared" si="11"/>
        <v>6250</v>
      </c>
      <c r="AI53" s="86">
        <f t="shared" si="11"/>
        <v>0</v>
      </c>
      <c r="AJ53" s="86">
        <f t="shared" si="11"/>
        <v>0</v>
      </c>
      <c r="AK53" s="86">
        <f t="shared" si="11"/>
        <v>357862</v>
      </c>
      <c r="AL53" s="86">
        <f t="shared" si="11"/>
        <v>0</v>
      </c>
      <c r="AM53" s="86">
        <f t="shared" si="11"/>
        <v>0</v>
      </c>
      <c r="AN53" s="86">
        <f t="shared" si="11"/>
        <v>0</v>
      </c>
      <c r="AO53" s="86">
        <f t="shared" si="11"/>
        <v>0</v>
      </c>
      <c r="AP53" s="86">
        <f t="shared" si="11"/>
        <v>0</v>
      </c>
      <c r="AQ53" s="86">
        <f t="shared" si="11"/>
        <v>0</v>
      </c>
      <c r="AR53" s="86">
        <f t="shared" si="11"/>
        <v>0</v>
      </c>
      <c r="AS53" s="86">
        <f t="shared" si="11"/>
        <v>0</v>
      </c>
      <c r="AT53" s="86">
        <f t="shared" si="11"/>
        <v>750</v>
      </c>
      <c r="AU53" s="86">
        <f t="shared" si="11"/>
        <v>0</v>
      </c>
      <c r="AV53" s="86">
        <f t="shared" si="11"/>
        <v>0</v>
      </c>
      <c r="AW53" s="86">
        <f t="shared" si="11"/>
        <v>0</v>
      </c>
      <c r="AX53" s="86">
        <f t="shared" si="11"/>
        <v>0</v>
      </c>
      <c r="AY53" s="86">
        <f t="shared" si="11"/>
        <v>0</v>
      </c>
      <c r="AZ53" s="86">
        <f t="shared" si="11"/>
        <v>0</v>
      </c>
      <c r="BA53" s="86">
        <f t="shared" si="11"/>
        <v>0</v>
      </c>
      <c r="BB53" s="86">
        <f t="shared" si="11"/>
        <v>0</v>
      </c>
      <c r="BC53" s="86">
        <f t="shared" si="11"/>
        <v>0</v>
      </c>
      <c r="BD53" s="86">
        <f t="shared" si="11"/>
        <v>0</v>
      </c>
      <c r="BE53" s="86">
        <f t="shared" si="11"/>
        <v>0</v>
      </c>
      <c r="BF53" s="86">
        <f t="shared" si="11"/>
        <v>0</v>
      </c>
      <c r="BG53" s="86">
        <f t="shared" si="11"/>
        <v>0</v>
      </c>
      <c r="BH53" s="86">
        <f t="shared" si="11"/>
        <v>0</v>
      </c>
      <c r="BI53" s="86">
        <f t="shared" si="11"/>
        <v>68397.73000000001</v>
      </c>
      <c r="BJ53" s="86">
        <f t="shared" si="11"/>
        <v>0</v>
      </c>
      <c r="BK53" s="86">
        <f t="shared" si="11"/>
        <v>0</v>
      </c>
      <c r="BL53" s="86">
        <f t="shared" si="11"/>
        <v>120454</v>
      </c>
      <c r="BM53" s="86">
        <f t="shared" si="11"/>
        <v>0</v>
      </c>
      <c r="BN53" s="86">
        <f t="shared" si="11"/>
        <v>0</v>
      </c>
      <c r="BO53" s="86">
        <f t="shared" si="11"/>
        <v>400000</v>
      </c>
      <c r="BP53" s="86">
        <f>BP20+BP28+BP35+BP42+BP46+BP51</f>
        <v>0</v>
      </c>
      <c r="BQ53" s="86">
        <f>BQ20+BQ28+BQ35+BQ42+BQ46+BQ51</f>
        <v>0</v>
      </c>
      <c r="BR53" s="86">
        <f>BR20+BR28+BR35+BR42+BR46+BR51</f>
        <v>503410</v>
      </c>
      <c r="BS53" s="86">
        <f>BS20+BS28+BS35+BS42+BS46+BS51</f>
        <v>0</v>
      </c>
      <c r="BT53" s="86">
        <f>BT20+BT28+BT35+BT42+BT46+BT51</f>
        <v>0</v>
      </c>
      <c r="BU53" s="86">
        <f>BU8</f>
        <v>0</v>
      </c>
      <c r="BV53" s="102">
        <f>BV8+BV20+BV28+BV35+BV42+BV46+BV51</f>
        <v>3147490</v>
      </c>
      <c r="BW53" s="87">
        <f>BW20+BW28+BW35+BW42+BW46+BW51</f>
        <v>0</v>
      </c>
      <c r="BX53" s="87">
        <f>BX20+BX28+BX35+BX42+BX46+BX51</f>
        <v>0</v>
      </c>
    </row>
    <row r="54" spans="1:76" s="1" customFormat="1" ht="30" customHeight="1" thickTop="1" x14ac:dyDescent="0.2">
      <c r="A54" s="106"/>
      <c r="B54" s="19"/>
      <c r="F54" s="10"/>
      <c r="G54" s="10"/>
      <c r="H54" s="10"/>
    </row>
  </sheetData>
  <mergeCells count="76">
    <mergeCell ref="A1:A1048576"/>
    <mergeCell ref="B1:BX2"/>
    <mergeCell ref="B4:C7"/>
    <mergeCell ref="D4:F4"/>
    <mergeCell ref="G4:I4"/>
    <mergeCell ref="J4:L4"/>
    <mergeCell ref="M4:O4"/>
    <mergeCell ref="P4:R4"/>
    <mergeCell ref="S4:U4"/>
    <mergeCell ref="V4:X4"/>
    <mergeCell ref="Y4:AA4"/>
    <mergeCell ref="AB4:AD4"/>
    <mergeCell ref="AE4:AG4"/>
    <mergeCell ref="AH4:AJ4"/>
    <mergeCell ref="AK4:AM4"/>
    <mergeCell ref="AN4:AP4"/>
    <mergeCell ref="AQ4:AS4"/>
    <mergeCell ref="AT4:AV4"/>
    <mergeCell ref="AW4:AY4"/>
    <mergeCell ref="AZ4:BB4"/>
    <mergeCell ref="BC4:BE4"/>
    <mergeCell ref="BF4:BH4"/>
    <mergeCell ref="BI4:BK4"/>
    <mergeCell ref="BL4:BN4"/>
    <mergeCell ref="BO4:BQ4"/>
    <mergeCell ref="BR4:BT4"/>
    <mergeCell ref="BU4:BU5"/>
    <mergeCell ref="BV4:BX5"/>
    <mergeCell ref="D5:F5"/>
    <mergeCell ref="G5:I5"/>
    <mergeCell ref="J5:L5"/>
    <mergeCell ref="M5:O5"/>
    <mergeCell ref="P5:R5"/>
    <mergeCell ref="S5:U5"/>
    <mergeCell ref="V5:X5"/>
    <mergeCell ref="Y5:AA5"/>
    <mergeCell ref="AB5:AD5"/>
    <mergeCell ref="AE5:AG5"/>
    <mergeCell ref="AH5:AJ5"/>
    <mergeCell ref="AK5:AM5"/>
    <mergeCell ref="AN5:AP5"/>
    <mergeCell ref="AQ5:AS5"/>
    <mergeCell ref="AT5:AV5"/>
    <mergeCell ref="AW5:AY5"/>
    <mergeCell ref="AZ5:BB5"/>
    <mergeCell ref="BC5:BE5"/>
    <mergeCell ref="BF5:BH5"/>
    <mergeCell ref="BI5:BK5"/>
    <mergeCell ref="BL5:BN5"/>
    <mergeCell ref="BO5:BQ5"/>
    <mergeCell ref="BR5:BT5"/>
    <mergeCell ref="D6:E6"/>
    <mergeCell ref="G6:H6"/>
    <mergeCell ref="J6:K6"/>
    <mergeCell ref="M6:N6"/>
    <mergeCell ref="P6:Q6"/>
    <mergeCell ref="AQ6:AR6"/>
    <mergeCell ref="AT6:AU6"/>
    <mergeCell ref="AW6:AX6"/>
    <mergeCell ref="AZ6:BA6"/>
    <mergeCell ref="S6:T6"/>
    <mergeCell ref="V6:W6"/>
    <mergeCell ref="Y6:Z6"/>
    <mergeCell ref="AB6:AC6"/>
    <mergeCell ref="AE6:AF6"/>
    <mergeCell ref="AH6:AI6"/>
    <mergeCell ref="BV6:BW6"/>
    <mergeCell ref="B53:C53"/>
    <mergeCell ref="BC6:BD6"/>
    <mergeCell ref="BF6:BG6"/>
    <mergeCell ref="BI6:BJ6"/>
    <mergeCell ref="BL6:BM6"/>
    <mergeCell ref="BO6:BP6"/>
    <mergeCell ref="BR6:BS6"/>
    <mergeCell ref="AK6:AL6"/>
    <mergeCell ref="AN6:AO6"/>
  </mergeCells>
  <pageMargins left="0.70866141732283472" right="0.70866141732283472" top="0.74803149606299213" bottom="0.74803149606299213" header="0.31496062992125984" footer="0.31496062992125984"/>
  <pageSetup paperSize="9" scale="59" fitToWidth="0" orientation="landscape" r:id="rId1"/>
  <colBreaks count="3" manualBreakCount="3">
    <brk id="18" max="1048575" man="1"/>
    <brk id="33" max="1048575" man="1"/>
    <brk id="63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97080-724E-4999-9AC3-558B9B19EE9C}">
  <sheetPr>
    <pageSetUpPr fitToPage="1"/>
  </sheetPr>
  <dimension ref="A1:BX54"/>
  <sheetViews>
    <sheetView showGridLines="0" topLeftCell="B1" zoomScaleNormal="100" workbookViewId="0">
      <selection activeCell="B1" sqref="B1:BX2"/>
    </sheetView>
  </sheetViews>
  <sheetFormatPr defaultRowHeight="15" x14ac:dyDescent="0.25"/>
  <cols>
    <col min="1" max="1" width="1.7109375" style="106" hidden="1" customWidth="1"/>
    <col min="2" max="2" width="7" style="2" customWidth="1"/>
    <col min="3" max="3" width="50.5703125" customWidth="1"/>
    <col min="4" max="76" width="10.7109375" customWidth="1"/>
  </cols>
  <sheetData>
    <row r="1" spans="1:76" ht="15" customHeight="1" x14ac:dyDescent="0.25">
      <c r="B1" s="107" t="s">
        <v>132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</row>
    <row r="2" spans="1:76" ht="15" customHeight="1" x14ac:dyDescent="0.25"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</row>
    <row r="3" spans="1:76" s="21" customFormat="1" ht="20.100000000000001" customHeight="1" thickBot="1" x14ac:dyDescent="0.3">
      <c r="A3" s="106"/>
      <c r="B3" s="105" t="s">
        <v>142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</row>
    <row r="4" spans="1:76" ht="15.75" customHeight="1" thickTop="1" x14ac:dyDescent="0.25">
      <c r="B4" s="113" t="s">
        <v>137</v>
      </c>
      <c r="C4" s="114"/>
      <c r="D4" s="119">
        <v>1</v>
      </c>
      <c r="E4" s="120"/>
      <c r="F4" s="121"/>
      <c r="G4" s="120">
        <v>2</v>
      </c>
      <c r="H4" s="120"/>
      <c r="I4" s="121"/>
      <c r="J4" s="119">
        <v>3</v>
      </c>
      <c r="K4" s="120"/>
      <c r="L4" s="121"/>
      <c r="M4" s="119">
        <v>4</v>
      </c>
      <c r="N4" s="120"/>
      <c r="O4" s="121"/>
      <c r="P4" s="119">
        <v>5</v>
      </c>
      <c r="Q4" s="120"/>
      <c r="R4" s="121"/>
      <c r="S4" s="119">
        <v>6</v>
      </c>
      <c r="T4" s="120"/>
      <c r="U4" s="121"/>
      <c r="V4" s="119">
        <v>7</v>
      </c>
      <c r="W4" s="120"/>
      <c r="X4" s="121"/>
      <c r="Y4" s="119">
        <v>8</v>
      </c>
      <c r="Z4" s="120"/>
      <c r="AA4" s="121"/>
      <c r="AB4" s="119">
        <v>9</v>
      </c>
      <c r="AC4" s="120"/>
      <c r="AD4" s="121"/>
      <c r="AE4" s="119">
        <v>10</v>
      </c>
      <c r="AF4" s="120"/>
      <c r="AG4" s="121"/>
      <c r="AH4" s="119">
        <v>11</v>
      </c>
      <c r="AI4" s="120"/>
      <c r="AJ4" s="121"/>
      <c r="AK4" s="119">
        <v>12</v>
      </c>
      <c r="AL4" s="120"/>
      <c r="AM4" s="121"/>
      <c r="AN4" s="119">
        <v>13</v>
      </c>
      <c r="AO4" s="120"/>
      <c r="AP4" s="121"/>
      <c r="AQ4" s="119">
        <v>14</v>
      </c>
      <c r="AR4" s="120"/>
      <c r="AS4" s="121"/>
      <c r="AT4" s="119">
        <v>15</v>
      </c>
      <c r="AU4" s="120"/>
      <c r="AV4" s="121"/>
      <c r="AW4" s="119">
        <v>16</v>
      </c>
      <c r="AX4" s="120"/>
      <c r="AY4" s="121"/>
      <c r="AZ4" s="119">
        <v>17</v>
      </c>
      <c r="BA4" s="120"/>
      <c r="BB4" s="121"/>
      <c r="BC4" s="119">
        <v>18</v>
      </c>
      <c r="BD4" s="120"/>
      <c r="BE4" s="121"/>
      <c r="BF4" s="119">
        <v>19</v>
      </c>
      <c r="BG4" s="120"/>
      <c r="BH4" s="121"/>
      <c r="BI4" s="119">
        <v>20</v>
      </c>
      <c r="BJ4" s="120"/>
      <c r="BK4" s="121"/>
      <c r="BL4" s="119">
        <v>50</v>
      </c>
      <c r="BM4" s="120"/>
      <c r="BN4" s="121"/>
      <c r="BO4" s="119">
        <v>60</v>
      </c>
      <c r="BP4" s="120"/>
      <c r="BQ4" s="121"/>
      <c r="BR4" s="119">
        <v>99</v>
      </c>
      <c r="BS4" s="120"/>
      <c r="BT4" s="121"/>
      <c r="BU4" s="131" t="s">
        <v>130</v>
      </c>
      <c r="BV4" s="133" t="s">
        <v>131</v>
      </c>
      <c r="BW4" s="134"/>
      <c r="BX4" s="135"/>
    </row>
    <row r="5" spans="1:76" ht="24" customHeight="1" x14ac:dyDescent="0.25">
      <c r="B5" s="115"/>
      <c r="C5" s="116"/>
      <c r="D5" s="122" t="s">
        <v>70</v>
      </c>
      <c r="E5" s="123"/>
      <c r="F5" s="124"/>
      <c r="G5" s="123" t="s">
        <v>71</v>
      </c>
      <c r="H5" s="123"/>
      <c r="I5" s="124"/>
      <c r="J5" s="122" t="s">
        <v>72</v>
      </c>
      <c r="K5" s="123"/>
      <c r="L5" s="124"/>
      <c r="M5" s="122" t="s">
        <v>73</v>
      </c>
      <c r="N5" s="123"/>
      <c r="O5" s="124"/>
      <c r="P5" s="122" t="s">
        <v>74</v>
      </c>
      <c r="Q5" s="123"/>
      <c r="R5" s="124"/>
      <c r="S5" s="122" t="s">
        <v>75</v>
      </c>
      <c r="T5" s="123"/>
      <c r="U5" s="124"/>
      <c r="V5" s="122" t="s">
        <v>76</v>
      </c>
      <c r="W5" s="123"/>
      <c r="X5" s="124"/>
      <c r="Y5" s="122" t="s">
        <v>77</v>
      </c>
      <c r="Z5" s="123"/>
      <c r="AA5" s="124"/>
      <c r="AB5" s="122" t="s">
        <v>78</v>
      </c>
      <c r="AC5" s="123"/>
      <c r="AD5" s="124"/>
      <c r="AE5" s="122" t="s">
        <v>79</v>
      </c>
      <c r="AF5" s="123"/>
      <c r="AG5" s="124"/>
      <c r="AH5" s="122" t="s">
        <v>80</v>
      </c>
      <c r="AI5" s="123"/>
      <c r="AJ5" s="124"/>
      <c r="AK5" s="122" t="s">
        <v>81</v>
      </c>
      <c r="AL5" s="123"/>
      <c r="AM5" s="124"/>
      <c r="AN5" s="122" t="s">
        <v>82</v>
      </c>
      <c r="AO5" s="123"/>
      <c r="AP5" s="124"/>
      <c r="AQ5" s="122" t="s">
        <v>83</v>
      </c>
      <c r="AR5" s="123"/>
      <c r="AS5" s="124"/>
      <c r="AT5" s="122" t="s">
        <v>84</v>
      </c>
      <c r="AU5" s="123"/>
      <c r="AV5" s="124"/>
      <c r="AW5" s="122" t="s">
        <v>85</v>
      </c>
      <c r="AX5" s="123"/>
      <c r="AY5" s="124"/>
      <c r="AZ5" s="122" t="s">
        <v>86</v>
      </c>
      <c r="BA5" s="123"/>
      <c r="BB5" s="124"/>
      <c r="BC5" s="122" t="s">
        <v>87</v>
      </c>
      <c r="BD5" s="123"/>
      <c r="BE5" s="124"/>
      <c r="BF5" s="122" t="s">
        <v>88</v>
      </c>
      <c r="BG5" s="123"/>
      <c r="BH5" s="124"/>
      <c r="BI5" s="122" t="s">
        <v>89</v>
      </c>
      <c r="BJ5" s="123"/>
      <c r="BK5" s="124"/>
      <c r="BL5" s="122" t="s">
        <v>127</v>
      </c>
      <c r="BM5" s="123"/>
      <c r="BN5" s="124"/>
      <c r="BO5" s="122" t="s">
        <v>128</v>
      </c>
      <c r="BP5" s="123"/>
      <c r="BQ5" s="124"/>
      <c r="BR5" s="122" t="s">
        <v>129</v>
      </c>
      <c r="BS5" s="123"/>
      <c r="BT5" s="124"/>
      <c r="BU5" s="132"/>
      <c r="BV5" s="136"/>
      <c r="BW5" s="137"/>
      <c r="BX5" s="138"/>
    </row>
    <row r="6" spans="1:76" x14ac:dyDescent="0.25">
      <c r="B6" s="115"/>
      <c r="C6" s="116"/>
      <c r="D6" s="125" t="s">
        <v>67</v>
      </c>
      <c r="E6" s="126"/>
      <c r="F6" s="29" t="s">
        <v>69</v>
      </c>
      <c r="G6" s="127" t="s">
        <v>67</v>
      </c>
      <c r="H6" s="126"/>
      <c r="I6" s="29" t="s">
        <v>69</v>
      </c>
      <c r="J6" s="125" t="s">
        <v>67</v>
      </c>
      <c r="K6" s="126"/>
      <c r="L6" s="29" t="s">
        <v>69</v>
      </c>
      <c r="M6" s="125" t="s">
        <v>67</v>
      </c>
      <c r="N6" s="126"/>
      <c r="O6" s="29" t="s">
        <v>69</v>
      </c>
      <c r="P6" s="125" t="s">
        <v>67</v>
      </c>
      <c r="Q6" s="126"/>
      <c r="R6" s="29" t="s">
        <v>69</v>
      </c>
      <c r="S6" s="125" t="s">
        <v>67</v>
      </c>
      <c r="T6" s="126"/>
      <c r="U6" s="29" t="s">
        <v>69</v>
      </c>
      <c r="V6" s="125" t="s">
        <v>67</v>
      </c>
      <c r="W6" s="126"/>
      <c r="X6" s="29" t="s">
        <v>69</v>
      </c>
      <c r="Y6" s="125" t="s">
        <v>67</v>
      </c>
      <c r="Z6" s="126"/>
      <c r="AA6" s="29" t="s">
        <v>69</v>
      </c>
      <c r="AB6" s="125" t="s">
        <v>67</v>
      </c>
      <c r="AC6" s="126"/>
      <c r="AD6" s="29" t="s">
        <v>69</v>
      </c>
      <c r="AE6" s="125" t="s">
        <v>67</v>
      </c>
      <c r="AF6" s="126"/>
      <c r="AG6" s="29" t="s">
        <v>69</v>
      </c>
      <c r="AH6" s="125" t="s">
        <v>67</v>
      </c>
      <c r="AI6" s="126"/>
      <c r="AJ6" s="29" t="s">
        <v>69</v>
      </c>
      <c r="AK6" s="125" t="s">
        <v>67</v>
      </c>
      <c r="AL6" s="126"/>
      <c r="AM6" s="29" t="s">
        <v>69</v>
      </c>
      <c r="AN6" s="125" t="s">
        <v>67</v>
      </c>
      <c r="AO6" s="126"/>
      <c r="AP6" s="29" t="s">
        <v>69</v>
      </c>
      <c r="AQ6" s="125" t="s">
        <v>67</v>
      </c>
      <c r="AR6" s="126"/>
      <c r="AS6" s="29" t="s">
        <v>69</v>
      </c>
      <c r="AT6" s="125" t="s">
        <v>67</v>
      </c>
      <c r="AU6" s="126"/>
      <c r="AV6" s="29" t="s">
        <v>69</v>
      </c>
      <c r="AW6" s="125" t="s">
        <v>67</v>
      </c>
      <c r="AX6" s="126"/>
      <c r="AY6" s="29" t="s">
        <v>69</v>
      </c>
      <c r="AZ6" s="125" t="s">
        <v>67</v>
      </c>
      <c r="BA6" s="126"/>
      <c r="BB6" s="29" t="s">
        <v>69</v>
      </c>
      <c r="BC6" s="125" t="s">
        <v>67</v>
      </c>
      <c r="BD6" s="126"/>
      <c r="BE6" s="29" t="s">
        <v>69</v>
      </c>
      <c r="BF6" s="125" t="s">
        <v>67</v>
      </c>
      <c r="BG6" s="126"/>
      <c r="BH6" s="29" t="s">
        <v>69</v>
      </c>
      <c r="BI6" s="125" t="s">
        <v>67</v>
      </c>
      <c r="BJ6" s="126"/>
      <c r="BK6" s="29" t="s">
        <v>69</v>
      </c>
      <c r="BL6" s="125" t="s">
        <v>67</v>
      </c>
      <c r="BM6" s="126"/>
      <c r="BN6" s="29" t="s">
        <v>69</v>
      </c>
      <c r="BO6" s="125" t="s">
        <v>67</v>
      </c>
      <c r="BP6" s="126"/>
      <c r="BQ6" s="29" t="s">
        <v>69</v>
      </c>
      <c r="BR6" s="125" t="s">
        <v>67</v>
      </c>
      <c r="BS6" s="126"/>
      <c r="BT6" s="29" t="s">
        <v>69</v>
      </c>
      <c r="BU6" s="30" t="s">
        <v>67</v>
      </c>
      <c r="BV6" s="125" t="s">
        <v>67</v>
      </c>
      <c r="BW6" s="126"/>
      <c r="BX6" s="29" t="s">
        <v>69</v>
      </c>
    </row>
    <row r="7" spans="1:76" ht="34.5" thickBot="1" x14ac:dyDescent="0.3">
      <c r="B7" s="117"/>
      <c r="C7" s="118"/>
      <c r="D7" s="31"/>
      <c r="E7" s="32" t="s">
        <v>68</v>
      </c>
      <c r="F7" s="33"/>
      <c r="G7" s="71"/>
      <c r="H7" s="32" t="s">
        <v>68</v>
      </c>
      <c r="I7" s="33"/>
      <c r="J7" s="31"/>
      <c r="K7" s="32" t="s">
        <v>68</v>
      </c>
      <c r="L7" s="33"/>
      <c r="M7" s="31"/>
      <c r="N7" s="32" t="s">
        <v>68</v>
      </c>
      <c r="O7" s="33"/>
      <c r="P7" s="31"/>
      <c r="Q7" s="32" t="s">
        <v>68</v>
      </c>
      <c r="R7" s="33"/>
      <c r="S7" s="31"/>
      <c r="T7" s="32" t="s">
        <v>68</v>
      </c>
      <c r="U7" s="33"/>
      <c r="V7" s="31"/>
      <c r="W7" s="32" t="s">
        <v>68</v>
      </c>
      <c r="X7" s="33"/>
      <c r="Y7" s="31"/>
      <c r="Z7" s="32" t="s">
        <v>68</v>
      </c>
      <c r="AA7" s="33"/>
      <c r="AB7" s="31"/>
      <c r="AC7" s="32" t="s">
        <v>68</v>
      </c>
      <c r="AD7" s="33"/>
      <c r="AE7" s="31"/>
      <c r="AF7" s="32" t="s">
        <v>68</v>
      </c>
      <c r="AG7" s="33"/>
      <c r="AH7" s="31"/>
      <c r="AI7" s="32" t="s">
        <v>68</v>
      </c>
      <c r="AJ7" s="33"/>
      <c r="AK7" s="31"/>
      <c r="AL7" s="32" t="s">
        <v>68</v>
      </c>
      <c r="AM7" s="33"/>
      <c r="AN7" s="31"/>
      <c r="AO7" s="32" t="s">
        <v>68</v>
      </c>
      <c r="AP7" s="33"/>
      <c r="AQ7" s="31"/>
      <c r="AR7" s="32" t="s">
        <v>68</v>
      </c>
      <c r="AS7" s="33"/>
      <c r="AT7" s="31"/>
      <c r="AU7" s="32" t="s">
        <v>68</v>
      </c>
      <c r="AV7" s="33"/>
      <c r="AW7" s="31"/>
      <c r="AX7" s="32" t="s">
        <v>68</v>
      </c>
      <c r="AY7" s="33"/>
      <c r="AZ7" s="31"/>
      <c r="BA7" s="32" t="s">
        <v>68</v>
      </c>
      <c r="BB7" s="33"/>
      <c r="BC7" s="31"/>
      <c r="BD7" s="32" t="s">
        <v>68</v>
      </c>
      <c r="BE7" s="33"/>
      <c r="BF7" s="31"/>
      <c r="BG7" s="32" t="s">
        <v>68</v>
      </c>
      <c r="BH7" s="33"/>
      <c r="BI7" s="31"/>
      <c r="BJ7" s="32" t="s">
        <v>68</v>
      </c>
      <c r="BK7" s="33"/>
      <c r="BL7" s="31"/>
      <c r="BM7" s="32" t="s">
        <v>68</v>
      </c>
      <c r="BN7" s="33"/>
      <c r="BO7" s="31"/>
      <c r="BP7" s="32" t="s">
        <v>68</v>
      </c>
      <c r="BQ7" s="33"/>
      <c r="BR7" s="31"/>
      <c r="BS7" s="32" t="s">
        <v>68</v>
      </c>
      <c r="BT7" s="33"/>
      <c r="BU7" s="34"/>
      <c r="BV7" s="31"/>
      <c r="BW7" s="32" t="s">
        <v>68</v>
      </c>
      <c r="BX7" s="33"/>
    </row>
    <row r="8" spans="1:76" ht="33" customHeight="1" thickTop="1" thickBot="1" x14ac:dyDescent="0.3">
      <c r="B8" s="68"/>
      <c r="C8" s="70" t="s">
        <v>101</v>
      </c>
      <c r="D8" s="72"/>
      <c r="E8" s="73"/>
      <c r="F8" s="74"/>
      <c r="G8" s="75"/>
      <c r="H8" s="73"/>
      <c r="I8" s="74"/>
      <c r="J8" s="75"/>
      <c r="K8" s="73"/>
      <c r="L8" s="74"/>
      <c r="M8" s="72"/>
      <c r="N8" s="73"/>
      <c r="O8" s="74"/>
      <c r="P8" s="75"/>
      <c r="Q8" s="73"/>
      <c r="R8" s="74"/>
      <c r="S8" s="72"/>
      <c r="T8" s="73"/>
      <c r="U8" s="74"/>
      <c r="V8" s="72"/>
      <c r="W8" s="73"/>
      <c r="X8" s="74"/>
      <c r="Y8" s="72"/>
      <c r="Z8" s="73"/>
      <c r="AA8" s="74"/>
      <c r="AB8" s="72"/>
      <c r="AC8" s="73"/>
      <c r="AD8" s="74"/>
      <c r="AE8" s="72"/>
      <c r="AF8" s="73"/>
      <c r="AG8" s="74"/>
      <c r="AH8" s="75"/>
      <c r="AI8" s="73"/>
      <c r="AJ8" s="74"/>
      <c r="AK8" s="75"/>
      <c r="AL8" s="73"/>
      <c r="AM8" s="74"/>
      <c r="AN8" s="75"/>
      <c r="AO8" s="73"/>
      <c r="AP8" s="74"/>
      <c r="AQ8" s="75"/>
      <c r="AR8" s="73"/>
      <c r="AS8" s="74"/>
      <c r="AT8" s="72"/>
      <c r="AU8" s="73"/>
      <c r="AV8" s="74"/>
      <c r="AW8" s="72"/>
      <c r="AX8" s="73"/>
      <c r="AY8" s="74"/>
      <c r="AZ8" s="75"/>
      <c r="BA8" s="73"/>
      <c r="BB8" s="74"/>
      <c r="BC8" s="72"/>
      <c r="BD8" s="73"/>
      <c r="BE8" s="74"/>
      <c r="BF8" s="75"/>
      <c r="BG8" s="73"/>
      <c r="BH8" s="74"/>
      <c r="BI8" s="75"/>
      <c r="BJ8" s="73"/>
      <c r="BK8" s="74"/>
      <c r="BL8" s="75"/>
      <c r="BM8" s="73"/>
      <c r="BN8" s="74"/>
      <c r="BO8" s="75"/>
      <c r="BP8" s="73"/>
      <c r="BQ8" s="74"/>
      <c r="BR8" s="75"/>
      <c r="BS8" s="73"/>
      <c r="BT8" s="74"/>
      <c r="BU8" s="92">
        <v>0</v>
      </c>
      <c r="BV8" s="77">
        <f>BU8</f>
        <v>0</v>
      </c>
      <c r="BW8" s="78"/>
      <c r="BX8" s="79"/>
    </row>
    <row r="9" spans="1:76" ht="15.75" thickTop="1" x14ac:dyDescent="0.25">
      <c r="B9" s="13"/>
      <c r="C9" s="28" t="s">
        <v>90</v>
      </c>
      <c r="D9" s="80"/>
      <c r="E9" s="81"/>
      <c r="F9" s="82"/>
      <c r="G9" s="80"/>
      <c r="H9" s="81"/>
      <c r="I9" s="82"/>
      <c r="J9" s="96"/>
      <c r="K9" s="81"/>
      <c r="L9" s="100"/>
      <c r="M9" s="83"/>
      <c r="N9" s="81"/>
      <c r="O9" s="82"/>
      <c r="P9" s="83"/>
      <c r="Q9" s="81"/>
      <c r="R9" s="82"/>
      <c r="S9" s="83"/>
      <c r="T9" s="81"/>
      <c r="U9" s="82"/>
      <c r="V9" s="83"/>
      <c r="W9" s="81"/>
      <c r="X9" s="82"/>
      <c r="Y9" s="83"/>
      <c r="Z9" s="81"/>
      <c r="AA9" s="82"/>
      <c r="AB9" s="83"/>
      <c r="AC9" s="81"/>
      <c r="AD9" s="82"/>
      <c r="AE9" s="83"/>
      <c r="AF9" s="81"/>
      <c r="AG9" s="82"/>
      <c r="AH9" s="83"/>
      <c r="AI9" s="81"/>
      <c r="AJ9" s="82"/>
      <c r="AK9" s="83"/>
      <c r="AL9" s="81"/>
      <c r="AM9" s="82"/>
      <c r="AN9" s="83"/>
      <c r="AO9" s="81"/>
      <c r="AP9" s="82"/>
      <c r="AQ9" s="83"/>
      <c r="AR9" s="81"/>
      <c r="AS9" s="82"/>
      <c r="AT9" s="83"/>
      <c r="AU9" s="81"/>
      <c r="AV9" s="82"/>
      <c r="AW9" s="83"/>
      <c r="AX9" s="81"/>
      <c r="AY9" s="82"/>
      <c r="AZ9" s="83"/>
      <c r="BA9" s="81"/>
      <c r="BB9" s="82"/>
      <c r="BC9" s="83"/>
      <c r="BD9" s="81"/>
      <c r="BE9" s="82"/>
      <c r="BF9" s="83"/>
      <c r="BG9" s="81"/>
      <c r="BH9" s="82"/>
      <c r="BI9" s="83"/>
      <c r="BJ9" s="81"/>
      <c r="BK9" s="82"/>
      <c r="BL9" s="83"/>
      <c r="BM9" s="81"/>
      <c r="BN9" s="82"/>
      <c r="BO9" s="83"/>
      <c r="BP9" s="81"/>
      <c r="BQ9" s="82"/>
      <c r="BR9" s="83"/>
      <c r="BS9" s="81"/>
      <c r="BT9" s="82"/>
      <c r="BU9" s="84"/>
      <c r="BV9" s="80"/>
      <c r="BW9" s="83"/>
      <c r="BX9" s="82"/>
    </row>
    <row r="10" spans="1:76" x14ac:dyDescent="0.25">
      <c r="B10" s="13">
        <v>101</v>
      </c>
      <c r="C10" s="25" t="s">
        <v>91</v>
      </c>
      <c r="D10" s="88">
        <v>241310</v>
      </c>
      <c r="E10" s="89">
        <v>0</v>
      </c>
      <c r="F10" s="90"/>
      <c r="G10" s="88"/>
      <c r="H10" s="89"/>
      <c r="I10" s="90"/>
      <c r="J10" s="97">
        <v>52435</v>
      </c>
      <c r="K10" s="89">
        <v>0</v>
      </c>
      <c r="L10" s="101"/>
      <c r="M10" s="91"/>
      <c r="N10" s="89"/>
      <c r="O10" s="90"/>
      <c r="P10" s="91"/>
      <c r="Q10" s="89"/>
      <c r="R10" s="90"/>
      <c r="S10" s="91"/>
      <c r="T10" s="89"/>
      <c r="U10" s="90"/>
      <c r="V10" s="91"/>
      <c r="W10" s="89"/>
      <c r="X10" s="90"/>
      <c r="Y10" s="91"/>
      <c r="Z10" s="89"/>
      <c r="AA10" s="90"/>
      <c r="AB10" s="91">
        <v>0</v>
      </c>
      <c r="AC10" s="89">
        <v>0</v>
      </c>
      <c r="AD10" s="90"/>
      <c r="AE10" s="91"/>
      <c r="AF10" s="89"/>
      <c r="AG10" s="90"/>
      <c r="AH10" s="91"/>
      <c r="AI10" s="89"/>
      <c r="AJ10" s="90"/>
      <c r="AK10" s="91"/>
      <c r="AL10" s="89"/>
      <c r="AM10" s="90"/>
      <c r="AN10" s="91"/>
      <c r="AO10" s="89"/>
      <c r="AP10" s="90"/>
      <c r="AQ10" s="91"/>
      <c r="AR10" s="89"/>
      <c r="AS10" s="90"/>
      <c r="AT10" s="91"/>
      <c r="AU10" s="89"/>
      <c r="AV10" s="90"/>
      <c r="AW10" s="91"/>
      <c r="AX10" s="89"/>
      <c r="AY10" s="90"/>
      <c r="AZ10" s="91"/>
      <c r="BA10" s="89"/>
      <c r="BB10" s="90"/>
      <c r="BC10" s="91"/>
      <c r="BD10" s="89"/>
      <c r="BE10" s="90"/>
      <c r="BF10" s="91"/>
      <c r="BG10" s="89"/>
      <c r="BH10" s="90"/>
      <c r="BI10" s="91"/>
      <c r="BJ10" s="89"/>
      <c r="BK10" s="90"/>
      <c r="BL10" s="91"/>
      <c r="BM10" s="89"/>
      <c r="BN10" s="90"/>
      <c r="BO10" s="91"/>
      <c r="BP10" s="89"/>
      <c r="BQ10" s="90"/>
      <c r="BR10" s="91"/>
      <c r="BS10" s="89"/>
      <c r="BT10" s="90"/>
      <c r="BU10" s="76"/>
      <c r="BV10" s="85">
        <f t="shared" ref="BV10:BX19" si="0">D10+G10+J10+M10+P10+S10+V10+Y10+AB10+AE10+AH10+AK10+AN10+AQ10+AT10+AW10+AZ10+BC10+BF10+BI10+BL10+BO10+BR10</f>
        <v>293745</v>
      </c>
      <c r="BW10" s="77">
        <f t="shared" si="0"/>
        <v>0</v>
      </c>
      <c r="BX10" s="79">
        <f t="shared" si="0"/>
        <v>0</v>
      </c>
    </row>
    <row r="11" spans="1:76" x14ac:dyDescent="0.25">
      <c r="B11" s="13">
        <v>102</v>
      </c>
      <c r="C11" s="25" t="s">
        <v>92</v>
      </c>
      <c r="D11" s="88">
        <v>22263</v>
      </c>
      <c r="E11" s="89">
        <v>0</v>
      </c>
      <c r="F11" s="90"/>
      <c r="G11" s="88"/>
      <c r="H11" s="89"/>
      <c r="I11" s="90"/>
      <c r="J11" s="97">
        <v>3450</v>
      </c>
      <c r="K11" s="89">
        <v>0</v>
      </c>
      <c r="L11" s="101"/>
      <c r="M11" s="91"/>
      <c r="N11" s="89"/>
      <c r="O11" s="90"/>
      <c r="P11" s="91"/>
      <c r="Q11" s="89"/>
      <c r="R11" s="90"/>
      <c r="S11" s="91"/>
      <c r="T11" s="89"/>
      <c r="U11" s="90"/>
      <c r="V11" s="91"/>
      <c r="W11" s="89"/>
      <c r="X11" s="90"/>
      <c r="Y11" s="91"/>
      <c r="Z11" s="89"/>
      <c r="AA11" s="90"/>
      <c r="AB11" s="91">
        <v>5343</v>
      </c>
      <c r="AC11" s="89">
        <v>0</v>
      </c>
      <c r="AD11" s="90"/>
      <c r="AE11" s="91"/>
      <c r="AF11" s="89"/>
      <c r="AG11" s="90"/>
      <c r="AH11" s="91"/>
      <c r="AI11" s="89"/>
      <c r="AJ11" s="90"/>
      <c r="AK11" s="91"/>
      <c r="AL11" s="89"/>
      <c r="AM11" s="90"/>
      <c r="AN11" s="91"/>
      <c r="AO11" s="89"/>
      <c r="AP11" s="90"/>
      <c r="AQ11" s="91"/>
      <c r="AR11" s="89"/>
      <c r="AS11" s="90"/>
      <c r="AT11" s="91"/>
      <c r="AU11" s="89"/>
      <c r="AV11" s="90"/>
      <c r="AW11" s="91"/>
      <c r="AX11" s="89"/>
      <c r="AY11" s="90"/>
      <c r="AZ11" s="91"/>
      <c r="BA11" s="89"/>
      <c r="BB11" s="90"/>
      <c r="BC11" s="91"/>
      <c r="BD11" s="89"/>
      <c r="BE11" s="90"/>
      <c r="BF11" s="91"/>
      <c r="BG11" s="89"/>
      <c r="BH11" s="90"/>
      <c r="BI11" s="91"/>
      <c r="BJ11" s="89"/>
      <c r="BK11" s="90"/>
      <c r="BL11" s="91"/>
      <c r="BM11" s="89"/>
      <c r="BN11" s="90"/>
      <c r="BO11" s="91"/>
      <c r="BP11" s="89"/>
      <c r="BQ11" s="90"/>
      <c r="BR11" s="91"/>
      <c r="BS11" s="89"/>
      <c r="BT11" s="90"/>
      <c r="BU11" s="76"/>
      <c r="BV11" s="85">
        <f t="shared" si="0"/>
        <v>31056</v>
      </c>
      <c r="BW11" s="77">
        <f t="shared" si="0"/>
        <v>0</v>
      </c>
      <c r="BX11" s="79">
        <f t="shared" si="0"/>
        <v>0</v>
      </c>
    </row>
    <row r="12" spans="1:76" x14ac:dyDescent="0.25">
      <c r="B12" s="13">
        <v>103</v>
      </c>
      <c r="C12" s="25" t="s">
        <v>93</v>
      </c>
      <c r="D12" s="88">
        <v>283132.62</v>
      </c>
      <c r="E12" s="89">
        <v>0</v>
      </c>
      <c r="F12" s="90"/>
      <c r="G12" s="88"/>
      <c r="H12" s="89"/>
      <c r="I12" s="90"/>
      <c r="J12" s="97">
        <v>9450</v>
      </c>
      <c r="K12" s="89">
        <v>0</v>
      </c>
      <c r="L12" s="101"/>
      <c r="M12" s="91">
        <v>196800</v>
      </c>
      <c r="N12" s="89">
        <v>0</v>
      </c>
      <c r="O12" s="90"/>
      <c r="P12" s="91">
        <v>23900</v>
      </c>
      <c r="Q12" s="89">
        <v>0</v>
      </c>
      <c r="R12" s="90"/>
      <c r="S12" s="91">
        <v>6600</v>
      </c>
      <c r="T12" s="89">
        <v>0</v>
      </c>
      <c r="U12" s="90"/>
      <c r="V12" s="91">
        <v>7900</v>
      </c>
      <c r="W12" s="89">
        <v>0</v>
      </c>
      <c r="X12" s="90"/>
      <c r="Y12" s="91"/>
      <c r="Z12" s="89"/>
      <c r="AA12" s="90"/>
      <c r="AB12" s="91">
        <v>286956.78000000003</v>
      </c>
      <c r="AC12" s="89">
        <v>0</v>
      </c>
      <c r="AD12" s="90"/>
      <c r="AE12" s="91">
        <v>99336.98</v>
      </c>
      <c r="AF12" s="89">
        <v>0</v>
      </c>
      <c r="AG12" s="90"/>
      <c r="AH12" s="91">
        <v>1000</v>
      </c>
      <c r="AI12" s="89">
        <v>0</v>
      </c>
      <c r="AJ12" s="90"/>
      <c r="AK12" s="91">
        <v>288750</v>
      </c>
      <c r="AL12" s="89">
        <v>0</v>
      </c>
      <c r="AM12" s="90"/>
      <c r="AN12" s="91"/>
      <c r="AO12" s="89"/>
      <c r="AP12" s="90"/>
      <c r="AQ12" s="91">
        <v>0</v>
      </c>
      <c r="AR12" s="89">
        <v>0</v>
      </c>
      <c r="AS12" s="90"/>
      <c r="AT12" s="91"/>
      <c r="AU12" s="89"/>
      <c r="AV12" s="90"/>
      <c r="AW12" s="91"/>
      <c r="AX12" s="89"/>
      <c r="AY12" s="90"/>
      <c r="AZ12" s="91"/>
      <c r="BA12" s="89"/>
      <c r="BB12" s="90"/>
      <c r="BC12" s="91"/>
      <c r="BD12" s="89"/>
      <c r="BE12" s="90"/>
      <c r="BF12" s="91"/>
      <c r="BG12" s="89"/>
      <c r="BH12" s="90"/>
      <c r="BI12" s="91"/>
      <c r="BJ12" s="89"/>
      <c r="BK12" s="90"/>
      <c r="BL12" s="91"/>
      <c r="BM12" s="89"/>
      <c r="BN12" s="90"/>
      <c r="BO12" s="91"/>
      <c r="BP12" s="89"/>
      <c r="BQ12" s="90"/>
      <c r="BR12" s="91"/>
      <c r="BS12" s="89"/>
      <c r="BT12" s="90"/>
      <c r="BU12" s="76"/>
      <c r="BV12" s="85">
        <f t="shared" si="0"/>
        <v>1203826.3799999999</v>
      </c>
      <c r="BW12" s="77">
        <f t="shared" si="0"/>
        <v>0</v>
      </c>
      <c r="BX12" s="79">
        <f t="shared" si="0"/>
        <v>0</v>
      </c>
    </row>
    <row r="13" spans="1:76" x14ac:dyDescent="0.25">
      <c r="B13" s="13">
        <v>104</v>
      </c>
      <c r="C13" s="25" t="s">
        <v>19</v>
      </c>
      <c r="D13" s="88">
        <v>18930</v>
      </c>
      <c r="E13" s="89">
        <v>0</v>
      </c>
      <c r="F13" s="90"/>
      <c r="G13" s="88"/>
      <c r="H13" s="89"/>
      <c r="I13" s="90"/>
      <c r="J13" s="97">
        <v>0</v>
      </c>
      <c r="K13" s="89">
        <v>0</v>
      </c>
      <c r="L13" s="101"/>
      <c r="M13" s="91">
        <v>125100</v>
      </c>
      <c r="N13" s="89">
        <v>0</v>
      </c>
      <c r="O13" s="90"/>
      <c r="P13" s="91">
        <v>2200</v>
      </c>
      <c r="Q13" s="89">
        <v>0</v>
      </c>
      <c r="R13" s="90"/>
      <c r="S13" s="91">
        <v>13200</v>
      </c>
      <c r="T13" s="89">
        <v>0</v>
      </c>
      <c r="U13" s="90"/>
      <c r="V13" s="91">
        <v>43000</v>
      </c>
      <c r="W13" s="89">
        <v>0</v>
      </c>
      <c r="X13" s="90"/>
      <c r="Y13" s="91"/>
      <c r="Z13" s="89"/>
      <c r="AA13" s="90"/>
      <c r="AB13" s="91">
        <v>4292</v>
      </c>
      <c r="AC13" s="89">
        <v>0</v>
      </c>
      <c r="AD13" s="90"/>
      <c r="AE13" s="91"/>
      <c r="AF13" s="89"/>
      <c r="AG13" s="90"/>
      <c r="AH13" s="91">
        <v>3900</v>
      </c>
      <c r="AI13" s="89">
        <v>0</v>
      </c>
      <c r="AJ13" s="90"/>
      <c r="AK13" s="91">
        <v>66212</v>
      </c>
      <c r="AL13" s="89">
        <v>0</v>
      </c>
      <c r="AM13" s="90"/>
      <c r="AN13" s="91"/>
      <c r="AO13" s="89"/>
      <c r="AP13" s="90"/>
      <c r="AQ13" s="91">
        <v>0</v>
      </c>
      <c r="AR13" s="89">
        <v>0</v>
      </c>
      <c r="AS13" s="90"/>
      <c r="AT13" s="91">
        <v>750</v>
      </c>
      <c r="AU13" s="89">
        <v>0</v>
      </c>
      <c r="AV13" s="90"/>
      <c r="AW13" s="97"/>
      <c r="AX13" s="89"/>
      <c r="AY13" s="101"/>
      <c r="AZ13" s="91"/>
      <c r="BA13" s="89"/>
      <c r="BB13" s="90"/>
      <c r="BC13" s="97"/>
      <c r="BD13" s="89"/>
      <c r="BE13" s="101"/>
      <c r="BF13" s="91"/>
      <c r="BG13" s="89"/>
      <c r="BH13" s="90"/>
      <c r="BI13" s="91"/>
      <c r="BJ13" s="89"/>
      <c r="BK13" s="90"/>
      <c r="BL13" s="91"/>
      <c r="BM13" s="89"/>
      <c r="BN13" s="90"/>
      <c r="BO13" s="91"/>
      <c r="BP13" s="89"/>
      <c r="BQ13" s="90"/>
      <c r="BR13" s="91"/>
      <c r="BS13" s="89"/>
      <c r="BT13" s="90"/>
      <c r="BU13" s="76"/>
      <c r="BV13" s="85">
        <f t="shared" si="0"/>
        <v>277584</v>
      </c>
      <c r="BW13" s="77">
        <f t="shared" si="0"/>
        <v>0</v>
      </c>
      <c r="BX13" s="79">
        <f t="shared" si="0"/>
        <v>0</v>
      </c>
    </row>
    <row r="14" spans="1:76" x14ac:dyDescent="0.25">
      <c r="B14" s="13">
        <v>105</v>
      </c>
      <c r="C14" s="25" t="s">
        <v>94</v>
      </c>
      <c r="D14" s="88"/>
      <c r="E14" s="89"/>
      <c r="F14" s="90"/>
      <c r="G14" s="88"/>
      <c r="H14" s="89"/>
      <c r="I14" s="90"/>
      <c r="J14" s="97"/>
      <c r="K14" s="89"/>
      <c r="L14" s="101"/>
      <c r="M14" s="91"/>
      <c r="N14" s="89"/>
      <c r="O14" s="90"/>
      <c r="P14" s="91"/>
      <c r="Q14" s="89"/>
      <c r="R14" s="90"/>
      <c r="S14" s="91"/>
      <c r="T14" s="89"/>
      <c r="U14" s="90"/>
      <c r="V14" s="91"/>
      <c r="W14" s="89"/>
      <c r="X14" s="90"/>
      <c r="Y14" s="91"/>
      <c r="Z14" s="89"/>
      <c r="AA14" s="90"/>
      <c r="AB14" s="91"/>
      <c r="AC14" s="89"/>
      <c r="AD14" s="90"/>
      <c r="AE14" s="91"/>
      <c r="AF14" s="89"/>
      <c r="AG14" s="90"/>
      <c r="AH14" s="97"/>
      <c r="AI14" s="89"/>
      <c r="AJ14" s="101"/>
      <c r="AK14" s="91"/>
      <c r="AL14" s="89"/>
      <c r="AM14" s="90"/>
      <c r="AN14" s="97"/>
      <c r="AO14" s="89"/>
      <c r="AP14" s="101"/>
      <c r="AQ14" s="91"/>
      <c r="AR14" s="89"/>
      <c r="AS14" s="90"/>
      <c r="AT14" s="91"/>
      <c r="AU14" s="89"/>
      <c r="AV14" s="90"/>
      <c r="AW14" s="97"/>
      <c r="AX14" s="89"/>
      <c r="AY14" s="101"/>
      <c r="AZ14" s="97"/>
      <c r="BA14" s="89"/>
      <c r="BB14" s="101"/>
      <c r="BC14" s="97"/>
      <c r="BD14" s="89"/>
      <c r="BE14" s="101"/>
      <c r="BF14" s="91"/>
      <c r="BG14" s="89"/>
      <c r="BH14" s="90"/>
      <c r="BI14" s="91"/>
      <c r="BJ14" s="89"/>
      <c r="BK14" s="90"/>
      <c r="BL14" s="91"/>
      <c r="BM14" s="89"/>
      <c r="BN14" s="90"/>
      <c r="BO14" s="91"/>
      <c r="BP14" s="89"/>
      <c r="BQ14" s="90"/>
      <c r="BR14" s="91"/>
      <c r="BS14" s="89"/>
      <c r="BT14" s="90"/>
      <c r="BU14" s="76"/>
      <c r="BV14" s="85">
        <f t="shared" si="0"/>
        <v>0</v>
      </c>
      <c r="BW14" s="77">
        <f t="shared" si="0"/>
        <v>0</v>
      </c>
      <c r="BX14" s="79">
        <f t="shared" si="0"/>
        <v>0</v>
      </c>
    </row>
    <row r="15" spans="1:76" x14ac:dyDescent="0.25">
      <c r="B15" s="13">
        <v>106</v>
      </c>
      <c r="C15" s="25" t="s">
        <v>99</v>
      </c>
      <c r="D15" s="88"/>
      <c r="E15" s="89"/>
      <c r="F15" s="90"/>
      <c r="G15" s="88"/>
      <c r="H15" s="89"/>
      <c r="I15" s="90"/>
      <c r="J15" s="97"/>
      <c r="K15" s="89"/>
      <c r="L15" s="101"/>
      <c r="M15" s="91"/>
      <c r="N15" s="89"/>
      <c r="O15" s="90"/>
      <c r="P15" s="97"/>
      <c r="Q15" s="89"/>
      <c r="R15" s="101"/>
      <c r="S15" s="91"/>
      <c r="T15" s="89"/>
      <c r="U15" s="90"/>
      <c r="V15" s="91"/>
      <c r="W15" s="89"/>
      <c r="X15" s="90"/>
      <c r="Y15" s="97"/>
      <c r="Z15" s="89"/>
      <c r="AA15" s="101"/>
      <c r="AB15" s="91"/>
      <c r="AC15" s="89"/>
      <c r="AD15" s="90"/>
      <c r="AE15" s="91"/>
      <c r="AF15" s="89"/>
      <c r="AG15" s="90"/>
      <c r="AH15" s="97"/>
      <c r="AI15" s="89"/>
      <c r="AJ15" s="101"/>
      <c r="AK15" s="97"/>
      <c r="AL15" s="89"/>
      <c r="AM15" s="101"/>
      <c r="AN15" s="97"/>
      <c r="AO15" s="89"/>
      <c r="AP15" s="101"/>
      <c r="AQ15" s="91"/>
      <c r="AR15" s="89"/>
      <c r="AS15" s="90"/>
      <c r="AT15" s="91"/>
      <c r="AU15" s="89"/>
      <c r="AV15" s="90"/>
      <c r="AW15" s="97"/>
      <c r="AX15" s="89"/>
      <c r="AY15" s="101"/>
      <c r="AZ15" s="97"/>
      <c r="BA15" s="89"/>
      <c r="BB15" s="101"/>
      <c r="BC15" s="97"/>
      <c r="BD15" s="89"/>
      <c r="BE15" s="101"/>
      <c r="BF15" s="91"/>
      <c r="BG15" s="89"/>
      <c r="BH15" s="90"/>
      <c r="BI15" s="91"/>
      <c r="BJ15" s="89"/>
      <c r="BK15" s="90"/>
      <c r="BL15" s="91"/>
      <c r="BM15" s="89"/>
      <c r="BN15" s="90"/>
      <c r="BO15" s="91"/>
      <c r="BP15" s="89"/>
      <c r="BQ15" s="90"/>
      <c r="BR15" s="91"/>
      <c r="BS15" s="89"/>
      <c r="BT15" s="90"/>
      <c r="BU15" s="76"/>
      <c r="BV15" s="85">
        <f t="shared" si="0"/>
        <v>0</v>
      </c>
      <c r="BW15" s="77">
        <f t="shared" si="0"/>
        <v>0</v>
      </c>
      <c r="BX15" s="79">
        <f t="shared" si="0"/>
        <v>0</v>
      </c>
    </row>
    <row r="16" spans="1:76" x14ac:dyDescent="0.25">
      <c r="B16" s="13">
        <v>107</v>
      </c>
      <c r="C16" s="25" t="s">
        <v>95</v>
      </c>
      <c r="D16" s="88"/>
      <c r="E16" s="89"/>
      <c r="F16" s="90"/>
      <c r="G16" s="88"/>
      <c r="H16" s="89"/>
      <c r="I16" s="90"/>
      <c r="J16" s="97"/>
      <c r="K16" s="89"/>
      <c r="L16" s="101"/>
      <c r="M16" s="91">
        <v>5419</v>
      </c>
      <c r="N16" s="89">
        <v>0</v>
      </c>
      <c r="O16" s="90"/>
      <c r="P16" s="97"/>
      <c r="Q16" s="89"/>
      <c r="R16" s="101"/>
      <c r="S16" s="91">
        <v>7199</v>
      </c>
      <c r="T16" s="89">
        <v>0</v>
      </c>
      <c r="U16" s="90"/>
      <c r="V16" s="91"/>
      <c r="W16" s="89"/>
      <c r="X16" s="90"/>
      <c r="Y16" s="97"/>
      <c r="Z16" s="89"/>
      <c r="AA16" s="101"/>
      <c r="AB16" s="91">
        <v>12396</v>
      </c>
      <c r="AC16" s="89">
        <v>0</v>
      </c>
      <c r="AD16" s="90"/>
      <c r="AE16" s="97">
        <v>27756</v>
      </c>
      <c r="AF16" s="89">
        <v>0</v>
      </c>
      <c r="AG16" s="101"/>
      <c r="AH16" s="97"/>
      <c r="AI16" s="89"/>
      <c r="AJ16" s="101"/>
      <c r="AK16" s="97"/>
      <c r="AL16" s="89"/>
      <c r="AM16" s="101"/>
      <c r="AN16" s="97"/>
      <c r="AO16" s="89"/>
      <c r="AP16" s="101"/>
      <c r="AQ16" s="97"/>
      <c r="AR16" s="89"/>
      <c r="AS16" s="101"/>
      <c r="AT16" s="97"/>
      <c r="AU16" s="89"/>
      <c r="AV16" s="101"/>
      <c r="AW16" s="97"/>
      <c r="AX16" s="89"/>
      <c r="AY16" s="101"/>
      <c r="AZ16" s="97"/>
      <c r="BA16" s="89"/>
      <c r="BB16" s="101"/>
      <c r="BC16" s="97"/>
      <c r="BD16" s="89"/>
      <c r="BE16" s="101"/>
      <c r="BF16" s="91"/>
      <c r="BG16" s="89"/>
      <c r="BH16" s="90"/>
      <c r="BI16" s="97"/>
      <c r="BJ16" s="89"/>
      <c r="BK16" s="101"/>
      <c r="BL16" s="91"/>
      <c r="BM16" s="89"/>
      <c r="BN16" s="90"/>
      <c r="BO16" s="91">
        <v>0</v>
      </c>
      <c r="BP16" s="89">
        <v>0</v>
      </c>
      <c r="BQ16" s="90"/>
      <c r="BR16" s="97"/>
      <c r="BS16" s="89"/>
      <c r="BT16" s="101"/>
      <c r="BU16" s="76"/>
      <c r="BV16" s="85">
        <f t="shared" si="0"/>
        <v>52770</v>
      </c>
      <c r="BW16" s="77">
        <f t="shared" si="0"/>
        <v>0</v>
      </c>
      <c r="BX16" s="79">
        <f t="shared" si="0"/>
        <v>0</v>
      </c>
    </row>
    <row r="17" spans="2:76" x14ac:dyDescent="0.25">
      <c r="B17" s="13">
        <v>108</v>
      </c>
      <c r="C17" s="25" t="s">
        <v>96</v>
      </c>
      <c r="D17" s="88"/>
      <c r="E17" s="89"/>
      <c r="F17" s="90"/>
      <c r="G17" s="88"/>
      <c r="H17" s="89"/>
      <c r="I17" s="90"/>
      <c r="J17" s="97"/>
      <c r="K17" s="89"/>
      <c r="L17" s="101"/>
      <c r="M17" s="97"/>
      <c r="N17" s="89"/>
      <c r="O17" s="101"/>
      <c r="P17" s="97"/>
      <c r="Q17" s="89"/>
      <c r="R17" s="101"/>
      <c r="S17" s="91"/>
      <c r="T17" s="89"/>
      <c r="U17" s="90"/>
      <c r="V17" s="91"/>
      <c r="W17" s="89"/>
      <c r="X17" s="90"/>
      <c r="Y17" s="97"/>
      <c r="Z17" s="89"/>
      <c r="AA17" s="101"/>
      <c r="AB17" s="97"/>
      <c r="AC17" s="89"/>
      <c r="AD17" s="101"/>
      <c r="AE17" s="97"/>
      <c r="AF17" s="89"/>
      <c r="AG17" s="101"/>
      <c r="AH17" s="97"/>
      <c r="AI17" s="89"/>
      <c r="AJ17" s="101"/>
      <c r="AK17" s="97"/>
      <c r="AL17" s="89"/>
      <c r="AM17" s="101"/>
      <c r="AN17" s="97"/>
      <c r="AO17" s="89"/>
      <c r="AP17" s="101"/>
      <c r="AQ17" s="97"/>
      <c r="AR17" s="89"/>
      <c r="AS17" s="101"/>
      <c r="AT17" s="97"/>
      <c r="AU17" s="89"/>
      <c r="AV17" s="101"/>
      <c r="AW17" s="97"/>
      <c r="AX17" s="89"/>
      <c r="AY17" s="101"/>
      <c r="AZ17" s="97"/>
      <c r="BA17" s="89"/>
      <c r="BB17" s="101"/>
      <c r="BC17" s="97"/>
      <c r="BD17" s="89"/>
      <c r="BE17" s="101"/>
      <c r="BF17" s="97"/>
      <c r="BG17" s="89"/>
      <c r="BH17" s="101"/>
      <c r="BI17" s="97"/>
      <c r="BJ17" s="89"/>
      <c r="BK17" s="101"/>
      <c r="BL17" s="91"/>
      <c r="BM17" s="89"/>
      <c r="BN17" s="90"/>
      <c r="BO17" s="91"/>
      <c r="BP17" s="89"/>
      <c r="BQ17" s="90"/>
      <c r="BR17" s="97"/>
      <c r="BS17" s="89"/>
      <c r="BT17" s="101"/>
      <c r="BU17" s="76"/>
      <c r="BV17" s="85">
        <f t="shared" si="0"/>
        <v>0</v>
      </c>
      <c r="BW17" s="77">
        <f t="shared" si="0"/>
        <v>0</v>
      </c>
      <c r="BX17" s="79">
        <f t="shared" si="0"/>
        <v>0</v>
      </c>
    </row>
    <row r="18" spans="2:76" x14ac:dyDescent="0.25">
      <c r="B18" s="13">
        <v>109</v>
      </c>
      <c r="C18" s="25" t="s">
        <v>97</v>
      </c>
      <c r="D18" s="88">
        <v>44000</v>
      </c>
      <c r="E18" s="89">
        <v>0</v>
      </c>
      <c r="F18" s="90"/>
      <c r="G18" s="88"/>
      <c r="H18" s="89"/>
      <c r="I18" s="90"/>
      <c r="J18" s="97">
        <v>1650</v>
      </c>
      <c r="K18" s="89">
        <v>0</v>
      </c>
      <c r="L18" s="101"/>
      <c r="M18" s="97"/>
      <c r="N18" s="89"/>
      <c r="O18" s="101"/>
      <c r="P18" s="97"/>
      <c r="Q18" s="89"/>
      <c r="R18" s="101"/>
      <c r="S18" s="97"/>
      <c r="T18" s="89"/>
      <c r="U18" s="101"/>
      <c r="V18" s="97"/>
      <c r="W18" s="89"/>
      <c r="X18" s="101"/>
      <c r="Y18" s="97"/>
      <c r="Z18" s="89"/>
      <c r="AA18" s="101"/>
      <c r="AB18" s="97"/>
      <c r="AC18" s="89"/>
      <c r="AD18" s="101"/>
      <c r="AE18" s="97"/>
      <c r="AF18" s="89"/>
      <c r="AG18" s="101"/>
      <c r="AH18" s="97"/>
      <c r="AI18" s="89"/>
      <c r="AJ18" s="101"/>
      <c r="AK18" s="97"/>
      <c r="AL18" s="89"/>
      <c r="AM18" s="101"/>
      <c r="AN18" s="97"/>
      <c r="AO18" s="89"/>
      <c r="AP18" s="101"/>
      <c r="AQ18" s="97"/>
      <c r="AR18" s="89"/>
      <c r="AS18" s="101"/>
      <c r="AT18" s="97"/>
      <c r="AU18" s="89"/>
      <c r="AV18" s="101"/>
      <c r="AW18" s="97"/>
      <c r="AX18" s="89"/>
      <c r="AY18" s="101"/>
      <c r="AZ18" s="97"/>
      <c r="BA18" s="89"/>
      <c r="BB18" s="101"/>
      <c r="BC18" s="97"/>
      <c r="BD18" s="89"/>
      <c r="BE18" s="101"/>
      <c r="BF18" s="97"/>
      <c r="BG18" s="89"/>
      <c r="BH18" s="101"/>
      <c r="BI18" s="97"/>
      <c r="BJ18" s="89"/>
      <c r="BK18" s="101"/>
      <c r="BL18" s="97"/>
      <c r="BM18" s="89"/>
      <c r="BN18" s="101"/>
      <c r="BO18" s="97"/>
      <c r="BP18" s="89"/>
      <c r="BQ18" s="101"/>
      <c r="BR18" s="97"/>
      <c r="BS18" s="89"/>
      <c r="BT18" s="101"/>
      <c r="BU18" s="76"/>
      <c r="BV18" s="85">
        <f t="shared" si="0"/>
        <v>45650</v>
      </c>
      <c r="BW18" s="77">
        <f t="shared" si="0"/>
        <v>0</v>
      </c>
      <c r="BX18" s="79">
        <f t="shared" si="0"/>
        <v>0</v>
      </c>
    </row>
    <row r="19" spans="2:76" x14ac:dyDescent="0.25">
      <c r="B19" s="13">
        <v>110</v>
      </c>
      <c r="C19" s="25" t="s">
        <v>98</v>
      </c>
      <c r="D19" s="88">
        <v>42050</v>
      </c>
      <c r="E19" s="89">
        <v>0</v>
      </c>
      <c r="F19" s="90"/>
      <c r="G19" s="88"/>
      <c r="H19" s="89"/>
      <c r="I19" s="90"/>
      <c r="J19" s="97"/>
      <c r="K19" s="89"/>
      <c r="L19" s="101"/>
      <c r="M19" s="97">
        <v>2000</v>
      </c>
      <c r="N19" s="89">
        <v>0</v>
      </c>
      <c r="O19" s="101"/>
      <c r="P19" s="97"/>
      <c r="Q19" s="89"/>
      <c r="R19" s="101"/>
      <c r="S19" s="97"/>
      <c r="T19" s="89"/>
      <c r="U19" s="101"/>
      <c r="V19" s="97"/>
      <c r="W19" s="89"/>
      <c r="X19" s="101"/>
      <c r="Y19" s="97"/>
      <c r="Z19" s="89"/>
      <c r="AA19" s="101"/>
      <c r="AB19" s="97"/>
      <c r="AC19" s="89"/>
      <c r="AD19" s="101"/>
      <c r="AE19" s="97">
        <v>1500</v>
      </c>
      <c r="AF19" s="89">
        <v>0</v>
      </c>
      <c r="AG19" s="101"/>
      <c r="AH19" s="97">
        <v>1350</v>
      </c>
      <c r="AI19" s="89">
        <v>0</v>
      </c>
      <c r="AJ19" s="101"/>
      <c r="AK19" s="97">
        <v>2900</v>
      </c>
      <c r="AL19" s="89">
        <v>0</v>
      </c>
      <c r="AM19" s="101"/>
      <c r="AN19" s="97"/>
      <c r="AO19" s="89"/>
      <c r="AP19" s="101"/>
      <c r="AQ19" s="97"/>
      <c r="AR19" s="89"/>
      <c r="AS19" s="101"/>
      <c r="AT19" s="97"/>
      <c r="AU19" s="89"/>
      <c r="AV19" s="101"/>
      <c r="AW19" s="97"/>
      <c r="AX19" s="89"/>
      <c r="AY19" s="101"/>
      <c r="AZ19" s="97"/>
      <c r="BA19" s="89"/>
      <c r="BB19" s="101"/>
      <c r="BC19" s="97"/>
      <c r="BD19" s="89"/>
      <c r="BE19" s="101"/>
      <c r="BF19" s="97"/>
      <c r="BG19" s="89"/>
      <c r="BH19" s="101"/>
      <c r="BI19" s="97">
        <v>72194.62</v>
      </c>
      <c r="BJ19" s="89">
        <v>0</v>
      </c>
      <c r="BK19" s="101"/>
      <c r="BL19" s="97"/>
      <c r="BM19" s="89"/>
      <c r="BN19" s="101"/>
      <c r="BO19" s="97"/>
      <c r="BP19" s="89"/>
      <c r="BQ19" s="101"/>
      <c r="BR19" s="97"/>
      <c r="BS19" s="89"/>
      <c r="BT19" s="101"/>
      <c r="BU19" s="76"/>
      <c r="BV19" s="85">
        <f t="shared" si="0"/>
        <v>121994.62</v>
      </c>
      <c r="BW19" s="77">
        <f t="shared" si="0"/>
        <v>0</v>
      </c>
      <c r="BX19" s="79">
        <f t="shared" si="0"/>
        <v>0</v>
      </c>
    </row>
    <row r="20" spans="2:76" x14ac:dyDescent="0.25">
      <c r="B20" s="69">
        <v>100</v>
      </c>
      <c r="C20" s="26" t="s">
        <v>100</v>
      </c>
      <c r="D20" s="85">
        <f t="shared" ref="D20:BT20" si="1">D10+D11+D12+D13+D14+D15+D16+D17+D18+D19</f>
        <v>651685.62</v>
      </c>
      <c r="E20" s="78">
        <f t="shared" si="1"/>
        <v>0</v>
      </c>
      <c r="F20" s="79">
        <f t="shared" si="1"/>
        <v>0</v>
      </c>
      <c r="G20" s="85">
        <f t="shared" si="1"/>
        <v>0</v>
      </c>
      <c r="H20" s="78">
        <f t="shared" si="1"/>
        <v>0</v>
      </c>
      <c r="I20" s="79">
        <f t="shared" si="1"/>
        <v>0</v>
      </c>
      <c r="J20" s="98">
        <f t="shared" si="1"/>
        <v>66985</v>
      </c>
      <c r="K20" s="78">
        <f t="shared" si="1"/>
        <v>0</v>
      </c>
      <c r="L20" s="77">
        <f t="shared" si="1"/>
        <v>0</v>
      </c>
      <c r="M20" s="98">
        <f t="shared" si="1"/>
        <v>329319</v>
      </c>
      <c r="N20" s="78">
        <f t="shared" si="1"/>
        <v>0</v>
      </c>
      <c r="O20" s="77">
        <f t="shared" si="1"/>
        <v>0</v>
      </c>
      <c r="P20" s="98">
        <f t="shared" si="1"/>
        <v>26100</v>
      </c>
      <c r="Q20" s="78">
        <f t="shared" si="1"/>
        <v>0</v>
      </c>
      <c r="R20" s="77">
        <f t="shared" si="1"/>
        <v>0</v>
      </c>
      <c r="S20" s="98">
        <f t="shared" si="1"/>
        <v>26999</v>
      </c>
      <c r="T20" s="78">
        <f t="shared" si="1"/>
        <v>0</v>
      </c>
      <c r="U20" s="77">
        <f t="shared" si="1"/>
        <v>0</v>
      </c>
      <c r="V20" s="98">
        <f t="shared" si="1"/>
        <v>50900</v>
      </c>
      <c r="W20" s="78">
        <f t="shared" si="1"/>
        <v>0</v>
      </c>
      <c r="X20" s="77">
        <f t="shared" si="1"/>
        <v>0</v>
      </c>
      <c r="Y20" s="98">
        <f t="shared" si="1"/>
        <v>0</v>
      </c>
      <c r="Z20" s="78">
        <f t="shared" si="1"/>
        <v>0</v>
      </c>
      <c r="AA20" s="77">
        <f t="shared" si="1"/>
        <v>0</v>
      </c>
      <c r="AB20" s="98">
        <f t="shared" si="1"/>
        <v>308987.78000000003</v>
      </c>
      <c r="AC20" s="78">
        <f t="shared" si="1"/>
        <v>0</v>
      </c>
      <c r="AD20" s="77">
        <f t="shared" si="1"/>
        <v>0</v>
      </c>
      <c r="AE20" s="98">
        <f t="shared" si="1"/>
        <v>128592.98</v>
      </c>
      <c r="AF20" s="78">
        <f t="shared" si="1"/>
        <v>0</v>
      </c>
      <c r="AG20" s="77">
        <f t="shared" si="1"/>
        <v>0</v>
      </c>
      <c r="AH20" s="98">
        <f t="shared" si="1"/>
        <v>6250</v>
      </c>
      <c r="AI20" s="78">
        <f t="shared" si="1"/>
        <v>0</v>
      </c>
      <c r="AJ20" s="77">
        <f t="shared" si="1"/>
        <v>0</v>
      </c>
      <c r="AK20" s="98">
        <f t="shared" si="1"/>
        <v>357862</v>
      </c>
      <c r="AL20" s="78">
        <f t="shared" si="1"/>
        <v>0</v>
      </c>
      <c r="AM20" s="77">
        <f t="shared" si="1"/>
        <v>0</v>
      </c>
      <c r="AN20" s="98">
        <f t="shared" si="1"/>
        <v>0</v>
      </c>
      <c r="AO20" s="78">
        <f t="shared" si="1"/>
        <v>0</v>
      </c>
      <c r="AP20" s="77">
        <f t="shared" si="1"/>
        <v>0</v>
      </c>
      <c r="AQ20" s="98">
        <f t="shared" si="1"/>
        <v>0</v>
      </c>
      <c r="AR20" s="78">
        <f t="shared" si="1"/>
        <v>0</v>
      </c>
      <c r="AS20" s="77">
        <f t="shared" si="1"/>
        <v>0</v>
      </c>
      <c r="AT20" s="98">
        <f t="shared" si="1"/>
        <v>750</v>
      </c>
      <c r="AU20" s="78">
        <f t="shared" si="1"/>
        <v>0</v>
      </c>
      <c r="AV20" s="77">
        <f t="shared" si="1"/>
        <v>0</v>
      </c>
      <c r="AW20" s="98">
        <f t="shared" si="1"/>
        <v>0</v>
      </c>
      <c r="AX20" s="78">
        <f t="shared" si="1"/>
        <v>0</v>
      </c>
      <c r="AY20" s="77">
        <f t="shared" si="1"/>
        <v>0</v>
      </c>
      <c r="AZ20" s="98">
        <f t="shared" si="1"/>
        <v>0</v>
      </c>
      <c r="BA20" s="78">
        <f t="shared" si="1"/>
        <v>0</v>
      </c>
      <c r="BB20" s="77">
        <f t="shared" si="1"/>
        <v>0</v>
      </c>
      <c r="BC20" s="98">
        <f t="shared" si="1"/>
        <v>0</v>
      </c>
      <c r="BD20" s="78">
        <f t="shared" si="1"/>
        <v>0</v>
      </c>
      <c r="BE20" s="77">
        <f t="shared" si="1"/>
        <v>0</v>
      </c>
      <c r="BF20" s="98">
        <f t="shared" si="1"/>
        <v>0</v>
      </c>
      <c r="BG20" s="78">
        <f t="shared" si="1"/>
        <v>0</v>
      </c>
      <c r="BH20" s="77">
        <f t="shared" si="1"/>
        <v>0</v>
      </c>
      <c r="BI20" s="98">
        <f t="shared" si="1"/>
        <v>72194.62</v>
      </c>
      <c r="BJ20" s="78">
        <f t="shared" si="1"/>
        <v>0</v>
      </c>
      <c r="BK20" s="77">
        <f t="shared" si="1"/>
        <v>0</v>
      </c>
      <c r="BL20" s="98">
        <f t="shared" si="1"/>
        <v>0</v>
      </c>
      <c r="BM20" s="78">
        <f t="shared" si="1"/>
        <v>0</v>
      </c>
      <c r="BN20" s="77">
        <f t="shared" si="1"/>
        <v>0</v>
      </c>
      <c r="BO20" s="98">
        <f t="shared" si="1"/>
        <v>0</v>
      </c>
      <c r="BP20" s="78">
        <f t="shared" si="1"/>
        <v>0</v>
      </c>
      <c r="BQ20" s="77">
        <f t="shared" si="1"/>
        <v>0</v>
      </c>
      <c r="BR20" s="98">
        <f t="shared" si="1"/>
        <v>0</v>
      </c>
      <c r="BS20" s="78">
        <f t="shared" si="1"/>
        <v>0</v>
      </c>
      <c r="BT20" s="77">
        <f t="shared" si="1"/>
        <v>0</v>
      </c>
      <c r="BU20" s="98"/>
      <c r="BV20" s="85">
        <f>BV10+BV11+BV12+BV13+BV14+BV15+BV16+BV17+BV18+BV19</f>
        <v>2026626</v>
      </c>
      <c r="BW20" s="77">
        <f>BW10+BW11+BW12+BW13+BW14+BW15+BW16+BW17+BW18+BW19</f>
        <v>0</v>
      </c>
      <c r="BX20" s="95">
        <f>BX10+BX11+BX12+BX13+BX14+BX15+BX16+BX17+BX18+BX19</f>
        <v>0</v>
      </c>
    </row>
    <row r="21" spans="2:76" x14ac:dyDescent="0.25">
      <c r="B21" s="13"/>
      <c r="C21" s="25"/>
      <c r="D21" s="85"/>
      <c r="E21" s="78"/>
      <c r="F21" s="79"/>
      <c r="G21" s="85"/>
      <c r="H21" s="78"/>
      <c r="I21" s="79"/>
      <c r="J21" s="99"/>
      <c r="K21" s="78"/>
      <c r="L21" s="95"/>
      <c r="M21" s="99"/>
      <c r="N21" s="78"/>
      <c r="O21" s="95"/>
      <c r="P21" s="99"/>
      <c r="Q21" s="78"/>
      <c r="R21" s="95"/>
      <c r="S21" s="99"/>
      <c r="T21" s="78"/>
      <c r="U21" s="95"/>
      <c r="V21" s="99"/>
      <c r="W21" s="78"/>
      <c r="X21" s="95"/>
      <c r="Y21" s="99"/>
      <c r="Z21" s="78"/>
      <c r="AA21" s="95"/>
      <c r="AB21" s="99"/>
      <c r="AC21" s="78"/>
      <c r="AD21" s="95"/>
      <c r="AE21" s="99"/>
      <c r="AF21" s="78"/>
      <c r="AG21" s="95"/>
      <c r="AH21" s="99"/>
      <c r="AI21" s="78"/>
      <c r="AJ21" s="95"/>
      <c r="AK21" s="99"/>
      <c r="AL21" s="78"/>
      <c r="AM21" s="95"/>
      <c r="AN21" s="99"/>
      <c r="AO21" s="78"/>
      <c r="AP21" s="95"/>
      <c r="AQ21" s="99"/>
      <c r="AR21" s="78"/>
      <c r="AS21" s="95"/>
      <c r="AT21" s="99"/>
      <c r="AU21" s="78"/>
      <c r="AV21" s="95"/>
      <c r="AW21" s="99"/>
      <c r="AX21" s="78"/>
      <c r="AY21" s="95"/>
      <c r="AZ21" s="99"/>
      <c r="BA21" s="78"/>
      <c r="BB21" s="95"/>
      <c r="BC21" s="99"/>
      <c r="BD21" s="78"/>
      <c r="BE21" s="95"/>
      <c r="BF21" s="99"/>
      <c r="BG21" s="78"/>
      <c r="BH21" s="95"/>
      <c r="BI21" s="99"/>
      <c r="BJ21" s="78"/>
      <c r="BK21" s="95"/>
      <c r="BL21" s="99"/>
      <c r="BM21" s="78"/>
      <c r="BN21" s="95"/>
      <c r="BO21" s="99"/>
      <c r="BP21" s="78"/>
      <c r="BQ21" s="95"/>
      <c r="BR21" s="99"/>
      <c r="BS21" s="78"/>
      <c r="BT21" s="95"/>
      <c r="BU21" s="76"/>
      <c r="BV21" s="85"/>
      <c r="BW21" s="77"/>
      <c r="BX21" s="95"/>
    </row>
    <row r="22" spans="2:76" x14ac:dyDescent="0.25">
      <c r="B22" s="13"/>
      <c r="C22" s="26" t="s">
        <v>102</v>
      </c>
      <c r="D22" s="85"/>
      <c r="E22" s="78"/>
      <c r="F22" s="79"/>
      <c r="G22" s="85"/>
      <c r="H22" s="78"/>
      <c r="I22" s="79"/>
      <c r="J22" s="99"/>
      <c r="K22" s="78"/>
      <c r="L22" s="95"/>
      <c r="M22" s="99"/>
      <c r="N22" s="78"/>
      <c r="O22" s="95"/>
      <c r="P22" s="99"/>
      <c r="Q22" s="78"/>
      <c r="R22" s="95"/>
      <c r="S22" s="99"/>
      <c r="T22" s="78"/>
      <c r="U22" s="95"/>
      <c r="V22" s="99"/>
      <c r="W22" s="78"/>
      <c r="X22" s="95"/>
      <c r="Y22" s="99"/>
      <c r="Z22" s="78"/>
      <c r="AA22" s="95"/>
      <c r="AB22" s="99"/>
      <c r="AC22" s="78"/>
      <c r="AD22" s="95"/>
      <c r="AE22" s="99"/>
      <c r="AF22" s="78"/>
      <c r="AG22" s="95"/>
      <c r="AH22" s="99"/>
      <c r="AI22" s="78"/>
      <c r="AJ22" s="95"/>
      <c r="AK22" s="99"/>
      <c r="AL22" s="78"/>
      <c r="AM22" s="95"/>
      <c r="AN22" s="99"/>
      <c r="AO22" s="78"/>
      <c r="AP22" s="95"/>
      <c r="AQ22" s="99"/>
      <c r="AR22" s="78"/>
      <c r="AS22" s="95"/>
      <c r="AT22" s="99"/>
      <c r="AU22" s="78"/>
      <c r="AV22" s="95"/>
      <c r="AW22" s="99"/>
      <c r="AX22" s="78"/>
      <c r="AY22" s="95"/>
      <c r="AZ22" s="99"/>
      <c r="BA22" s="78"/>
      <c r="BB22" s="95"/>
      <c r="BC22" s="99"/>
      <c r="BD22" s="78"/>
      <c r="BE22" s="95"/>
      <c r="BF22" s="99"/>
      <c r="BG22" s="78"/>
      <c r="BH22" s="95"/>
      <c r="BI22" s="99"/>
      <c r="BJ22" s="78"/>
      <c r="BK22" s="95"/>
      <c r="BL22" s="99"/>
      <c r="BM22" s="78"/>
      <c r="BN22" s="95"/>
      <c r="BO22" s="99"/>
      <c r="BP22" s="78"/>
      <c r="BQ22" s="95"/>
      <c r="BR22" s="99"/>
      <c r="BS22" s="78"/>
      <c r="BT22" s="95"/>
      <c r="BU22" s="76"/>
      <c r="BV22" s="85"/>
      <c r="BW22" s="77"/>
      <c r="BX22" s="95"/>
    </row>
    <row r="23" spans="2:76" x14ac:dyDescent="0.25">
      <c r="B23" s="13">
        <v>201</v>
      </c>
      <c r="C23" s="25" t="s">
        <v>103</v>
      </c>
      <c r="D23" s="88"/>
      <c r="E23" s="89"/>
      <c r="F23" s="90"/>
      <c r="G23" s="88"/>
      <c r="H23" s="89"/>
      <c r="I23" s="90"/>
      <c r="J23" s="97"/>
      <c r="K23" s="89"/>
      <c r="L23" s="101"/>
      <c r="M23" s="97"/>
      <c r="N23" s="89"/>
      <c r="O23" s="101"/>
      <c r="P23" s="97"/>
      <c r="Q23" s="89"/>
      <c r="R23" s="101"/>
      <c r="S23" s="97"/>
      <c r="T23" s="89"/>
      <c r="U23" s="101"/>
      <c r="V23" s="97"/>
      <c r="W23" s="89"/>
      <c r="X23" s="101"/>
      <c r="Y23" s="97"/>
      <c r="Z23" s="89"/>
      <c r="AA23" s="101"/>
      <c r="AB23" s="97"/>
      <c r="AC23" s="89"/>
      <c r="AD23" s="101"/>
      <c r="AE23" s="97"/>
      <c r="AF23" s="89"/>
      <c r="AG23" s="101"/>
      <c r="AH23" s="97"/>
      <c r="AI23" s="89"/>
      <c r="AJ23" s="101"/>
      <c r="AK23" s="97"/>
      <c r="AL23" s="89"/>
      <c r="AM23" s="101"/>
      <c r="AN23" s="97"/>
      <c r="AO23" s="89"/>
      <c r="AP23" s="101"/>
      <c r="AQ23" s="97"/>
      <c r="AR23" s="89"/>
      <c r="AS23" s="101"/>
      <c r="AT23" s="97"/>
      <c r="AU23" s="89"/>
      <c r="AV23" s="101"/>
      <c r="AW23" s="97"/>
      <c r="AX23" s="89"/>
      <c r="AY23" s="101"/>
      <c r="AZ23" s="97"/>
      <c r="BA23" s="89"/>
      <c r="BB23" s="101"/>
      <c r="BC23" s="97"/>
      <c r="BD23" s="89"/>
      <c r="BE23" s="101"/>
      <c r="BF23" s="97"/>
      <c r="BG23" s="89"/>
      <c r="BH23" s="101"/>
      <c r="BI23" s="97"/>
      <c r="BJ23" s="89"/>
      <c r="BK23" s="101"/>
      <c r="BL23" s="97"/>
      <c r="BM23" s="89"/>
      <c r="BN23" s="101"/>
      <c r="BO23" s="97"/>
      <c r="BP23" s="89"/>
      <c r="BQ23" s="101"/>
      <c r="BR23" s="97"/>
      <c r="BS23" s="89"/>
      <c r="BT23" s="101"/>
      <c r="BU23" s="76"/>
      <c r="BV23" s="85">
        <f t="shared" ref="BV23:BX27" si="2">D23+G23+J23+M23+P23+S23+V23+Y23+AB23+AE23+AH23+AK23+AN23+AQ23+AT23+AW23+AZ23+BC23+BF23+BI23+BL23+BO23+BR23</f>
        <v>0</v>
      </c>
      <c r="BW23" s="77">
        <f t="shared" si="2"/>
        <v>0</v>
      </c>
      <c r="BX23" s="79">
        <f t="shared" si="2"/>
        <v>0</v>
      </c>
    </row>
    <row r="24" spans="2:76" x14ac:dyDescent="0.25">
      <c r="B24" s="13">
        <v>202</v>
      </c>
      <c r="C24" s="25" t="s">
        <v>104</v>
      </c>
      <c r="D24" s="88">
        <v>99500</v>
      </c>
      <c r="E24" s="89">
        <v>0</v>
      </c>
      <c r="F24" s="90"/>
      <c r="G24" s="88"/>
      <c r="H24" s="89"/>
      <c r="I24" s="90"/>
      <c r="J24" s="97">
        <v>0</v>
      </c>
      <c r="K24" s="89">
        <v>0</v>
      </c>
      <c r="L24" s="101"/>
      <c r="M24" s="97">
        <v>0</v>
      </c>
      <c r="N24" s="89">
        <v>0</v>
      </c>
      <c r="O24" s="101"/>
      <c r="P24" s="97">
        <v>0</v>
      </c>
      <c r="Q24" s="89">
        <v>0</v>
      </c>
      <c r="R24" s="101"/>
      <c r="S24" s="97">
        <v>0</v>
      </c>
      <c r="T24" s="89">
        <v>0</v>
      </c>
      <c r="U24" s="101"/>
      <c r="V24" s="97"/>
      <c r="W24" s="89"/>
      <c r="X24" s="101"/>
      <c r="Y24" s="97">
        <v>0</v>
      </c>
      <c r="Z24" s="89">
        <v>0</v>
      </c>
      <c r="AA24" s="101"/>
      <c r="AB24" s="97">
        <v>0</v>
      </c>
      <c r="AC24" s="89">
        <v>0</v>
      </c>
      <c r="AD24" s="101"/>
      <c r="AE24" s="97">
        <v>0</v>
      </c>
      <c r="AF24" s="89">
        <v>0</v>
      </c>
      <c r="AG24" s="101"/>
      <c r="AH24" s="97"/>
      <c r="AI24" s="89"/>
      <c r="AJ24" s="101"/>
      <c r="AK24" s="97">
        <v>0</v>
      </c>
      <c r="AL24" s="89">
        <v>0</v>
      </c>
      <c r="AM24" s="101"/>
      <c r="AN24" s="97"/>
      <c r="AO24" s="89"/>
      <c r="AP24" s="101"/>
      <c r="AQ24" s="97"/>
      <c r="AR24" s="89"/>
      <c r="AS24" s="101"/>
      <c r="AT24" s="97"/>
      <c r="AU24" s="89"/>
      <c r="AV24" s="101"/>
      <c r="AW24" s="97"/>
      <c r="AX24" s="89"/>
      <c r="AY24" s="101"/>
      <c r="AZ24" s="97"/>
      <c r="BA24" s="89"/>
      <c r="BB24" s="101"/>
      <c r="BC24" s="97"/>
      <c r="BD24" s="89"/>
      <c r="BE24" s="101"/>
      <c r="BF24" s="97"/>
      <c r="BG24" s="89"/>
      <c r="BH24" s="101"/>
      <c r="BI24" s="97"/>
      <c r="BJ24" s="89"/>
      <c r="BK24" s="101"/>
      <c r="BL24" s="97"/>
      <c r="BM24" s="89"/>
      <c r="BN24" s="101"/>
      <c r="BO24" s="97"/>
      <c r="BP24" s="89"/>
      <c r="BQ24" s="101"/>
      <c r="BR24" s="97"/>
      <c r="BS24" s="89"/>
      <c r="BT24" s="101"/>
      <c r="BU24" s="76"/>
      <c r="BV24" s="85">
        <f t="shared" si="2"/>
        <v>99500</v>
      </c>
      <c r="BW24" s="77">
        <f t="shared" si="2"/>
        <v>0</v>
      </c>
      <c r="BX24" s="79">
        <f t="shared" si="2"/>
        <v>0</v>
      </c>
    </row>
    <row r="25" spans="2:76" x14ac:dyDescent="0.25">
      <c r="B25" s="13">
        <v>203</v>
      </c>
      <c r="C25" s="25" t="s">
        <v>105</v>
      </c>
      <c r="D25" s="88"/>
      <c r="E25" s="89"/>
      <c r="F25" s="90"/>
      <c r="G25" s="88"/>
      <c r="H25" s="89"/>
      <c r="I25" s="90"/>
      <c r="J25" s="97"/>
      <c r="K25" s="89"/>
      <c r="L25" s="101"/>
      <c r="M25" s="97"/>
      <c r="N25" s="89"/>
      <c r="O25" s="101"/>
      <c r="P25" s="97">
        <v>500</v>
      </c>
      <c r="Q25" s="89">
        <v>0</v>
      </c>
      <c r="R25" s="101"/>
      <c r="S25" s="97"/>
      <c r="T25" s="89"/>
      <c r="U25" s="101"/>
      <c r="V25" s="97"/>
      <c r="W25" s="89"/>
      <c r="X25" s="101"/>
      <c r="Y25" s="97"/>
      <c r="Z25" s="89"/>
      <c r="AA25" s="101"/>
      <c r="AB25" s="97">
        <v>0</v>
      </c>
      <c r="AC25" s="89">
        <v>0</v>
      </c>
      <c r="AD25" s="101"/>
      <c r="AE25" s="97">
        <v>0</v>
      </c>
      <c r="AF25" s="89">
        <v>0</v>
      </c>
      <c r="AG25" s="101"/>
      <c r="AH25" s="97"/>
      <c r="AI25" s="89"/>
      <c r="AJ25" s="101"/>
      <c r="AK25" s="97"/>
      <c r="AL25" s="89"/>
      <c r="AM25" s="101"/>
      <c r="AN25" s="97"/>
      <c r="AO25" s="89"/>
      <c r="AP25" s="101"/>
      <c r="AQ25" s="97"/>
      <c r="AR25" s="89"/>
      <c r="AS25" s="101"/>
      <c r="AT25" s="97"/>
      <c r="AU25" s="89"/>
      <c r="AV25" s="101"/>
      <c r="AW25" s="97"/>
      <c r="AX25" s="89"/>
      <c r="AY25" s="101"/>
      <c r="AZ25" s="97"/>
      <c r="BA25" s="89"/>
      <c r="BB25" s="101"/>
      <c r="BC25" s="97"/>
      <c r="BD25" s="89"/>
      <c r="BE25" s="101"/>
      <c r="BF25" s="97"/>
      <c r="BG25" s="89"/>
      <c r="BH25" s="101"/>
      <c r="BI25" s="97"/>
      <c r="BJ25" s="89"/>
      <c r="BK25" s="101"/>
      <c r="BL25" s="97"/>
      <c r="BM25" s="89"/>
      <c r="BN25" s="101"/>
      <c r="BO25" s="97"/>
      <c r="BP25" s="89"/>
      <c r="BQ25" s="101"/>
      <c r="BR25" s="97"/>
      <c r="BS25" s="89"/>
      <c r="BT25" s="101"/>
      <c r="BU25" s="76"/>
      <c r="BV25" s="85">
        <f t="shared" si="2"/>
        <v>500</v>
      </c>
      <c r="BW25" s="77">
        <f t="shared" si="2"/>
        <v>0</v>
      </c>
      <c r="BX25" s="79">
        <f t="shared" si="2"/>
        <v>0</v>
      </c>
    </row>
    <row r="26" spans="2:76" x14ac:dyDescent="0.25">
      <c r="B26" s="13">
        <v>204</v>
      </c>
      <c r="C26" s="25" t="s">
        <v>106</v>
      </c>
      <c r="D26" s="88"/>
      <c r="E26" s="89"/>
      <c r="F26" s="90"/>
      <c r="G26" s="88"/>
      <c r="H26" s="89"/>
      <c r="I26" s="90"/>
      <c r="J26" s="97"/>
      <c r="K26" s="89"/>
      <c r="L26" s="101"/>
      <c r="M26" s="97"/>
      <c r="N26" s="89"/>
      <c r="O26" s="101"/>
      <c r="P26" s="97"/>
      <c r="Q26" s="89"/>
      <c r="R26" s="101"/>
      <c r="S26" s="97"/>
      <c r="T26" s="89"/>
      <c r="U26" s="101"/>
      <c r="V26" s="97"/>
      <c r="W26" s="89"/>
      <c r="X26" s="101"/>
      <c r="Y26" s="97"/>
      <c r="Z26" s="89"/>
      <c r="AA26" s="101"/>
      <c r="AB26" s="97"/>
      <c r="AC26" s="89"/>
      <c r="AD26" s="101"/>
      <c r="AE26" s="97"/>
      <c r="AF26" s="89"/>
      <c r="AG26" s="101"/>
      <c r="AH26" s="97"/>
      <c r="AI26" s="89"/>
      <c r="AJ26" s="101"/>
      <c r="AK26" s="97"/>
      <c r="AL26" s="89"/>
      <c r="AM26" s="101"/>
      <c r="AN26" s="97"/>
      <c r="AO26" s="89"/>
      <c r="AP26" s="101"/>
      <c r="AQ26" s="97"/>
      <c r="AR26" s="89"/>
      <c r="AS26" s="101"/>
      <c r="AT26" s="97"/>
      <c r="AU26" s="89"/>
      <c r="AV26" s="101"/>
      <c r="AW26" s="97"/>
      <c r="AX26" s="89"/>
      <c r="AY26" s="101"/>
      <c r="AZ26" s="97"/>
      <c r="BA26" s="89"/>
      <c r="BB26" s="101"/>
      <c r="BC26" s="97"/>
      <c r="BD26" s="89"/>
      <c r="BE26" s="101"/>
      <c r="BF26" s="97"/>
      <c r="BG26" s="89"/>
      <c r="BH26" s="101"/>
      <c r="BI26" s="97"/>
      <c r="BJ26" s="89"/>
      <c r="BK26" s="101"/>
      <c r="BL26" s="97"/>
      <c r="BM26" s="89"/>
      <c r="BN26" s="101"/>
      <c r="BO26" s="97"/>
      <c r="BP26" s="89"/>
      <c r="BQ26" s="101"/>
      <c r="BR26" s="97"/>
      <c r="BS26" s="89"/>
      <c r="BT26" s="101"/>
      <c r="BU26" s="76"/>
      <c r="BV26" s="85">
        <f t="shared" si="2"/>
        <v>0</v>
      </c>
      <c r="BW26" s="77">
        <f t="shared" si="2"/>
        <v>0</v>
      </c>
      <c r="BX26" s="79">
        <f t="shared" si="2"/>
        <v>0</v>
      </c>
    </row>
    <row r="27" spans="2:76" x14ac:dyDescent="0.25">
      <c r="B27" s="13">
        <v>205</v>
      </c>
      <c r="C27" s="25" t="s">
        <v>107</v>
      </c>
      <c r="D27" s="88">
        <v>0</v>
      </c>
      <c r="E27" s="89">
        <v>0</v>
      </c>
      <c r="F27" s="90"/>
      <c r="G27" s="88"/>
      <c r="H27" s="89"/>
      <c r="I27" s="90"/>
      <c r="J27" s="97"/>
      <c r="K27" s="89"/>
      <c r="L27" s="101"/>
      <c r="M27" s="97">
        <v>0</v>
      </c>
      <c r="N27" s="89">
        <v>0</v>
      </c>
      <c r="O27" s="101"/>
      <c r="P27" s="97"/>
      <c r="Q27" s="89"/>
      <c r="R27" s="101"/>
      <c r="S27" s="97"/>
      <c r="T27" s="89"/>
      <c r="U27" s="101"/>
      <c r="V27" s="97"/>
      <c r="W27" s="89"/>
      <c r="X27" s="101"/>
      <c r="Y27" s="97"/>
      <c r="Z27" s="89"/>
      <c r="AA27" s="101"/>
      <c r="AB27" s="97"/>
      <c r="AC27" s="89"/>
      <c r="AD27" s="101"/>
      <c r="AE27" s="97"/>
      <c r="AF27" s="89"/>
      <c r="AG27" s="101"/>
      <c r="AH27" s="97"/>
      <c r="AI27" s="89"/>
      <c r="AJ27" s="101"/>
      <c r="AK27" s="97"/>
      <c r="AL27" s="89"/>
      <c r="AM27" s="101"/>
      <c r="AN27" s="97"/>
      <c r="AO27" s="89"/>
      <c r="AP27" s="101"/>
      <c r="AQ27" s="97"/>
      <c r="AR27" s="89"/>
      <c r="AS27" s="101"/>
      <c r="AT27" s="97"/>
      <c r="AU27" s="89"/>
      <c r="AV27" s="101"/>
      <c r="AW27" s="97"/>
      <c r="AX27" s="89"/>
      <c r="AY27" s="101"/>
      <c r="AZ27" s="97"/>
      <c r="BA27" s="89"/>
      <c r="BB27" s="101"/>
      <c r="BC27" s="97"/>
      <c r="BD27" s="89"/>
      <c r="BE27" s="101"/>
      <c r="BF27" s="97"/>
      <c r="BG27" s="89"/>
      <c r="BH27" s="101"/>
      <c r="BI27" s="97">
        <v>0</v>
      </c>
      <c r="BJ27" s="89">
        <v>0</v>
      </c>
      <c r="BK27" s="101"/>
      <c r="BL27" s="97"/>
      <c r="BM27" s="89"/>
      <c r="BN27" s="101"/>
      <c r="BO27" s="97"/>
      <c r="BP27" s="89"/>
      <c r="BQ27" s="101"/>
      <c r="BR27" s="97"/>
      <c r="BS27" s="89"/>
      <c r="BT27" s="101"/>
      <c r="BU27" s="76"/>
      <c r="BV27" s="85">
        <f t="shared" si="2"/>
        <v>0</v>
      </c>
      <c r="BW27" s="77">
        <f t="shared" si="2"/>
        <v>0</v>
      </c>
      <c r="BX27" s="79">
        <f t="shared" si="2"/>
        <v>0</v>
      </c>
    </row>
    <row r="28" spans="2:76" x14ac:dyDescent="0.25">
      <c r="B28" s="69">
        <v>200</v>
      </c>
      <c r="C28" s="26" t="s">
        <v>108</v>
      </c>
      <c r="D28" s="85">
        <f t="shared" ref="D28:BO28" si="3">D23+D24+D25+D26+D27</f>
        <v>99500</v>
      </c>
      <c r="E28" s="78">
        <f t="shared" si="3"/>
        <v>0</v>
      </c>
      <c r="F28" s="79">
        <f t="shared" si="3"/>
        <v>0</v>
      </c>
      <c r="G28" s="85">
        <f t="shared" si="3"/>
        <v>0</v>
      </c>
      <c r="H28" s="78">
        <f t="shared" si="3"/>
        <v>0</v>
      </c>
      <c r="I28" s="79">
        <f t="shared" si="3"/>
        <v>0</v>
      </c>
      <c r="J28" s="98">
        <f t="shared" si="3"/>
        <v>0</v>
      </c>
      <c r="K28" s="78">
        <f t="shared" si="3"/>
        <v>0</v>
      </c>
      <c r="L28" s="77">
        <f t="shared" si="3"/>
        <v>0</v>
      </c>
      <c r="M28" s="98">
        <f t="shared" si="3"/>
        <v>0</v>
      </c>
      <c r="N28" s="78">
        <f t="shared" si="3"/>
        <v>0</v>
      </c>
      <c r="O28" s="77">
        <f t="shared" si="3"/>
        <v>0</v>
      </c>
      <c r="P28" s="98">
        <f t="shared" si="3"/>
        <v>500</v>
      </c>
      <c r="Q28" s="78">
        <f t="shared" si="3"/>
        <v>0</v>
      </c>
      <c r="R28" s="77">
        <f t="shared" si="3"/>
        <v>0</v>
      </c>
      <c r="S28" s="98">
        <f t="shared" si="3"/>
        <v>0</v>
      </c>
      <c r="T28" s="78">
        <f t="shared" si="3"/>
        <v>0</v>
      </c>
      <c r="U28" s="77">
        <f t="shared" si="3"/>
        <v>0</v>
      </c>
      <c r="V28" s="98">
        <f t="shared" si="3"/>
        <v>0</v>
      </c>
      <c r="W28" s="78">
        <f t="shared" si="3"/>
        <v>0</v>
      </c>
      <c r="X28" s="77">
        <f t="shared" si="3"/>
        <v>0</v>
      </c>
      <c r="Y28" s="98">
        <f t="shared" si="3"/>
        <v>0</v>
      </c>
      <c r="Z28" s="78">
        <f t="shared" si="3"/>
        <v>0</v>
      </c>
      <c r="AA28" s="77">
        <f t="shared" si="3"/>
        <v>0</v>
      </c>
      <c r="AB28" s="98">
        <f t="shared" si="3"/>
        <v>0</v>
      </c>
      <c r="AC28" s="78">
        <f t="shared" si="3"/>
        <v>0</v>
      </c>
      <c r="AD28" s="77">
        <f t="shared" si="3"/>
        <v>0</v>
      </c>
      <c r="AE28" s="98">
        <f t="shared" si="3"/>
        <v>0</v>
      </c>
      <c r="AF28" s="78">
        <f t="shared" si="3"/>
        <v>0</v>
      </c>
      <c r="AG28" s="77">
        <f t="shared" si="3"/>
        <v>0</v>
      </c>
      <c r="AH28" s="98">
        <f t="shared" si="3"/>
        <v>0</v>
      </c>
      <c r="AI28" s="78">
        <f t="shared" si="3"/>
        <v>0</v>
      </c>
      <c r="AJ28" s="77">
        <f t="shared" si="3"/>
        <v>0</v>
      </c>
      <c r="AK28" s="98">
        <f t="shared" si="3"/>
        <v>0</v>
      </c>
      <c r="AL28" s="78">
        <f t="shared" si="3"/>
        <v>0</v>
      </c>
      <c r="AM28" s="77">
        <f t="shared" si="3"/>
        <v>0</v>
      </c>
      <c r="AN28" s="98">
        <f t="shared" si="3"/>
        <v>0</v>
      </c>
      <c r="AO28" s="78">
        <f t="shared" si="3"/>
        <v>0</v>
      </c>
      <c r="AP28" s="77">
        <f t="shared" si="3"/>
        <v>0</v>
      </c>
      <c r="AQ28" s="98">
        <f t="shared" si="3"/>
        <v>0</v>
      </c>
      <c r="AR28" s="78">
        <f t="shared" si="3"/>
        <v>0</v>
      </c>
      <c r="AS28" s="77">
        <f t="shared" si="3"/>
        <v>0</v>
      </c>
      <c r="AT28" s="98">
        <f t="shared" si="3"/>
        <v>0</v>
      </c>
      <c r="AU28" s="78">
        <f t="shared" si="3"/>
        <v>0</v>
      </c>
      <c r="AV28" s="77">
        <f t="shared" si="3"/>
        <v>0</v>
      </c>
      <c r="AW28" s="98">
        <f t="shared" si="3"/>
        <v>0</v>
      </c>
      <c r="AX28" s="78">
        <f t="shared" si="3"/>
        <v>0</v>
      </c>
      <c r="AY28" s="77">
        <f t="shared" si="3"/>
        <v>0</v>
      </c>
      <c r="AZ28" s="98">
        <f t="shared" si="3"/>
        <v>0</v>
      </c>
      <c r="BA28" s="78">
        <f t="shared" si="3"/>
        <v>0</v>
      </c>
      <c r="BB28" s="77">
        <f t="shared" si="3"/>
        <v>0</v>
      </c>
      <c r="BC28" s="98">
        <f t="shared" si="3"/>
        <v>0</v>
      </c>
      <c r="BD28" s="78">
        <f t="shared" si="3"/>
        <v>0</v>
      </c>
      <c r="BE28" s="77">
        <f t="shared" si="3"/>
        <v>0</v>
      </c>
      <c r="BF28" s="98">
        <f t="shared" si="3"/>
        <v>0</v>
      </c>
      <c r="BG28" s="78">
        <f t="shared" si="3"/>
        <v>0</v>
      </c>
      <c r="BH28" s="77">
        <f t="shared" si="3"/>
        <v>0</v>
      </c>
      <c r="BI28" s="98">
        <f t="shared" si="3"/>
        <v>0</v>
      </c>
      <c r="BJ28" s="78">
        <f t="shared" si="3"/>
        <v>0</v>
      </c>
      <c r="BK28" s="77">
        <f t="shared" si="3"/>
        <v>0</v>
      </c>
      <c r="BL28" s="98">
        <f t="shared" si="3"/>
        <v>0</v>
      </c>
      <c r="BM28" s="78">
        <f t="shared" si="3"/>
        <v>0</v>
      </c>
      <c r="BN28" s="77">
        <f t="shared" si="3"/>
        <v>0</v>
      </c>
      <c r="BO28" s="98">
        <f t="shared" si="3"/>
        <v>0</v>
      </c>
      <c r="BP28" s="78">
        <f>BP23+BP24+BP25+BP26+BP27</f>
        <v>0</v>
      </c>
      <c r="BQ28" s="77">
        <f>BQ23+BQ24+BQ25+BQ26+BQ27</f>
        <v>0</v>
      </c>
      <c r="BR28" s="98">
        <f>BR23+BR24+BR25+BR26+BR27</f>
        <v>0</v>
      </c>
      <c r="BS28" s="78">
        <f>BS23+BS24+BS25+BS26+BS27</f>
        <v>0</v>
      </c>
      <c r="BT28" s="77">
        <f>BT23+BT24+BT25+BT26+BT27</f>
        <v>0</v>
      </c>
      <c r="BU28" s="85"/>
      <c r="BV28" s="85">
        <f>BV23+BV24+BV25+BV26+BV27</f>
        <v>100000</v>
      </c>
      <c r="BW28" s="77">
        <f>BW23+BW24+BW25+BW26+BW27</f>
        <v>0</v>
      </c>
      <c r="BX28" s="95">
        <f>BX23+BX24+BX25+BX26+BX27</f>
        <v>0</v>
      </c>
    </row>
    <row r="29" spans="2:76" x14ac:dyDescent="0.25">
      <c r="B29" s="13"/>
      <c r="C29" s="25"/>
      <c r="D29" s="85"/>
      <c r="E29" s="78"/>
      <c r="F29" s="79"/>
      <c r="G29" s="85"/>
      <c r="H29" s="78"/>
      <c r="I29" s="79"/>
      <c r="J29" s="99"/>
      <c r="K29" s="78"/>
      <c r="L29" s="95"/>
      <c r="M29" s="99"/>
      <c r="N29" s="78"/>
      <c r="O29" s="95"/>
      <c r="P29" s="99"/>
      <c r="Q29" s="78"/>
      <c r="R29" s="95"/>
      <c r="S29" s="99"/>
      <c r="T29" s="78"/>
      <c r="U29" s="95"/>
      <c r="V29" s="99"/>
      <c r="W29" s="78"/>
      <c r="X29" s="95"/>
      <c r="Y29" s="99"/>
      <c r="Z29" s="78"/>
      <c r="AA29" s="95"/>
      <c r="AB29" s="99"/>
      <c r="AC29" s="78"/>
      <c r="AD29" s="95"/>
      <c r="AE29" s="99"/>
      <c r="AF29" s="78"/>
      <c r="AG29" s="95"/>
      <c r="AH29" s="99"/>
      <c r="AI29" s="78"/>
      <c r="AJ29" s="95"/>
      <c r="AK29" s="99"/>
      <c r="AL29" s="78"/>
      <c r="AM29" s="95"/>
      <c r="AN29" s="99"/>
      <c r="AO29" s="78"/>
      <c r="AP29" s="95"/>
      <c r="AQ29" s="99"/>
      <c r="AR29" s="78"/>
      <c r="AS29" s="95"/>
      <c r="AT29" s="99"/>
      <c r="AU29" s="78"/>
      <c r="AV29" s="95"/>
      <c r="AW29" s="99"/>
      <c r="AX29" s="78"/>
      <c r="AY29" s="95"/>
      <c r="AZ29" s="99"/>
      <c r="BA29" s="78"/>
      <c r="BB29" s="95"/>
      <c r="BC29" s="99"/>
      <c r="BD29" s="78"/>
      <c r="BE29" s="95"/>
      <c r="BF29" s="99"/>
      <c r="BG29" s="78"/>
      <c r="BH29" s="95"/>
      <c r="BI29" s="99"/>
      <c r="BJ29" s="78"/>
      <c r="BK29" s="95"/>
      <c r="BL29" s="99"/>
      <c r="BM29" s="78"/>
      <c r="BN29" s="95"/>
      <c r="BO29" s="99"/>
      <c r="BP29" s="78"/>
      <c r="BQ29" s="95"/>
      <c r="BR29" s="99"/>
      <c r="BS29" s="78"/>
      <c r="BT29" s="95"/>
      <c r="BU29" s="76"/>
      <c r="BV29" s="85"/>
      <c r="BW29" s="77"/>
      <c r="BX29" s="95"/>
    </row>
    <row r="30" spans="2:76" x14ac:dyDescent="0.25">
      <c r="B30" s="13"/>
      <c r="C30" s="26" t="s">
        <v>109</v>
      </c>
      <c r="D30" s="85"/>
      <c r="E30" s="78"/>
      <c r="F30" s="79"/>
      <c r="G30" s="85"/>
      <c r="H30" s="78"/>
      <c r="I30" s="79"/>
      <c r="J30" s="99"/>
      <c r="K30" s="78"/>
      <c r="L30" s="95"/>
      <c r="M30" s="99"/>
      <c r="N30" s="78"/>
      <c r="O30" s="95"/>
      <c r="P30" s="99"/>
      <c r="Q30" s="78"/>
      <c r="R30" s="95"/>
      <c r="S30" s="99"/>
      <c r="T30" s="78"/>
      <c r="U30" s="95"/>
      <c r="V30" s="99"/>
      <c r="W30" s="78"/>
      <c r="X30" s="95"/>
      <c r="Y30" s="99"/>
      <c r="Z30" s="78"/>
      <c r="AA30" s="95"/>
      <c r="AB30" s="99"/>
      <c r="AC30" s="78"/>
      <c r="AD30" s="95"/>
      <c r="AE30" s="99"/>
      <c r="AF30" s="78"/>
      <c r="AG30" s="95"/>
      <c r="AH30" s="99"/>
      <c r="AI30" s="78"/>
      <c r="AJ30" s="95"/>
      <c r="AK30" s="99"/>
      <c r="AL30" s="78"/>
      <c r="AM30" s="95"/>
      <c r="AN30" s="99"/>
      <c r="AO30" s="78"/>
      <c r="AP30" s="95"/>
      <c r="AQ30" s="99"/>
      <c r="AR30" s="78"/>
      <c r="AS30" s="95"/>
      <c r="AT30" s="99"/>
      <c r="AU30" s="78"/>
      <c r="AV30" s="95"/>
      <c r="AW30" s="99"/>
      <c r="AX30" s="78"/>
      <c r="AY30" s="95"/>
      <c r="AZ30" s="99"/>
      <c r="BA30" s="78"/>
      <c r="BB30" s="95"/>
      <c r="BC30" s="99"/>
      <c r="BD30" s="78"/>
      <c r="BE30" s="95"/>
      <c r="BF30" s="99"/>
      <c r="BG30" s="78"/>
      <c r="BH30" s="95"/>
      <c r="BI30" s="99"/>
      <c r="BJ30" s="78"/>
      <c r="BK30" s="95"/>
      <c r="BL30" s="99"/>
      <c r="BM30" s="78"/>
      <c r="BN30" s="95"/>
      <c r="BO30" s="99"/>
      <c r="BP30" s="78"/>
      <c r="BQ30" s="95"/>
      <c r="BR30" s="99"/>
      <c r="BS30" s="78"/>
      <c r="BT30" s="95"/>
      <c r="BU30" s="76"/>
      <c r="BV30" s="85"/>
      <c r="BW30" s="77"/>
      <c r="BX30" s="95"/>
    </row>
    <row r="31" spans="2:76" x14ac:dyDescent="0.25">
      <c r="B31" s="13">
        <v>301</v>
      </c>
      <c r="C31" s="25" t="s">
        <v>110</v>
      </c>
      <c r="D31" s="88">
        <v>0</v>
      </c>
      <c r="E31" s="89">
        <v>0</v>
      </c>
      <c r="F31" s="90"/>
      <c r="G31" s="88"/>
      <c r="H31" s="89"/>
      <c r="I31" s="90"/>
      <c r="J31" s="97"/>
      <c r="K31" s="89"/>
      <c r="L31" s="101"/>
      <c r="M31" s="97"/>
      <c r="N31" s="89"/>
      <c r="O31" s="101"/>
      <c r="P31" s="97"/>
      <c r="Q31" s="89"/>
      <c r="R31" s="101"/>
      <c r="S31" s="97"/>
      <c r="T31" s="89"/>
      <c r="U31" s="101"/>
      <c r="V31" s="97"/>
      <c r="W31" s="89"/>
      <c r="X31" s="101"/>
      <c r="Y31" s="97"/>
      <c r="Z31" s="89"/>
      <c r="AA31" s="101"/>
      <c r="AB31" s="97"/>
      <c r="AC31" s="89"/>
      <c r="AD31" s="101"/>
      <c r="AE31" s="97"/>
      <c r="AF31" s="89"/>
      <c r="AG31" s="101"/>
      <c r="AH31" s="97"/>
      <c r="AI31" s="89"/>
      <c r="AJ31" s="101"/>
      <c r="AK31" s="97"/>
      <c r="AL31" s="89"/>
      <c r="AM31" s="101"/>
      <c r="AN31" s="97"/>
      <c r="AO31" s="89"/>
      <c r="AP31" s="101"/>
      <c r="AQ31" s="97"/>
      <c r="AR31" s="89"/>
      <c r="AS31" s="101"/>
      <c r="AT31" s="97"/>
      <c r="AU31" s="89"/>
      <c r="AV31" s="101"/>
      <c r="AW31" s="97"/>
      <c r="AX31" s="89"/>
      <c r="AY31" s="101"/>
      <c r="AZ31" s="97"/>
      <c r="BA31" s="89"/>
      <c r="BB31" s="101"/>
      <c r="BC31" s="97"/>
      <c r="BD31" s="89"/>
      <c r="BE31" s="101"/>
      <c r="BF31" s="97"/>
      <c r="BG31" s="89"/>
      <c r="BH31" s="101"/>
      <c r="BI31" s="97"/>
      <c r="BJ31" s="89"/>
      <c r="BK31" s="101"/>
      <c r="BL31" s="97"/>
      <c r="BM31" s="89"/>
      <c r="BN31" s="101"/>
      <c r="BO31" s="97"/>
      <c r="BP31" s="89"/>
      <c r="BQ31" s="101"/>
      <c r="BR31" s="97"/>
      <c r="BS31" s="89"/>
      <c r="BT31" s="101"/>
      <c r="BU31" s="76"/>
      <c r="BV31" s="85">
        <f t="shared" ref="BV31:BX34" si="4">D31+G31+J31+M31+P31+S31+V31+Y31+AB31+AE31+AH31+AK31+AN31+AQ31+AT31+AW31+AZ31+BC31+BF31+BI31+BL31+BO31+BR31</f>
        <v>0</v>
      </c>
      <c r="BW31" s="77">
        <f t="shared" si="4"/>
        <v>0</v>
      </c>
      <c r="BX31" s="79">
        <f t="shared" si="4"/>
        <v>0</v>
      </c>
    </row>
    <row r="32" spans="2:76" x14ac:dyDescent="0.25">
      <c r="B32" s="13">
        <v>302</v>
      </c>
      <c r="C32" s="25" t="s">
        <v>111</v>
      </c>
      <c r="D32" s="88"/>
      <c r="E32" s="89"/>
      <c r="F32" s="90"/>
      <c r="G32" s="88"/>
      <c r="H32" s="89"/>
      <c r="I32" s="90"/>
      <c r="J32" s="97"/>
      <c r="K32" s="89"/>
      <c r="L32" s="101"/>
      <c r="M32" s="97"/>
      <c r="N32" s="89"/>
      <c r="O32" s="101"/>
      <c r="P32" s="97"/>
      <c r="Q32" s="89"/>
      <c r="R32" s="101"/>
      <c r="S32" s="97"/>
      <c r="T32" s="89"/>
      <c r="U32" s="101"/>
      <c r="V32" s="97"/>
      <c r="W32" s="89"/>
      <c r="X32" s="101"/>
      <c r="Y32" s="97"/>
      <c r="Z32" s="89"/>
      <c r="AA32" s="101"/>
      <c r="AB32" s="97"/>
      <c r="AC32" s="89"/>
      <c r="AD32" s="101"/>
      <c r="AE32" s="97"/>
      <c r="AF32" s="89"/>
      <c r="AG32" s="101"/>
      <c r="AH32" s="97"/>
      <c r="AI32" s="89"/>
      <c r="AJ32" s="101"/>
      <c r="AK32" s="97"/>
      <c r="AL32" s="89"/>
      <c r="AM32" s="101"/>
      <c r="AN32" s="97"/>
      <c r="AO32" s="89"/>
      <c r="AP32" s="101"/>
      <c r="AQ32" s="97"/>
      <c r="AR32" s="89"/>
      <c r="AS32" s="101"/>
      <c r="AT32" s="97"/>
      <c r="AU32" s="89"/>
      <c r="AV32" s="101"/>
      <c r="AW32" s="97"/>
      <c r="AX32" s="89"/>
      <c r="AY32" s="101"/>
      <c r="AZ32" s="97"/>
      <c r="BA32" s="89"/>
      <c r="BB32" s="101"/>
      <c r="BC32" s="97"/>
      <c r="BD32" s="89"/>
      <c r="BE32" s="101"/>
      <c r="BF32" s="97"/>
      <c r="BG32" s="89"/>
      <c r="BH32" s="101"/>
      <c r="BI32" s="97"/>
      <c r="BJ32" s="89"/>
      <c r="BK32" s="101"/>
      <c r="BL32" s="97"/>
      <c r="BM32" s="89"/>
      <c r="BN32" s="101"/>
      <c r="BO32" s="97"/>
      <c r="BP32" s="89"/>
      <c r="BQ32" s="101"/>
      <c r="BR32" s="97"/>
      <c r="BS32" s="89"/>
      <c r="BT32" s="101"/>
      <c r="BU32" s="76"/>
      <c r="BV32" s="85">
        <f t="shared" si="4"/>
        <v>0</v>
      </c>
      <c r="BW32" s="77">
        <f t="shared" si="4"/>
        <v>0</v>
      </c>
      <c r="BX32" s="79">
        <f t="shared" si="4"/>
        <v>0</v>
      </c>
    </row>
    <row r="33" spans="2:76" x14ac:dyDescent="0.25">
      <c r="B33" s="13">
        <v>303</v>
      </c>
      <c r="C33" s="25" t="s">
        <v>112</v>
      </c>
      <c r="D33" s="88"/>
      <c r="E33" s="89"/>
      <c r="F33" s="90"/>
      <c r="G33" s="88"/>
      <c r="H33" s="89"/>
      <c r="I33" s="90"/>
      <c r="J33" s="97"/>
      <c r="K33" s="89"/>
      <c r="L33" s="101"/>
      <c r="M33" s="97"/>
      <c r="N33" s="89"/>
      <c r="O33" s="101"/>
      <c r="P33" s="97"/>
      <c r="Q33" s="89"/>
      <c r="R33" s="101"/>
      <c r="S33" s="97"/>
      <c r="T33" s="89"/>
      <c r="U33" s="101"/>
      <c r="V33" s="97"/>
      <c r="W33" s="89"/>
      <c r="X33" s="101"/>
      <c r="Y33" s="97"/>
      <c r="Z33" s="89"/>
      <c r="AA33" s="101"/>
      <c r="AB33" s="97"/>
      <c r="AC33" s="89"/>
      <c r="AD33" s="101"/>
      <c r="AE33" s="97"/>
      <c r="AF33" s="89"/>
      <c r="AG33" s="101"/>
      <c r="AH33" s="97"/>
      <c r="AI33" s="89"/>
      <c r="AJ33" s="101"/>
      <c r="AK33" s="97"/>
      <c r="AL33" s="89"/>
      <c r="AM33" s="101"/>
      <c r="AN33" s="97"/>
      <c r="AO33" s="89"/>
      <c r="AP33" s="101"/>
      <c r="AQ33" s="97"/>
      <c r="AR33" s="89"/>
      <c r="AS33" s="101"/>
      <c r="AT33" s="97"/>
      <c r="AU33" s="89"/>
      <c r="AV33" s="101"/>
      <c r="AW33" s="97"/>
      <c r="AX33" s="89"/>
      <c r="AY33" s="101"/>
      <c r="AZ33" s="97"/>
      <c r="BA33" s="89"/>
      <c r="BB33" s="101"/>
      <c r="BC33" s="97"/>
      <c r="BD33" s="89"/>
      <c r="BE33" s="101"/>
      <c r="BF33" s="97"/>
      <c r="BG33" s="89"/>
      <c r="BH33" s="101"/>
      <c r="BI33" s="97"/>
      <c r="BJ33" s="89"/>
      <c r="BK33" s="101"/>
      <c r="BL33" s="97"/>
      <c r="BM33" s="89"/>
      <c r="BN33" s="101"/>
      <c r="BO33" s="97"/>
      <c r="BP33" s="89"/>
      <c r="BQ33" s="101"/>
      <c r="BR33" s="97"/>
      <c r="BS33" s="89"/>
      <c r="BT33" s="101"/>
      <c r="BU33" s="76"/>
      <c r="BV33" s="85">
        <f t="shared" si="4"/>
        <v>0</v>
      </c>
      <c r="BW33" s="77">
        <f t="shared" si="4"/>
        <v>0</v>
      </c>
      <c r="BX33" s="79">
        <f t="shared" si="4"/>
        <v>0</v>
      </c>
    </row>
    <row r="34" spans="2:76" x14ac:dyDescent="0.25">
      <c r="B34" s="13">
        <v>304</v>
      </c>
      <c r="C34" s="25" t="s">
        <v>113</v>
      </c>
      <c r="D34" s="88"/>
      <c r="E34" s="89"/>
      <c r="F34" s="90"/>
      <c r="G34" s="88"/>
      <c r="H34" s="89"/>
      <c r="I34" s="90"/>
      <c r="J34" s="97"/>
      <c r="K34" s="89"/>
      <c r="L34" s="101"/>
      <c r="M34" s="97"/>
      <c r="N34" s="89"/>
      <c r="O34" s="101"/>
      <c r="P34" s="97"/>
      <c r="Q34" s="89"/>
      <c r="R34" s="101"/>
      <c r="S34" s="97"/>
      <c r="T34" s="89"/>
      <c r="U34" s="101"/>
      <c r="V34" s="97"/>
      <c r="W34" s="89"/>
      <c r="X34" s="101"/>
      <c r="Y34" s="97"/>
      <c r="Z34" s="89"/>
      <c r="AA34" s="101"/>
      <c r="AB34" s="97"/>
      <c r="AC34" s="89"/>
      <c r="AD34" s="101"/>
      <c r="AE34" s="97"/>
      <c r="AF34" s="89"/>
      <c r="AG34" s="101"/>
      <c r="AH34" s="97"/>
      <c r="AI34" s="89"/>
      <c r="AJ34" s="101"/>
      <c r="AK34" s="97"/>
      <c r="AL34" s="89"/>
      <c r="AM34" s="101"/>
      <c r="AN34" s="97"/>
      <c r="AO34" s="89"/>
      <c r="AP34" s="101"/>
      <c r="AQ34" s="97"/>
      <c r="AR34" s="89"/>
      <c r="AS34" s="101"/>
      <c r="AT34" s="97"/>
      <c r="AU34" s="89"/>
      <c r="AV34" s="101"/>
      <c r="AW34" s="97"/>
      <c r="AX34" s="89"/>
      <c r="AY34" s="101"/>
      <c r="AZ34" s="97"/>
      <c r="BA34" s="89"/>
      <c r="BB34" s="101"/>
      <c r="BC34" s="97"/>
      <c r="BD34" s="89"/>
      <c r="BE34" s="101"/>
      <c r="BF34" s="97"/>
      <c r="BG34" s="89"/>
      <c r="BH34" s="101"/>
      <c r="BI34" s="97"/>
      <c r="BJ34" s="89"/>
      <c r="BK34" s="101"/>
      <c r="BL34" s="97"/>
      <c r="BM34" s="89"/>
      <c r="BN34" s="101"/>
      <c r="BO34" s="97"/>
      <c r="BP34" s="89"/>
      <c r="BQ34" s="101"/>
      <c r="BR34" s="97"/>
      <c r="BS34" s="89"/>
      <c r="BT34" s="101"/>
      <c r="BU34" s="76"/>
      <c r="BV34" s="85">
        <f t="shared" si="4"/>
        <v>0</v>
      </c>
      <c r="BW34" s="77">
        <f t="shared" si="4"/>
        <v>0</v>
      </c>
      <c r="BX34" s="79">
        <f t="shared" si="4"/>
        <v>0</v>
      </c>
    </row>
    <row r="35" spans="2:76" x14ac:dyDescent="0.25">
      <c r="B35" s="69">
        <v>300</v>
      </c>
      <c r="C35" s="26" t="s">
        <v>114</v>
      </c>
      <c r="D35" s="85">
        <f t="shared" ref="D35:BO35" si="5">D31+D32+D33+D34</f>
        <v>0</v>
      </c>
      <c r="E35" s="78">
        <f t="shared" si="5"/>
        <v>0</v>
      </c>
      <c r="F35" s="79">
        <f t="shared" si="5"/>
        <v>0</v>
      </c>
      <c r="G35" s="85">
        <f t="shared" si="5"/>
        <v>0</v>
      </c>
      <c r="H35" s="78">
        <f t="shared" si="5"/>
        <v>0</v>
      </c>
      <c r="I35" s="79">
        <f t="shared" si="5"/>
        <v>0</v>
      </c>
      <c r="J35" s="98">
        <f t="shared" si="5"/>
        <v>0</v>
      </c>
      <c r="K35" s="78">
        <f t="shared" si="5"/>
        <v>0</v>
      </c>
      <c r="L35" s="77">
        <f t="shared" si="5"/>
        <v>0</v>
      </c>
      <c r="M35" s="98">
        <f t="shared" si="5"/>
        <v>0</v>
      </c>
      <c r="N35" s="78">
        <f t="shared" si="5"/>
        <v>0</v>
      </c>
      <c r="O35" s="77">
        <f t="shared" si="5"/>
        <v>0</v>
      </c>
      <c r="P35" s="98">
        <f t="shared" si="5"/>
        <v>0</v>
      </c>
      <c r="Q35" s="78">
        <f t="shared" si="5"/>
        <v>0</v>
      </c>
      <c r="R35" s="77">
        <f t="shared" si="5"/>
        <v>0</v>
      </c>
      <c r="S35" s="98">
        <f t="shared" si="5"/>
        <v>0</v>
      </c>
      <c r="T35" s="78">
        <f t="shared" si="5"/>
        <v>0</v>
      </c>
      <c r="U35" s="77">
        <f t="shared" si="5"/>
        <v>0</v>
      </c>
      <c r="V35" s="98">
        <f t="shared" si="5"/>
        <v>0</v>
      </c>
      <c r="W35" s="78">
        <f t="shared" si="5"/>
        <v>0</v>
      </c>
      <c r="X35" s="77">
        <f t="shared" si="5"/>
        <v>0</v>
      </c>
      <c r="Y35" s="98">
        <f t="shared" si="5"/>
        <v>0</v>
      </c>
      <c r="Z35" s="78">
        <f t="shared" si="5"/>
        <v>0</v>
      </c>
      <c r="AA35" s="77">
        <f t="shared" si="5"/>
        <v>0</v>
      </c>
      <c r="AB35" s="98">
        <f t="shared" si="5"/>
        <v>0</v>
      </c>
      <c r="AC35" s="78">
        <f t="shared" si="5"/>
        <v>0</v>
      </c>
      <c r="AD35" s="77">
        <f t="shared" si="5"/>
        <v>0</v>
      </c>
      <c r="AE35" s="98">
        <f t="shared" si="5"/>
        <v>0</v>
      </c>
      <c r="AF35" s="78">
        <f t="shared" si="5"/>
        <v>0</v>
      </c>
      <c r="AG35" s="77">
        <f t="shared" si="5"/>
        <v>0</v>
      </c>
      <c r="AH35" s="98">
        <f t="shared" si="5"/>
        <v>0</v>
      </c>
      <c r="AI35" s="78">
        <f t="shared" si="5"/>
        <v>0</v>
      </c>
      <c r="AJ35" s="77">
        <f t="shared" si="5"/>
        <v>0</v>
      </c>
      <c r="AK35" s="98">
        <f t="shared" si="5"/>
        <v>0</v>
      </c>
      <c r="AL35" s="78">
        <f t="shared" si="5"/>
        <v>0</v>
      </c>
      <c r="AM35" s="77">
        <f t="shared" si="5"/>
        <v>0</v>
      </c>
      <c r="AN35" s="98">
        <f t="shared" si="5"/>
        <v>0</v>
      </c>
      <c r="AO35" s="78">
        <f t="shared" si="5"/>
        <v>0</v>
      </c>
      <c r="AP35" s="77">
        <f t="shared" si="5"/>
        <v>0</v>
      </c>
      <c r="AQ35" s="98">
        <f t="shared" si="5"/>
        <v>0</v>
      </c>
      <c r="AR35" s="78">
        <f t="shared" si="5"/>
        <v>0</v>
      </c>
      <c r="AS35" s="77">
        <f t="shared" si="5"/>
        <v>0</v>
      </c>
      <c r="AT35" s="98">
        <f t="shared" si="5"/>
        <v>0</v>
      </c>
      <c r="AU35" s="78">
        <f t="shared" si="5"/>
        <v>0</v>
      </c>
      <c r="AV35" s="77">
        <f t="shared" si="5"/>
        <v>0</v>
      </c>
      <c r="AW35" s="98">
        <f t="shared" si="5"/>
        <v>0</v>
      </c>
      <c r="AX35" s="78">
        <f t="shared" si="5"/>
        <v>0</v>
      </c>
      <c r="AY35" s="77">
        <f t="shared" si="5"/>
        <v>0</v>
      </c>
      <c r="AZ35" s="98">
        <f t="shared" si="5"/>
        <v>0</v>
      </c>
      <c r="BA35" s="78">
        <f t="shared" si="5"/>
        <v>0</v>
      </c>
      <c r="BB35" s="77">
        <f t="shared" si="5"/>
        <v>0</v>
      </c>
      <c r="BC35" s="98">
        <f t="shared" si="5"/>
        <v>0</v>
      </c>
      <c r="BD35" s="78">
        <f t="shared" si="5"/>
        <v>0</v>
      </c>
      <c r="BE35" s="77">
        <f t="shared" si="5"/>
        <v>0</v>
      </c>
      <c r="BF35" s="98">
        <f t="shared" si="5"/>
        <v>0</v>
      </c>
      <c r="BG35" s="78">
        <f t="shared" si="5"/>
        <v>0</v>
      </c>
      <c r="BH35" s="77">
        <f t="shared" si="5"/>
        <v>0</v>
      </c>
      <c r="BI35" s="98">
        <f t="shared" si="5"/>
        <v>0</v>
      </c>
      <c r="BJ35" s="78">
        <f t="shared" si="5"/>
        <v>0</v>
      </c>
      <c r="BK35" s="77">
        <f t="shared" si="5"/>
        <v>0</v>
      </c>
      <c r="BL35" s="98">
        <f t="shared" si="5"/>
        <v>0</v>
      </c>
      <c r="BM35" s="78">
        <f t="shared" si="5"/>
        <v>0</v>
      </c>
      <c r="BN35" s="77">
        <f t="shared" si="5"/>
        <v>0</v>
      </c>
      <c r="BO35" s="98">
        <f t="shared" si="5"/>
        <v>0</v>
      </c>
      <c r="BP35" s="78">
        <f>BP31+BP32+BP33+BP34</f>
        <v>0</v>
      </c>
      <c r="BQ35" s="77">
        <f>BQ31+BQ32+BQ33+BQ34</f>
        <v>0</v>
      </c>
      <c r="BR35" s="98">
        <f>BR31+BR32+BR33+BR34</f>
        <v>0</v>
      </c>
      <c r="BS35" s="78">
        <f>BS31+BS32+BS33+BS34</f>
        <v>0</v>
      </c>
      <c r="BT35" s="77">
        <f>BT31+BT32+BT33+BT34</f>
        <v>0</v>
      </c>
      <c r="BU35" s="85"/>
      <c r="BV35" s="85">
        <f>BV31+BV32+BV33+BV34</f>
        <v>0</v>
      </c>
      <c r="BW35" s="77">
        <f>BW31+BW32+BW33+BW34</f>
        <v>0</v>
      </c>
      <c r="BX35" s="95">
        <f>BX31+BX32+BX33+BX34</f>
        <v>0</v>
      </c>
    </row>
    <row r="36" spans="2:76" x14ac:dyDescent="0.25">
      <c r="B36" s="13"/>
      <c r="C36" s="25"/>
      <c r="D36" s="85"/>
      <c r="E36" s="78"/>
      <c r="F36" s="79"/>
      <c r="G36" s="85"/>
      <c r="H36" s="78"/>
      <c r="I36" s="79"/>
      <c r="J36" s="99"/>
      <c r="K36" s="78"/>
      <c r="L36" s="95"/>
      <c r="M36" s="99"/>
      <c r="N36" s="78"/>
      <c r="O36" s="95"/>
      <c r="P36" s="99"/>
      <c r="Q36" s="78"/>
      <c r="R36" s="95"/>
      <c r="S36" s="99"/>
      <c r="T36" s="78"/>
      <c r="U36" s="95"/>
      <c r="V36" s="99"/>
      <c r="W36" s="78"/>
      <c r="X36" s="95"/>
      <c r="Y36" s="99"/>
      <c r="Z36" s="78"/>
      <c r="AA36" s="95"/>
      <c r="AB36" s="99"/>
      <c r="AC36" s="78"/>
      <c r="AD36" s="95"/>
      <c r="AE36" s="99"/>
      <c r="AF36" s="78"/>
      <c r="AG36" s="95"/>
      <c r="AH36" s="99"/>
      <c r="AI36" s="78"/>
      <c r="AJ36" s="95"/>
      <c r="AK36" s="99"/>
      <c r="AL36" s="78"/>
      <c r="AM36" s="95"/>
      <c r="AN36" s="99"/>
      <c r="AO36" s="78"/>
      <c r="AP36" s="95"/>
      <c r="AQ36" s="99"/>
      <c r="AR36" s="78"/>
      <c r="AS36" s="95"/>
      <c r="AT36" s="99"/>
      <c r="AU36" s="78"/>
      <c r="AV36" s="95"/>
      <c r="AW36" s="99"/>
      <c r="AX36" s="78"/>
      <c r="AY36" s="95"/>
      <c r="AZ36" s="99"/>
      <c r="BA36" s="78"/>
      <c r="BB36" s="95"/>
      <c r="BC36" s="99"/>
      <c r="BD36" s="78"/>
      <c r="BE36" s="95"/>
      <c r="BF36" s="99"/>
      <c r="BG36" s="78"/>
      <c r="BH36" s="95"/>
      <c r="BI36" s="99"/>
      <c r="BJ36" s="78"/>
      <c r="BK36" s="95"/>
      <c r="BL36" s="99"/>
      <c r="BM36" s="78"/>
      <c r="BN36" s="95"/>
      <c r="BO36" s="99"/>
      <c r="BP36" s="78"/>
      <c r="BQ36" s="95"/>
      <c r="BR36" s="99"/>
      <c r="BS36" s="78"/>
      <c r="BT36" s="95"/>
      <c r="BU36" s="76"/>
      <c r="BV36" s="85"/>
      <c r="BW36" s="77"/>
      <c r="BX36" s="95"/>
    </row>
    <row r="37" spans="2:76" x14ac:dyDescent="0.25">
      <c r="B37" s="13"/>
      <c r="C37" s="26" t="s">
        <v>115</v>
      </c>
      <c r="D37" s="85"/>
      <c r="E37" s="78"/>
      <c r="F37" s="79"/>
      <c r="G37" s="85"/>
      <c r="H37" s="78"/>
      <c r="I37" s="79"/>
      <c r="J37" s="99"/>
      <c r="K37" s="78"/>
      <c r="L37" s="95"/>
      <c r="M37" s="99"/>
      <c r="N37" s="78"/>
      <c r="O37" s="95"/>
      <c r="P37" s="99"/>
      <c r="Q37" s="78"/>
      <c r="R37" s="95"/>
      <c r="S37" s="99"/>
      <c r="T37" s="78"/>
      <c r="U37" s="95"/>
      <c r="V37" s="99"/>
      <c r="W37" s="78"/>
      <c r="X37" s="95"/>
      <c r="Y37" s="99"/>
      <c r="Z37" s="78"/>
      <c r="AA37" s="95"/>
      <c r="AB37" s="99"/>
      <c r="AC37" s="78"/>
      <c r="AD37" s="95"/>
      <c r="AE37" s="99"/>
      <c r="AF37" s="78"/>
      <c r="AG37" s="95"/>
      <c r="AH37" s="99"/>
      <c r="AI37" s="78"/>
      <c r="AJ37" s="95"/>
      <c r="AK37" s="99"/>
      <c r="AL37" s="78"/>
      <c r="AM37" s="95"/>
      <c r="AN37" s="99"/>
      <c r="AO37" s="78"/>
      <c r="AP37" s="95"/>
      <c r="AQ37" s="99"/>
      <c r="AR37" s="78"/>
      <c r="AS37" s="95"/>
      <c r="AT37" s="99"/>
      <c r="AU37" s="78"/>
      <c r="AV37" s="95"/>
      <c r="AW37" s="99"/>
      <c r="AX37" s="78"/>
      <c r="AY37" s="95"/>
      <c r="AZ37" s="99"/>
      <c r="BA37" s="78"/>
      <c r="BB37" s="95"/>
      <c r="BC37" s="99"/>
      <c r="BD37" s="78"/>
      <c r="BE37" s="95"/>
      <c r="BF37" s="99"/>
      <c r="BG37" s="78"/>
      <c r="BH37" s="95"/>
      <c r="BI37" s="99"/>
      <c r="BJ37" s="78"/>
      <c r="BK37" s="95"/>
      <c r="BL37" s="99"/>
      <c r="BM37" s="78"/>
      <c r="BN37" s="95"/>
      <c r="BO37" s="99"/>
      <c r="BP37" s="78"/>
      <c r="BQ37" s="95"/>
      <c r="BR37" s="99"/>
      <c r="BS37" s="78"/>
      <c r="BT37" s="95"/>
      <c r="BU37" s="76"/>
      <c r="BV37" s="85"/>
      <c r="BW37" s="77"/>
      <c r="BX37" s="95"/>
    </row>
    <row r="38" spans="2:76" x14ac:dyDescent="0.25">
      <c r="B38" s="13">
        <v>401</v>
      </c>
      <c r="C38" s="25" t="s">
        <v>138</v>
      </c>
      <c r="D38" s="88"/>
      <c r="E38" s="89"/>
      <c r="F38" s="90"/>
      <c r="G38" s="88"/>
      <c r="H38" s="89"/>
      <c r="I38" s="90"/>
      <c r="J38" s="97"/>
      <c r="K38" s="89"/>
      <c r="L38" s="101"/>
      <c r="M38" s="97"/>
      <c r="N38" s="89"/>
      <c r="O38" s="101"/>
      <c r="P38" s="97"/>
      <c r="Q38" s="89"/>
      <c r="R38" s="101"/>
      <c r="S38" s="97"/>
      <c r="T38" s="89"/>
      <c r="U38" s="101"/>
      <c r="V38" s="97"/>
      <c r="W38" s="89"/>
      <c r="X38" s="101"/>
      <c r="Y38" s="97"/>
      <c r="Z38" s="89"/>
      <c r="AA38" s="101"/>
      <c r="AB38" s="97"/>
      <c r="AC38" s="89"/>
      <c r="AD38" s="101"/>
      <c r="AE38" s="97"/>
      <c r="AF38" s="89"/>
      <c r="AG38" s="101"/>
      <c r="AH38" s="97"/>
      <c r="AI38" s="89"/>
      <c r="AJ38" s="101"/>
      <c r="AK38" s="97"/>
      <c r="AL38" s="89"/>
      <c r="AM38" s="101"/>
      <c r="AN38" s="97"/>
      <c r="AO38" s="89"/>
      <c r="AP38" s="101"/>
      <c r="AQ38" s="97"/>
      <c r="AR38" s="89"/>
      <c r="AS38" s="101"/>
      <c r="AT38" s="97"/>
      <c r="AU38" s="89"/>
      <c r="AV38" s="101"/>
      <c r="AW38" s="97"/>
      <c r="AX38" s="89"/>
      <c r="AY38" s="101"/>
      <c r="AZ38" s="97"/>
      <c r="BA38" s="89"/>
      <c r="BB38" s="101"/>
      <c r="BC38" s="97"/>
      <c r="BD38" s="89"/>
      <c r="BE38" s="101"/>
      <c r="BF38" s="97"/>
      <c r="BG38" s="89"/>
      <c r="BH38" s="101"/>
      <c r="BI38" s="97"/>
      <c r="BJ38" s="89"/>
      <c r="BK38" s="101"/>
      <c r="BL38" s="97"/>
      <c r="BM38" s="89"/>
      <c r="BN38" s="101"/>
      <c r="BO38" s="97"/>
      <c r="BP38" s="89"/>
      <c r="BQ38" s="101"/>
      <c r="BR38" s="97"/>
      <c r="BS38" s="89"/>
      <c r="BT38" s="101"/>
      <c r="BU38" s="76"/>
      <c r="BV38" s="85">
        <f t="shared" ref="BV38:BX41" si="6">D38+G38+J38+M38+P38+S38+V38+Y38+AB38+AE38+AH38+AK38+AN38+AQ38+AT38+AW38+AZ38+BC38+BF38+BI38+BL38+BO38+BR38</f>
        <v>0</v>
      </c>
      <c r="BW38" s="77">
        <f t="shared" si="6"/>
        <v>0</v>
      </c>
      <c r="BX38" s="79">
        <f t="shared" si="6"/>
        <v>0</v>
      </c>
    </row>
    <row r="39" spans="2:76" x14ac:dyDescent="0.25">
      <c r="B39" s="13">
        <v>402</v>
      </c>
      <c r="C39" s="25" t="s">
        <v>116</v>
      </c>
      <c r="D39" s="88"/>
      <c r="E39" s="89"/>
      <c r="F39" s="90"/>
      <c r="G39" s="88"/>
      <c r="H39" s="89"/>
      <c r="I39" s="90"/>
      <c r="J39" s="97"/>
      <c r="K39" s="89"/>
      <c r="L39" s="101"/>
      <c r="M39" s="97"/>
      <c r="N39" s="89"/>
      <c r="O39" s="101"/>
      <c r="P39" s="97"/>
      <c r="Q39" s="89"/>
      <c r="R39" s="101"/>
      <c r="S39" s="97"/>
      <c r="T39" s="89"/>
      <c r="U39" s="101"/>
      <c r="V39" s="97"/>
      <c r="W39" s="89"/>
      <c r="X39" s="101"/>
      <c r="Y39" s="97"/>
      <c r="Z39" s="89"/>
      <c r="AA39" s="101"/>
      <c r="AB39" s="97"/>
      <c r="AC39" s="89"/>
      <c r="AD39" s="101"/>
      <c r="AE39" s="97"/>
      <c r="AF39" s="89"/>
      <c r="AG39" s="101"/>
      <c r="AH39" s="97"/>
      <c r="AI39" s="89"/>
      <c r="AJ39" s="101"/>
      <c r="AK39" s="97"/>
      <c r="AL39" s="89"/>
      <c r="AM39" s="101"/>
      <c r="AN39" s="97"/>
      <c r="AO39" s="89"/>
      <c r="AP39" s="101"/>
      <c r="AQ39" s="97"/>
      <c r="AR39" s="89"/>
      <c r="AS39" s="101"/>
      <c r="AT39" s="97"/>
      <c r="AU39" s="89"/>
      <c r="AV39" s="101"/>
      <c r="AW39" s="97"/>
      <c r="AX39" s="89"/>
      <c r="AY39" s="101"/>
      <c r="AZ39" s="97"/>
      <c r="BA39" s="89"/>
      <c r="BB39" s="101"/>
      <c r="BC39" s="97"/>
      <c r="BD39" s="89"/>
      <c r="BE39" s="101"/>
      <c r="BF39" s="97"/>
      <c r="BG39" s="89"/>
      <c r="BH39" s="101"/>
      <c r="BI39" s="97"/>
      <c r="BJ39" s="89"/>
      <c r="BK39" s="101"/>
      <c r="BL39" s="97"/>
      <c r="BM39" s="89"/>
      <c r="BN39" s="101"/>
      <c r="BO39" s="97"/>
      <c r="BP39" s="89"/>
      <c r="BQ39" s="101"/>
      <c r="BR39" s="97"/>
      <c r="BS39" s="89"/>
      <c r="BT39" s="101"/>
      <c r="BU39" s="76"/>
      <c r="BV39" s="85">
        <f t="shared" si="6"/>
        <v>0</v>
      </c>
      <c r="BW39" s="77">
        <f t="shared" si="6"/>
        <v>0</v>
      </c>
      <c r="BX39" s="79">
        <f t="shared" si="6"/>
        <v>0</v>
      </c>
    </row>
    <row r="40" spans="2:76" x14ac:dyDescent="0.25">
      <c r="B40" s="13">
        <v>403</v>
      </c>
      <c r="C40" s="25" t="s">
        <v>117</v>
      </c>
      <c r="D40" s="88"/>
      <c r="E40" s="89"/>
      <c r="F40" s="90"/>
      <c r="G40" s="88"/>
      <c r="H40" s="89"/>
      <c r="I40" s="90"/>
      <c r="J40" s="97"/>
      <c r="K40" s="89"/>
      <c r="L40" s="101"/>
      <c r="M40" s="97"/>
      <c r="N40" s="89"/>
      <c r="O40" s="101"/>
      <c r="P40" s="97"/>
      <c r="Q40" s="89"/>
      <c r="R40" s="101"/>
      <c r="S40" s="97"/>
      <c r="T40" s="89"/>
      <c r="U40" s="101"/>
      <c r="V40" s="97"/>
      <c r="W40" s="89"/>
      <c r="X40" s="101"/>
      <c r="Y40" s="97"/>
      <c r="Z40" s="89"/>
      <c r="AA40" s="101"/>
      <c r="AB40" s="97"/>
      <c r="AC40" s="89"/>
      <c r="AD40" s="101"/>
      <c r="AE40" s="97"/>
      <c r="AF40" s="89"/>
      <c r="AG40" s="101"/>
      <c r="AH40" s="97"/>
      <c r="AI40" s="89"/>
      <c r="AJ40" s="101"/>
      <c r="AK40" s="97"/>
      <c r="AL40" s="89"/>
      <c r="AM40" s="101"/>
      <c r="AN40" s="97"/>
      <c r="AO40" s="89"/>
      <c r="AP40" s="101"/>
      <c r="AQ40" s="97"/>
      <c r="AR40" s="89"/>
      <c r="AS40" s="101"/>
      <c r="AT40" s="97"/>
      <c r="AU40" s="89"/>
      <c r="AV40" s="101"/>
      <c r="AW40" s="97"/>
      <c r="AX40" s="89"/>
      <c r="AY40" s="101"/>
      <c r="AZ40" s="97"/>
      <c r="BA40" s="89"/>
      <c r="BB40" s="101"/>
      <c r="BC40" s="97"/>
      <c r="BD40" s="89"/>
      <c r="BE40" s="101"/>
      <c r="BF40" s="97"/>
      <c r="BG40" s="89"/>
      <c r="BH40" s="101"/>
      <c r="BI40" s="97"/>
      <c r="BJ40" s="89"/>
      <c r="BK40" s="101"/>
      <c r="BL40" s="97">
        <v>126049</v>
      </c>
      <c r="BM40" s="89">
        <v>0</v>
      </c>
      <c r="BN40" s="101"/>
      <c r="BO40" s="97"/>
      <c r="BP40" s="89"/>
      <c r="BQ40" s="101"/>
      <c r="BR40" s="97"/>
      <c r="BS40" s="89"/>
      <c r="BT40" s="101"/>
      <c r="BU40" s="76"/>
      <c r="BV40" s="85">
        <f t="shared" si="6"/>
        <v>126049</v>
      </c>
      <c r="BW40" s="77">
        <f t="shared" si="6"/>
        <v>0</v>
      </c>
      <c r="BX40" s="79">
        <f t="shared" si="6"/>
        <v>0</v>
      </c>
    </row>
    <row r="41" spans="2:76" x14ac:dyDescent="0.25">
      <c r="B41" s="13">
        <v>404</v>
      </c>
      <c r="C41" s="25" t="s">
        <v>118</v>
      </c>
      <c r="D41" s="88"/>
      <c r="E41" s="89"/>
      <c r="F41" s="90"/>
      <c r="G41" s="88"/>
      <c r="H41" s="89"/>
      <c r="I41" s="90"/>
      <c r="J41" s="97"/>
      <c r="K41" s="89"/>
      <c r="L41" s="101"/>
      <c r="M41" s="97"/>
      <c r="N41" s="89"/>
      <c r="O41" s="101"/>
      <c r="P41" s="97"/>
      <c r="Q41" s="89"/>
      <c r="R41" s="101"/>
      <c r="S41" s="97"/>
      <c r="T41" s="89"/>
      <c r="U41" s="101"/>
      <c r="V41" s="97"/>
      <c r="W41" s="89"/>
      <c r="X41" s="101"/>
      <c r="Y41" s="97"/>
      <c r="Z41" s="89"/>
      <c r="AA41" s="101"/>
      <c r="AB41" s="97"/>
      <c r="AC41" s="89"/>
      <c r="AD41" s="101"/>
      <c r="AE41" s="97"/>
      <c r="AF41" s="89"/>
      <c r="AG41" s="101"/>
      <c r="AH41" s="97"/>
      <c r="AI41" s="89"/>
      <c r="AJ41" s="101"/>
      <c r="AK41" s="97"/>
      <c r="AL41" s="89"/>
      <c r="AM41" s="101"/>
      <c r="AN41" s="97"/>
      <c r="AO41" s="89"/>
      <c r="AP41" s="101"/>
      <c r="AQ41" s="97"/>
      <c r="AR41" s="89"/>
      <c r="AS41" s="101"/>
      <c r="AT41" s="97"/>
      <c r="AU41" s="89"/>
      <c r="AV41" s="101"/>
      <c r="AW41" s="97"/>
      <c r="AX41" s="89"/>
      <c r="AY41" s="101"/>
      <c r="AZ41" s="97"/>
      <c r="BA41" s="89"/>
      <c r="BB41" s="101"/>
      <c r="BC41" s="97"/>
      <c r="BD41" s="89"/>
      <c r="BE41" s="101"/>
      <c r="BF41" s="97"/>
      <c r="BG41" s="89"/>
      <c r="BH41" s="101"/>
      <c r="BI41" s="97"/>
      <c r="BJ41" s="89"/>
      <c r="BK41" s="101"/>
      <c r="BL41" s="97"/>
      <c r="BM41" s="89"/>
      <c r="BN41" s="101"/>
      <c r="BO41" s="97"/>
      <c r="BP41" s="89"/>
      <c r="BQ41" s="101"/>
      <c r="BR41" s="97"/>
      <c r="BS41" s="89"/>
      <c r="BT41" s="101"/>
      <c r="BU41" s="76"/>
      <c r="BV41" s="85">
        <f t="shared" si="6"/>
        <v>0</v>
      </c>
      <c r="BW41" s="77">
        <f t="shared" si="6"/>
        <v>0</v>
      </c>
      <c r="BX41" s="79">
        <f t="shared" si="6"/>
        <v>0</v>
      </c>
    </row>
    <row r="42" spans="2:76" x14ac:dyDescent="0.25">
      <c r="B42" s="69">
        <v>400</v>
      </c>
      <c r="C42" s="26" t="s">
        <v>119</v>
      </c>
      <c r="D42" s="85">
        <f t="shared" ref="D42:BO42" si="7">D38+D39+D40+D41</f>
        <v>0</v>
      </c>
      <c r="E42" s="78">
        <f t="shared" si="7"/>
        <v>0</v>
      </c>
      <c r="F42" s="79">
        <f t="shared" si="7"/>
        <v>0</v>
      </c>
      <c r="G42" s="85">
        <f t="shared" si="7"/>
        <v>0</v>
      </c>
      <c r="H42" s="78">
        <f t="shared" si="7"/>
        <v>0</v>
      </c>
      <c r="I42" s="79">
        <f t="shared" si="7"/>
        <v>0</v>
      </c>
      <c r="J42" s="98">
        <f t="shared" si="7"/>
        <v>0</v>
      </c>
      <c r="K42" s="78">
        <f t="shared" si="7"/>
        <v>0</v>
      </c>
      <c r="L42" s="77">
        <f t="shared" si="7"/>
        <v>0</v>
      </c>
      <c r="M42" s="98">
        <f t="shared" si="7"/>
        <v>0</v>
      </c>
      <c r="N42" s="78">
        <f t="shared" si="7"/>
        <v>0</v>
      </c>
      <c r="O42" s="77">
        <f t="shared" si="7"/>
        <v>0</v>
      </c>
      <c r="P42" s="98">
        <f t="shared" si="7"/>
        <v>0</v>
      </c>
      <c r="Q42" s="78">
        <f t="shared" si="7"/>
        <v>0</v>
      </c>
      <c r="R42" s="77">
        <f t="shared" si="7"/>
        <v>0</v>
      </c>
      <c r="S42" s="98">
        <f t="shared" si="7"/>
        <v>0</v>
      </c>
      <c r="T42" s="78">
        <f t="shared" si="7"/>
        <v>0</v>
      </c>
      <c r="U42" s="77">
        <f t="shared" si="7"/>
        <v>0</v>
      </c>
      <c r="V42" s="98">
        <f t="shared" si="7"/>
        <v>0</v>
      </c>
      <c r="W42" s="78">
        <f t="shared" si="7"/>
        <v>0</v>
      </c>
      <c r="X42" s="77">
        <f t="shared" si="7"/>
        <v>0</v>
      </c>
      <c r="Y42" s="98">
        <f t="shared" si="7"/>
        <v>0</v>
      </c>
      <c r="Z42" s="78">
        <f t="shared" si="7"/>
        <v>0</v>
      </c>
      <c r="AA42" s="77">
        <f t="shared" si="7"/>
        <v>0</v>
      </c>
      <c r="AB42" s="98">
        <f t="shared" si="7"/>
        <v>0</v>
      </c>
      <c r="AC42" s="78">
        <f t="shared" si="7"/>
        <v>0</v>
      </c>
      <c r="AD42" s="77">
        <f t="shared" si="7"/>
        <v>0</v>
      </c>
      <c r="AE42" s="98">
        <f t="shared" si="7"/>
        <v>0</v>
      </c>
      <c r="AF42" s="78">
        <f t="shared" si="7"/>
        <v>0</v>
      </c>
      <c r="AG42" s="77">
        <f t="shared" si="7"/>
        <v>0</v>
      </c>
      <c r="AH42" s="98">
        <f t="shared" si="7"/>
        <v>0</v>
      </c>
      <c r="AI42" s="78">
        <f t="shared" si="7"/>
        <v>0</v>
      </c>
      <c r="AJ42" s="77">
        <f t="shared" si="7"/>
        <v>0</v>
      </c>
      <c r="AK42" s="98">
        <f t="shared" si="7"/>
        <v>0</v>
      </c>
      <c r="AL42" s="78">
        <f t="shared" si="7"/>
        <v>0</v>
      </c>
      <c r="AM42" s="77">
        <f t="shared" si="7"/>
        <v>0</v>
      </c>
      <c r="AN42" s="98">
        <f t="shared" si="7"/>
        <v>0</v>
      </c>
      <c r="AO42" s="78">
        <f t="shared" si="7"/>
        <v>0</v>
      </c>
      <c r="AP42" s="77">
        <f t="shared" si="7"/>
        <v>0</v>
      </c>
      <c r="AQ42" s="98">
        <f t="shared" si="7"/>
        <v>0</v>
      </c>
      <c r="AR42" s="78">
        <f t="shared" si="7"/>
        <v>0</v>
      </c>
      <c r="AS42" s="77">
        <f t="shared" si="7"/>
        <v>0</v>
      </c>
      <c r="AT42" s="98">
        <f t="shared" si="7"/>
        <v>0</v>
      </c>
      <c r="AU42" s="78">
        <f t="shared" si="7"/>
        <v>0</v>
      </c>
      <c r="AV42" s="77">
        <f t="shared" si="7"/>
        <v>0</v>
      </c>
      <c r="AW42" s="98">
        <f t="shared" si="7"/>
        <v>0</v>
      </c>
      <c r="AX42" s="78">
        <f t="shared" si="7"/>
        <v>0</v>
      </c>
      <c r="AY42" s="77">
        <f t="shared" si="7"/>
        <v>0</v>
      </c>
      <c r="AZ42" s="98">
        <f t="shared" si="7"/>
        <v>0</v>
      </c>
      <c r="BA42" s="78">
        <f t="shared" si="7"/>
        <v>0</v>
      </c>
      <c r="BB42" s="77">
        <f t="shared" si="7"/>
        <v>0</v>
      </c>
      <c r="BC42" s="98">
        <f t="shared" si="7"/>
        <v>0</v>
      </c>
      <c r="BD42" s="78">
        <f t="shared" si="7"/>
        <v>0</v>
      </c>
      <c r="BE42" s="77">
        <f t="shared" si="7"/>
        <v>0</v>
      </c>
      <c r="BF42" s="98">
        <f t="shared" si="7"/>
        <v>0</v>
      </c>
      <c r="BG42" s="78">
        <f t="shared" si="7"/>
        <v>0</v>
      </c>
      <c r="BH42" s="77">
        <f t="shared" si="7"/>
        <v>0</v>
      </c>
      <c r="BI42" s="98">
        <f t="shared" si="7"/>
        <v>0</v>
      </c>
      <c r="BJ42" s="78">
        <f t="shared" si="7"/>
        <v>0</v>
      </c>
      <c r="BK42" s="77">
        <f t="shared" si="7"/>
        <v>0</v>
      </c>
      <c r="BL42" s="98">
        <f t="shared" si="7"/>
        <v>126049</v>
      </c>
      <c r="BM42" s="78">
        <f t="shared" si="7"/>
        <v>0</v>
      </c>
      <c r="BN42" s="77">
        <f t="shared" si="7"/>
        <v>0</v>
      </c>
      <c r="BO42" s="98">
        <f t="shared" si="7"/>
        <v>0</v>
      </c>
      <c r="BP42" s="78">
        <f>BP38+BP39+BP40+BP41</f>
        <v>0</v>
      </c>
      <c r="BQ42" s="77">
        <f>BQ38+BQ39+BQ40+BQ41</f>
        <v>0</v>
      </c>
      <c r="BR42" s="98">
        <f>BR38+BR39+BR40+BR41</f>
        <v>0</v>
      </c>
      <c r="BS42" s="78">
        <f>BS38+BS39+BS40+BS41</f>
        <v>0</v>
      </c>
      <c r="BT42" s="77">
        <f>BT38+BT39+BT40+BT41</f>
        <v>0</v>
      </c>
      <c r="BU42" s="85"/>
      <c r="BV42" s="85">
        <f>BV38+BV39+BV40+BV41</f>
        <v>126049</v>
      </c>
      <c r="BW42" s="77">
        <f>BW38+BW39+BW40+BW41</f>
        <v>0</v>
      </c>
      <c r="BX42" s="95">
        <f>BX38+BX39+BX40+BX41</f>
        <v>0</v>
      </c>
    </row>
    <row r="43" spans="2:76" x14ac:dyDescent="0.25">
      <c r="B43" s="13"/>
      <c r="C43" s="25"/>
      <c r="D43" s="85"/>
      <c r="E43" s="78"/>
      <c r="F43" s="79"/>
      <c r="G43" s="85"/>
      <c r="H43" s="78"/>
      <c r="I43" s="79"/>
      <c r="J43" s="99"/>
      <c r="K43" s="78"/>
      <c r="L43" s="95"/>
      <c r="M43" s="99"/>
      <c r="N43" s="78"/>
      <c r="O43" s="95"/>
      <c r="P43" s="99"/>
      <c r="Q43" s="78"/>
      <c r="R43" s="95"/>
      <c r="S43" s="99"/>
      <c r="T43" s="78"/>
      <c r="U43" s="95"/>
      <c r="V43" s="99"/>
      <c r="W43" s="78"/>
      <c r="X43" s="95"/>
      <c r="Y43" s="99"/>
      <c r="Z43" s="78"/>
      <c r="AA43" s="95"/>
      <c r="AB43" s="99"/>
      <c r="AC43" s="78"/>
      <c r="AD43" s="95"/>
      <c r="AE43" s="99"/>
      <c r="AF43" s="78"/>
      <c r="AG43" s="95"/>
      <c r="AH43" s="99"/>
      <c r="AI43" s="78"/>
      <c r="AJ43" s="95"/>
      <c r="AK43" s="99"/>
      <c r="AL43" s="78"/>
      <c r="AM43" s="95"/>
      <c r="AN43" s="99"/>
      <c r="AO43" s="78"/>
      <c r="AP43" s="95"/>
      <c r="AQ43" s="99"/>
      <c r="AR43" s="78"/>
      <c r="AS43" s="95"/>
      <c r="AT43" s="99"/>
      <c r="AU43" s="78"/>
      <c r="AV43" s="95"/>
      <c r="AW43" s="99"/>
      <c r="AX43" s="78"/>
      <c r="AY43" s="95"/>
      <c r="AZ43" s="99"/>
      <c r="BA43" s="78"/>
      <c r="BB43" s="95"/>
      <c r="BC43" s="99"/>
      <c r="BD43" s="78"/>
      <c r="BE43" s="95"/>
      <c r="BF43" s="99"/>
      <c r="BG43" s="78"/>
      <c r="BH43" s="95"/>
      <c r="BI43" s="99"/>
      <c r="BJ43" s="78"/>
      <c r="BK43" s="95"/>
      <c r="BL43" s="99"/>
      <c r="BM43" s="78"/>
      <c r="BN43" s="95"/>
      <c r="BO43" s="99"/>
      <c r="BP43" s="78"/>
      <c r="BQ43" s="95"/>
      <c r="BR43" s="99"/>
      <c r="BS43" s="78"/>
      <c r="BT43" s="95"/>
      <c r="BU43" s="76"/>
      <c r="BV43" s="85"/>
      <c r="BW43" s="77"/>
      <c r="BX43" s="95"/>
    </row>
    <row r="44" spans="2:76" x14ac:dyDescent="0.25">
      <c r="B44" s="13"/>
      <c r="C44" s="26" t="s">
        <v>139</v>
      </c>
      <c r="D44" s="85"/>
      <c r="E44" s="78"/>
      <c r="F44" s="79"/>
      <c r="G44" s="85"/>
      <c r="H44" s="78"/>
      <c r="I44" s="79"/>
      <c r="J44" s="99"/>
      <c r="K44" s="78"/>
      <c r="L44" s="95"/>
      <c r="M44" s="99"/>
      <c r="N44" s="78"/>
      <c r="O44" s="95"/>
      <c r="P44" s="99"/>
      <c r="Q44" s="78"/>
      <c r="R44" s="95"/>
      <c r="S44" s="99"/>
      <c r="T44" s="78"/>
      <c r="U44" s="95"/>
      <c r="V44" s="99"/>
      <c r="W44" s="78"/>
      <c r="X44" s="95"/>
      <c r="Y44" s="99"/>
      <c r="Z44" s="78"/>
      <c r="AA44" s="95"/>
      <c r="AB44" s="99"/>
      <c r="AC44" s="78"/>
      <c r="AD44" s="95"/>
      <c r="AE44" s="99"/>
      <c r="AF44" s="78"/>
      <c r="AG44" s="95"/>
      <c r="AH44" s="99"/>
      <c r="AI44" s="78"/>
      <c r="AJ44" s="95"/>
      <c r="AK44" s="99"/>
      <c r="AL44" s="78"/>
      <c r="AM44" s="95"/>
      <c r="AN44" s="99"/>
      <c r="AO44" s="78"/>
      <c r="AP44" s="95"/>
      <c r="AQ44" s="99"/>
      <c r="AR44" s="78"/>
      <c r="AS44" s="95"/>
      <c r="AT44" s="99"/>
      <c r="AU44" s="78"/>
      <c r="AV44" s="95"/>
      <c r="AW44" s="99"/>
      <c r="AX44" s="78"/>
      <c r="AY44" s="95"/>
      <c r="AZ44" s="99"/>
      <c r="BA44" s="78"/>
      <c r="BB44" s="95"/>
      <c r="BC44" s="99"/>
      <c r="BD44" s="78"/>
      <c r="BE44" s="95"/>
      <c r="BF44" s="99"/>
      <c r="BG44" s="78"/>
      <c r="BH44" s="95"/>
      <c r="BI44" s="99"/>
      <c r="BJ44" s="78"/>
      <c r="BK44" s="95"/>
      <c r="BL44" s="99"/>
      <c r="BM44" s="78"/>
      <c r="BN44" s="95"/>
      <c r="BO44" s="99"/>
      <c r="BP44" s="78"/>
      <c r="BQ44" s="95"/>
      <c r="BR44" s="99"/>
      <c r="BS44" s="78"/>
      <c r="BT44" s="95"/>
      <c r="BU44" s="76"/>
      <c r="BV44" s="85"/>
      <c r="BW44" s="77"/>
      <c r="BX44" s="95"/>
    </row>
    <row r="45" spans="2:76" x14ac:dyDescent="0.25">
      <c r="B45" s="13">
        <v>501</v>
      </c>
      <c r="C45" s="25" t="s">
        <v>120</v>
      </c>
      <c r="D45" s="88"/>
      <c r="E45" s="89"/>
      <c r="F45" s="90"/>
      <c r="G45" s="88"/>
      <c r="H45" s="89"/>
      <c r="I45" s="90"/>
      <c r="J45" s="97"/>
      <c r="K45" s="89"/>
      <c r="L45" s="101"/>
      <c r="M45" s="97"/>
      <c r="N45" s="89"/>
      <c r="O45" s="101"/>
      <c r="P45" s="97"/>
      <c r="Q45" s="89"/>
      <c r="R45" s="101"/>
      <c r="S45" s="97"/>
      <c r="T45" s="89"/>
      <c r="U45" s="101"/>
      <c r="V45" s="97"/>
      <c r="W45" s="89"/>
      <c r="X45" s="101"/>
      <c r="Y45" s="97"/>
      <c r="Z45" s="89"/>
      <c r="AA45" s="101"/>
      <c r="AB45" s="97"/>
      <c r="AC45" s="89"/>
      <c r="AD45" s="101"/>
      <c r="AE45" s="97"/>
      <c r="AF45" s="89"/>
      <c r="AG45" s="101"/>
      <c r="AH45" s="97"/>
      <c r="AI45" s="89"/>
      <c r="AJ45" s="101"/>
      <c r="AK45" s="97"/>
      <c r="AL45" s="89"/>
      <c r="AM45" s="101"/>
      <c r="AN45" s="97"/>
      <c r="AO45" s="89"/>
      <c r="AP45" s="101"/>
      <c r="AQ45" s="97"/>
      <c r="AR45" s="89"/>
      <c r="AS45" s="101"/>
      <c r="AT45" s="97"/>
      <c r="AU45" s="89"/>
      <c r="AV45" s="101"/>
      <c r="AW45" s="97"/>
      <c r="AX45" s="89"/>
      <c r="AY45" s="101"/>
      <c r="AZ45" s="97"/>
      <c r="BA45" s="89"/>
      <c r="BB45" s="101"/>
      <c r="BC45" s="97"/>
      <c r="BD45" s="89"/>
      <c r="BE45" s="101"/>
      <c r="BF45" s="97"/>
      <c r="BG45" s="89"/>
      <c r="BH45" s="101"/>
      <c r="BI45" s="97"/>
      <c r="BJ45" s="89"/>
      <c r="BK45" s="101"/>
      <c r="BL45" s="97"/>
      <c r="BM45" s="89"/>
      <c r="BN45" s="101"/>
      <c r="BO45" s="97">
        <v>400000</v>
      </c>
      <c r="BP45" s="89">
        <v>0</v>
      </c>
      <c r="BQ45" s="101"/>
      <c r="BR45" s="97"/>
      <c r="BS45" s="89"/>
      <c r="BT45" s="101"/>
      <c r="BU45" s="76"/>
      <c r="BV45" s="85">
        <f>D45+G45+J45+M45+P45+S45+V45+Y45+AB45+AE45+AH45+AK45+AN45+AQ45+AT45+AW45+AZ45+BC45+BF45+BI45+BL45+BO45+BR45</f>
        <v>400000</v>
      </c>
      <c r="BW45" s="77">
        <f>E45+H45+K45+N45+Q45+T45+W45+Z45+AC45+AF45+AI45+AL45+AO45+AR45+AU45+AX45+BA45+BD45+BG45+BJ45+BM45+BP45+BS45</f>
        <v>0</v>
      </c>
      <c r="BX45" s="79">
        <f>F45+I45+L45+O45+R45+U45+X45+AA45+AD45+AG45+AJ45+AM45+AP45+AS45+AV45+AY45+BB45+BE45+BH45+BK45+BN45+BQ45+BT45</f>
        <v>0</v>
      </c>
    </row>
    <row r="46" spans="2:76" x14ac:dyDescent="0.25">
      <c r="B46" s="69">
        <v>500</v>
      </c>
      <c r="C46" s="26" t="s">
        <v>121</v>
      </c>
      <c r="D46" s="85">
        <f t="shared" ref="D46:BO46" si="8">D45</f>
        <v>0</v>
      </c>
      <c r="E46" s="78">
        <f t="shared" si="8"/>
        <v>0</v>
      </c>
      <c r="F46" s="79">
        <f t="shared" si="8"/>
        <v>0</v>
      </c>
      <c r="G46" s="85">
        <f t="shared" si="8"/>
        <v>0</v>
      </c>
      <c r="H46" s="78">
        <f t="shared" si="8"/>
        <v>0</v>
      </c>
      <c r="I46" s="79">
        <f t="shared" si="8"/>
        <v>0</v>
      </c>
      <c r="J46" s="98">
        <f t="shared" si="8"/>
        <v>0</v>
      </c>
      <c r="K46" s="78">
        <f t="shared" si="8"/>
        <v>0</v>
      </c>
      <c r="L46" s="77">
        <f t="shared" si="8"/>
        <v>0</v>
      </c>
      <c r="M46" s="98">
        <f t="shared" si="8"/>
        <v>0</v>
      </c>
      <c r="N46" s="78">
        <f t="shared" si="8"/>
        <v>0</v>
      </c>
      <c r="O46" s="77">
        <f t="shared" si="8"/>
        <v>0</v>
      </c>
      <c r="P46" s="98">
        <f t="shared" si="8"/>
        <v>0</v>
      </c>
      <c r="Q46" s="78">
        <f t="shared" si="8"/>
        <v>0</v>
      </c>
      <c r="R46" s="77">
        <f t="shared" si="8"/>
        <v>0</v>
      </c>
      <c r="S46" s="98">
        <f t="shared" si="8"/>
        <v>0</v>
      </c>
      <c r="T46" s="78">
        <f t="shared" si="8"/>
        <v>0</v>
      </c>
      <c r="U46" s="77">
        <f t="shared" si="8"/>
        <v>0</v>
      </c>
      <c r="V46" s="98">
        <f t="shared" si="8"/>
        <v>0</v>
      </c>
      <c r="W46" s="78">
        <f t="shared" si="8"/>
        <v>0</v>
      </c>
      <c r="X46" s="77">
        <f t="shared" si="8"/>
        <v>0</v>
      </c>
      <c r="Y46" s="98">
        <f t="shared" si="8"/>
        <v>0</v>
      </c>
      <c r="Z46" s="78">
        <f t="shared" si="8"/>
        <v>0</v>
      </c>
      <c r="AA46" s="77">
        <f t="shared" si="8"/>
        <v>0</v>
      </c>
      <c r="AB46" s="98">
        <f t="shared" si="8"/>
        <v>0</v>
      </c>
      <c r="AC46" s="78">
        <f t="shared" si="8"/>
        <v>0</v>
      </c>
      <c r="AD46" s="77">
        <f t="shared" si="8"/>
        <v>0</v>
      </c>
      <c r="AE46" s="98">
        <f t="shared" si="8"/>
        <v>0</v>
      </c>
      <c r="AF46" s="78">
        <f t="shared" si="8"/>
        <v>0</v>
      </c>
      <c r="AG46" s="77">
        <f t="shared" si="8"/>
        <v>0</v>
      </c>
      <c r="AH46" s="98">
        <f t="shared" si="8"/>
        <v>0</v>
      </c>
      <c r="AI46" s="78">
        <f t="shared" si="8"/>
        <v>0</v>
      </c>
      <c r="AJ46" s="77">
        <f t="shared" si="8"/>
        <v>0</v>
      </c>
      <c r="AK46" s="98">
        <f t="shared" si="8"/>
        <v>0</v>
      </c>
      <c r="AL46" s="78">
        <f t="shared" si="8"/>
        <v>0</v>
      </c>
      <c r="AM46" s="77">
        <f t="shared" si="8"/>
        <v>0</v>
      </c>
      <c r="AN46" s="98">
        <f t="shared" si="8"/>
        <v>0</v>
      </c>
      <c r="AO46" s="78">
        <f t="shared" si="8"/>
        <v>0</v>
      </c>
      <c r="AP46" s="77">
        <f t="shared" si="8"/>
        <v>0</v>
      </c>
      <c r="AQ46" s="98">
        <f t="shared" si="8"/>
        <v>0</v>
      </c>
      <c r="AR46" s="78">
        <f t="shared" si="8"/>
        <v>0</v>
      </c>
      <c r="AS46" s="77">
        <f t="shared" si="8"/>
        <v>0</v>
      </c>
      <c r="AT46" s="98">
        <f t="shared" si="8"/>
        <v>0</v>
      </c>
      <c r="AU46" s="78">
        <f t="shared" si="8"/>
        <v>0</v>
      </c>
      <c r="AV46" s="77">
        <f t="shared" si="8"/>
        <v>0</v>
      </c>
      <c r="AW46" s="98">
        <f t="shared" si="8"/>
        <v>0</v>
      </c>
      <c r="AX46" s="78">
        <f t="shared" si="8"/>
        <v>0</v>
      </c>
      <c r="AY46" s="95">
        <f t="shared" si="8"/>
        <v>0</v>
      </c>
      <c r="AZ46" s="99">
        <f t="shared" si="8"/>
        <v>0</v>
      </c>
      <c r="BA46" s="78">
        <f t="shared" si="8"/>
        <v>0</v>
      </c>
      <c r="BB46" s="95">
        <f t="shared" si="8"/>
        <v>0</v>
      </c>
      <c r="BC46" s="98">
        <f t="shared" si="8"/>
        <v>0</v>
      </c>
      <c r="BD46" s="78">
        <f t="shared" si="8"/>
        <v>0</v>
      </c>
      <c r="BE46" s="77">
        <f t="shared" si="8"/>
        <v>0</v>
      </c>
      <c r="BF46" s="98">
        <f t="shared" si="8"/>
        <v>0</v>
      </c>
      <c r="BG46" s="78">
        <f t="shared" si="8"/>
        <v>0</v>
      </c>
      <c r="BH46" s="77">
        <f t="shared" si="8"/>
        <v>0</v>
      </c>
      <c r="BI46" s="99">
        <f t="shared" si="8"/>
        <v>0</v>
      </c>
      <c r="BJ46" s="78">
        <f t="shared" si="8"/>
        <v>0</v>
      </c>
      <c r="BK46" s="95">
        <f t="shared" si="8"/>
        <v>0</v>
      </c>
      <c r="BL46" s="99">
        <f t="shared" si="8"/>
        <v>0</v>
      </c>
      <c r="BM46" s="78">
        <f t="shared" si="8"/>
        <v>0</v>
      </c>
      <c r="BN46" s="95">
        <f t="shared" si="8"/>
        <v>0</v>
      </c>
      <c r="BO46" s="99">
        <f t="shared" si="8"/>
        <v>400000</v>
      </c>
      <c r="BP46" s="78">
        <f>BP45</f>
        <v>0</v>
      </c>
      <c r="BQ46" s="95">
        <f>BQ45</f>
        <v>0</v>
      </c>
      <c r="BR46" s="99">
        <f>BR45</f>
        <v>0</v>
      </c>
      <c r="BS46" s="78">
        <f>BS45</f>
        <v>0</v>
      </c>
      <c r="BT46" s="95">
        <f>BT45</f>
        <v>0</v>
      </c>
      <c r="BU46" s="85"/>
      <c r="BV46" s="85">
        <f>BV45</f>
        <v>400000</v>
      </c>
      <c r="BW46" s="77">
        <f>BW45</f>
        <v>0</v>
      </c>
      <c r="BX46" s="95">
        <f>BX45</f>
        <v>0</v>
      </c>
    </row>
    <row r="47" spans="2:76" x14ac:dyDescent="0.25">
      <c r="B47" s="13"/>
      <c r="C47" s="25"/>
      <c r="D47" s="85"/>
      <c r="E47" s="78"/>
      <c r="F47" s="79"/>
      <c r="G47" s="85"/>
      <c r="H47" s="78"/>
      <c r="I47" s="79"/>
      <c r="J47" s="99"/>
      <c r="K47" s="78"/>
      <c r="L47" s="95"/>
      <c r="M47" s="99"/>
      <c r="N47" s="78"/>
      <c r="O47" s="95"/>
      <c r="P47" s="99"/>
      <c r="Q47" s="78"/>
      <c r="R47" s="95"/>
      <c r="S47" s="99"/>
      <c r="T47" s="78"/>
      <c r="U47" s="95"/>
      <c r="V47" s="99"/>
      <c r="W47" s="78"/>
      <c r="X47" s="95"/>
      <c r="Y47" s="99"/>
      <c r="Z47" s="78"/>
      <c r="AA47" s="95"/>
      <c r="AB47" s="99"/>
      <c r="AC47" s="78"/>
      <c r="AD47" s="95"/>
      <c r="AE47" s="99"/>
      <c r="AF47" s="78"/>
      <c r="AG47" s="95"/>
      <c r="AH47" s="99"/>
      <c r="AI47" s="78"/>
      <c r="AJ47" s="95"/>
      <c r="AK47" s="99"/>
      <c r="AL47" s="78"/>
      <c r="AM47" s="95"/>
      <c r="AN47" s="99"/>
      <c r="AO47" s="78"/>
      <c r="AP47" s="95"/>
      <c r="AQ47" s="99"/>
      <c r="AR47" s="78"/>
      <c r="AS47" s="95"/>
      <c r="AT47" s="99"/>
      <c r="AU47" s="78"/>
      <c r="AV47" s="95"/>
      <c r="AW47" s="99"/>
      <c r="AX47" s="78"/>
      <c r="AY47" s="95"/>
      <c r="AZ47" s="99"/>
      <c r="BA47" s="78"/>
      <c r="BB47" s="95"/>
      <c r="BC47" s="99"/>
      <c r="BD47" s="78"/>
      <c r="BE47" s="95"/>
      <c r="BF47" s="99"/>
      <c r="BG47" s="78"/>
      <c r="BH47" s="95"/>
      <c r="BI47" s="99"/>
      <c r="BJ47" s="78"/>
      <c r="BK47" s="95"/>
      <c r="BL47" s="99"/>
      <c r="BM47" s="78"/>
      <c r="BN47" s="95"/>
      <c r="BO47" s="99"/>
      <c r="BP47" s="78"/>
      <c r="BQ47" s="95"/>
      <c r="BR47" s="99"/>
      <c r="BS47" s="78"/>
      <c r="BT47" s="95"/>
      <c r="BU47" s="76"/>
      <c r="BV47" s="85"/>
      <c r="BW47" s="77"/>
      <c r="BX47" s="95"/>
    </row>
    <row r="48" spans="2:76" x14ac:dyDescent="0.25">
      <c r="B48" s="13"/>
      <c r="C48" s="26" t="s">
        <v>122</v>
      </c>
      <c r="D48" s="85"/>
      <c r="E48" s="78"/>
      <c r="F48" s="79"/>
      <c r="G48" s="85"/>
      <c r="H48" s="78"/>
      <c r="I48" s="79"/>
      <c r="J48" s="99"/>
      <c r="K48" s="78"/>
      <c r="L48" s="95"/>
      <c r="M48" s="99"/>
      <c r="N48" s="78"/>
      <c r="O48" s="95"/>
      <c r="P48" s="99"/>
      <c r="Q48" s="78"/>
      <c r="R48" s="95"/>
      <c r="S48" s="99"/>
      <c r="T48" s="78"/>
      <c r="U48" s="95"/>
      <c r="V48" s="99"/>
      <c r="W48" s="78"/>
      <c r="X48" s="95"/>
      <c r="Y48" s="99"/>
      <c r="Z48" s="78"/>
      <c r="AA48" s="95"/>
      <c r="AB48" s="99"/>
      <c r="AC48" s="78"/>
      <c r="AD48" s="95"/>
      <c r="AE48" s="99"/>
      <c r="AF48" s="78"/>
      <c r="AG48" s="95"/>
      <c r="AH48" s="99"/>
      <c r="AI48" s="78"/>
      <c r="AJ48" s="95"/>
      <c r="AK48" s="99"/>
      <c r="AL48" s="78"/>
      <c r="AM48" s="95"/>
      <c r="AN48" s="99"/>
      <c r="AO48" s="78"/>
      <c r="AP48" s="95"/>
      <c r="AQ48" s="99"/>
      <c r="AR48" s="78"/>
      <c r="AS48" s="95"/>
      <c r="AT48" s="99"/>
      <c r="AU48" s="78"/>
      <c r="AV48" s="95"/>
      <c r="AW48" s="99"/>
      <c r="AX48" s="78"/>
      <c r="AY48" s="95"/>
      <c r="AZ48" s="99"/>
      <c r="BA48" s="78"/>
      <c r="BB48" s="95"/>
      <c r="BC48" s="99"/>
      <c r="BD48" s="78"/>
      <c r="BE48" s="95"/>
      <c r="BF48" s="99"/>
      <c r="BG48" s="78"/>
      <c r="BH48" s="95"/>
      <c r="BI48" s="99"/>
      <c r="BJ48" s="78"/>
      <c r="BK48" s="95"/>
      <c r="BL48" s="99"/>
      <c r="BM48" s="78"/>
      <c r="BN48" s="95"/>
      <c r="BO48" s="99"/>
      <c r="BP48" s="78"/>
      <c r="BQ48" s="95"/>
      <c r="BR48" s="99"/>
      <c r="BS48" s="78"/>
      <c r="BT48" s="95"/>
      <c r="BU48" s="76"/>
      <c r="BV48" s="85"/>
      <c r="BW48" s="77"/>
      <c r="BX48" s="95"/>
    </row>
    <row r="49" spans="1:76" x14ac:dyDescent="0.25">
      <c r="B49" s="13">
        <v>701</v>
      </c>
      <c r="C49" s="25" t="s">
        <v>123</v>
      </c>
      <c r="D49" s="88"/>
      <c r="E49" s="89"/>
      <c r="F49" s="90"/>
      <c r="G49" s="88"/>
      <c r="H49" s="89"/>
      <c r="I49" s="90"/>
      <c r="J49" s="97"/>
      <c r="K49" s="89"/>
      <c r="L49" s="101"/>
      <c r="M49" s="97"/>
      <c r="N49" s="89"/>
      <c r="O49" s="101"/>
      <c r="P49" s="97"/>
      <c r="Q49" s="89"/>
      <c r="R49" s="101"/>
      <c r="S49" s="97"/>
      <c r="T49" s="89"/>
      <c r="U49" s="101"/>
      <c r="V49" s="97"/>
      <c r="W49" s="89"/>
      <c r="X49" s="101"/>
      <c r="Y49" s="97"/>
      <c r="Z49" s="89"/>
      <c r="AA49" s="101"/>
      <c r="AB49" s="97"/>
      <c r="AC49" s="89"/>
      <c r="AD49" s="101"/>
      <c r="AE49" s="97"/>
      <c r="AF49" s="89"/>
      <c r="AG49" s="101"/>
      <c r="AH49" s="97"/>
      <c r="AI49" s="89"/>
      <c r="AJ49" s="101"/>
      <c r="AK49" s="97"/>
      <c r="AL49" s="89"/>
      <c r="AM49" s="101"/>
      <c r="AN49" s="97"/>
      <c r="AO49" s="89"/>
      <c r="AP49" s="101"/>
      <c r="AQ49" s="97"/>
      <c r="AR49" s="89"/>
      <c r="AS49" s="101"/>
      <c r="AT49" s="97"/>
      <c r="AU49" s="89"/>
      <c r="AV49" s="101"/>
      <c r="AW49" s="97"/>
      <c r="AX49" s="89"/>
      <c r="AY49" s="101"/>
      <c r="AZ49" s="97"/>
      <c r="BA49" s="89"/>
      <c r="BB49" s="101"/>
      <c r="BC49" s="97"/>
      <c r="BD49" s="89"/>
      <c r="BE49" s="101"/>
      <c r="BF49" s="97"/>
      <c r="BG49" s="89"/>
      <c r="BH49" s="101"/>
      <c r="BI49" s="97"/>
      <c r="BJ49" s="89"/>
      <c r="BK49" s="101"/>
      <c r="BL49" s="97"/>
      <c r="BM49" s="89"/>
      <c r="BN49" s="101"/>
      <c r="BO49" s="97"/>
      <c r="BP49" s="89"/>
      <c r="BQ49" s="101"/>
      <c r="BR49" s="97">
        <v>432410</v>
      </c>
      <c r="BS49" s="89">
        <v>0</v>
      </c>
      <c r="BT49" s="101"/>
      <c r="BU49" s="76"/>
      <c r="BV49" s="85">
        <f t="shared" ref="BV49:BX50" si="9">D49+G49+J49+M49+P49+S49+V49+Y49+AB49+AE49+AH49+AK49+AN49+AQ49+AT49+AW49+AZ49+BC49+BF49+BI49+BL49+BO49+BR49</f>
        <v>432410</v>
      </c>
      <c r="BW49" s="77">
        <f t="shared" si="9"/>
        <v>0</v>
      </c>
      <c r="BX49" s="79">
        <f t="shared" si="9"/>
        <v>0</v>
      </c>
    </row>
    <row r="50" spans="1:76" x14ac:dyDescent="0.25">
      <c r="B50" s="13">
        <v>702</v>
      </c>
      <c r="C50" s="25" t="s">
        <v>124</v>
      </c>
      <c r="D50" s="88"/>
      <c r="E50" s="89"/>
      <c r="F50" s="90"/>
      <c r="G50" s="88"/>
      <c r="H50" s="89"/>
      <c r="I50" s="90"/>
      <c r="J50" s="97"/>
      <c r="K50" s="89"/>
      <c r="L50" s="101"/>
      <c r="M50" s="97"/>
      <c r="N50" s="89"/>
      <c r="O50" s="101"/>
      <c r="P50" s="97"/>
      <c r="Q50" s="89"/>
      <c r="R50" s="101"/>
      <c r="S50" s="97"/>
      <c r="T50" s="89"/>
      <c r="U50" s="101"/>
      <c r="V50" s="97"/>
      <c r="W50" s="89"/>
      <c r="X50" s="101"/>
      <c r="Y50" s="97"/>
      <c r="Z50" s="89"/>
      <c r="AA50" s="101"/>
      <c r="AB50" s="97"/>
      <c r="AC50" s="89"/>
      <c r="AD50" s="101"/>
      <c r="AE50" s="97"/>
      <c r="AF50" s="89"/>
      <c r="AG50" s="101"/>
      <c r="AH50" s="97"/>
      <c r="AI50" s="89"/>
      <c r="AJ50" s="101"/>
      <c r="AK50" s="97"/>
      <c r="AL50" s="89"/>
      <c r="AM50" s="101"/>
      <c r="AN50" s="97"/>
      <c r="AO50" s="89"/>
      <c r="AP50" s="101"/>
      <c r="AQ50" s="97"/>
      <c r="AR50" s="89"/>
      <c r="AS50" s="101"/>
      <c r="AT50" s="97"/>
      <c r="AU50" s="89"/>
      <c r="AV50" s="101"/>
      <c r="AW50" s="97"/>
      <c r="AX50" s="89"/>
      <c r="AY50" s="101"/>
      <c r="AZ50" s="97"/>
      <c r="BA50" s="89"/>
      <c r="BB50" s="101"/>
      <c r="BC50" s="97"/>
      <c r="BD50" s="89"/>
      <c r="BE50" s="101"/>
      <c r="BF50" s="97"/>
      <c r="BG50" s="89"/>
      <c r="BH50" s="101"/>
      <c r="BI50" s="97"/>
      <c r="BJ50" s="89"/>
      <c r="BK50" s="101"/>
      <c r="BL50" s="97"/>
      <c r="BM50" s="89"/>
      <c r="BN50" s="101"/>
      <c r="BO50" s="97"/>
      <c r="BP50" s="89"/>
      <c r="BQ50" s="101"/>
      <c r="BR50" s="97">
        <v>71000</v>
      </c>
      <c r="BS50" s="89">
        <v>0</v>
      </c>
      <c r="BT50" s="101"/>
      <c r="BU50" s="76"/>
      <c r="BV50" s="85">
        <f t="shared" si="9"/>
        <v>71000</v>
      </c>
      <c r="BW50" s="77">
        <f t="shared" si="9"/>
        <v>0</v>
      </c>
      <c r="BX50" s="79">
        <f t="shared" si="9"/>
        <v>0</v>
      </c>
    </row>
    <row r="51" spans="1:76" x14ac:dyDescent="0.25">
      <c r="B51" s="69">
        <v>700</v>
      </c>
      <c r="C51" s="26" t="s">
        <v>125</v>
      </c>
      <c r="D51" s="85">
        <f t="shared" ref="D51:BO51" si="10">D49+D50</f>
        <v>0</v>
      </c>
      <c r="E51" s="78">
        <f t="shared" si="10"/>
        <v>0</v>
      </c>
      <c r="F51" s="79">
        <f t="shared" si="10"/>
        <v>0</v>
      </c>
      <c r="G51" s="85">
        <f t="shared" si="10"/>
        <v>0</v>
      </c>
      <c r="H51" s="78">
        <f t="shared" si="10"/>
        <v>0</v>
      </c>
      <c r="I51" s="79">
        <f t="shared" si="10"/>
        <v>0</v>
      </c>
      <c r="J51" s="98">
        <f t="shared" si="10"/>
        <v>0</v>
      </c>
      <c r="K51" s="78">
        <f t="shared" si="10"/>
        <v>0</v>
      </c>
      <c r="L51" s="77">
        <f t="shared" si="10"/>
        <v>0</v>
      </c>
      <c r="M51" s="98">
        <f t="shared" si="10"/>
        <v>0</v>
      </c>
      <c r="N51" s="78">
        <f t="shared" si="10"/>
        <v>0</v>
      </c>
      <c r="O51" s="77">
        <f t="shared" si="10"/>
        <v>0</v>
      </c>
      <c r="P51" s="98">
        <f t="shared" si="10"/>
        <v>0</v>
      </c>
      <c r="Q51" s="78">
        <f t="shared" si="10"/>
        <v>0</v>
      </c>
      <c r="R51" s="77">
        <f t="shared" si="10"/>
        <v>0</v>
      </c>
      <c r="S51" s="98">
        <f t="shared" si="10"/>
        <v>0</v>
      </c>
      <c r="T51" s="78">
        <f t="shared" si="10"/>
        <v>0</v>
      </c>
      <c r="U51" s="77">
        <f t="shared" si="10"/>
        <v>0</v>
      </c>
      <c r="V51" s="98">
        <f t="shared" si="10"/>
        <v>0</v>
      </c>
      <c r="W51" s="78">
        <f t="shared" si="10"/>
        <v>0</v>
      </c>
      <c r="X51" s="77">
        <f t="shared" si="10"/>
        <v>0</v>
      </c>
      <c r="Y51" s="98">
        <f t="shared" si="10"/>
        <v>0</v>
      </c>
      <c r="Z51" s="78">
        <f t="shared" si="10"/>
        <v>0</v>
      </c>
      <c r="AA51" s="77">
        <f t="shared" si="10"/>
        <v>0</v>
      </c>
      <c r="AB51" s="98">
        <f t="shared" si="10"/>
        <v>0</v>
      </c>
      <c r="AC51" s="78">
        <f t="shared" si="10"/>
        <v>0</v>
      </c>
      <c r="AD51" s="77">
        <f t="shared" si="10"/>
        <v>0</v>
      </c>
      <c r="AE51" s="98">
        <f t="shared" si="10"/>
        <v>0</v>
      </c>
      <c r="AF51" s="78">
        <f t="shared" si="10"/>
        <v>0</v>
      </c>
      <c r="AG51" s="77">
        <f t="shared" si="10"/>
        <v>0</v>
      </c>
      <c r="AH51" s="98">
        <f t="shared" si="10"/>
        <v>0</v>
      </c>
      <c r="AI51" s="78">
        <f t="shared" si="10"/>
        <v>0</v>
      </c>
      <c r="AJ51" s="77">
        <f t="shared" si="10"/>
        <v>0</v>
      </c>
      <c r="AK51" s="98">
        <f t="shared" si="10"/>
        <v>0</v>
      </c>
      <c r="AL51" s="78">
        <f t="shared" si="10"/>
        <v>0</v>
      </c>
      <c r="AM51" s="77">
        <f t="shared" si="10"/>
        <v>0</v>
      </c>
      <c r="AN51" s="98">
        <f t="shared" si="10"/>
        <v>0</v>
      </c>
      <c r="AO51" s="78">
        <f t="shared" si="10"/>
        <v>0</v>
      </c>
      <c r="AP51" s="77">
        <f t="shared" si="10"/>
        <v>0</v>
      </c>
      <c r="AQ51" s="98">
        <f t="shared" si="10"/>
        <v>0</v>
      </c>
      <c r="AR51" s="78">
        <f t="shared" si="10"/>
        <v>0</v>
      </c>
      <c r="AS51" s="77">
        <f t="shared" si="10"/>
        <v>0</v>
      </c>
      <c r="AT51" s="98">
        <f t="shared" si="10"/>
        <v>0</v>
      </c>
      <c r="AU51" s="78">
        <f t="shared" si="10"/>
        <v>0</v>
      </c>
      <c r="AV51" s="77">
        <f t="shared" si="10"/>
        <v>0</v>
      </c>
      <c r="AW51" s="98">
        <f t="shared" si="10"/>
        <v>0</v>
      </c>
      <c r="AX51" s="78">
        <f t="shared" si="10"/>
        <v>0</v>
      </c>
      <c r="AY51" s="77">
        <f t="shared" si="10"/>
        <v>0</v>
      </c>
      <c r="AZ51" s="98">
        <f t="shared" si="10"/>
        <v>0</v>
      </c>
      <c r="BA51" s="78">
        <f t="shared" si="10"/>
        <v>0</v>
      </c>
      <c r="BB51" s="77">
        <f t="shared" si="10"/>
        <v>0</v>
      </c>
      <c r="BC51" s="98">
        <f t="shared" si="10"/>
        <v>0</v>
      </c>
      <c r="BD51" s="78">
        <f t="shared" si="10"/>
        <v>0</v>
      </c>
      <c r="BE51" s="77">
        <f t="shared" si="10"/>
        <v>0</v>
      </c>
      <c r="BF51" s="98">
        <f t="shared" si="10"/>
        <v>0</v>
      </c>
      <c r="BG51" s="78">
        <f t="shared" si="10"/>
        <v>0</v>
      </c>
      <c r="BH51" s="77">
        <f t="shared" si="10"/>
        <v>0</v>
      </c>
      <c r="BI51" s="98">
        <f t="shared" si="10"/>
        <v>0</v>
      </c>
      <c r="BJ51" s="78">
        <f t="shared" si="10"/>
        <v>0</v>
      </c>
      <c r="BK51" s="77">
        <f t="shared" si="10"/>
        <v>0</v>
      </c>
      <c r="BL51" s="98">
        <f t="shared" si="10"/>
        <v>0</v>
      </c>
      <c r="BM51" s="78">
        <f t="shared" si="10"/>
        <v>0</v>
      </c>
      <c r="BN51" s="77">
        <f t="shared" si="10"/>
        <v>0</v>
      </c>
      <c r="BO51" s="98">
        <f t="shared" si="10"/>
        <v>0</v>
      </c>
      <c r="BP51" s="78">
        <f>BP49+BP50</f>
        <v>0</v>
      </c>
      <c r="BQ51" s="77">
        <f>BQ49+BQ50</f>
        <v>0</v>
      </c>
      <c r="BR51" s="98">
        <f>BR49+BR50</f>
        <v>503410</v>
      </c>
      <c r="BS51" s="78">
        <f>BS49+BS50</f>
        <v>0</v>
      </c>
      <c r="BT51" s="77">
        <f>BT49+BT50</f>
        <v>0</v>
      </c>
      <c r="BU51" s="85"/>
      <c r="BV51" s="85">
        <f>BV49+BV50</f>
        <v>503410</v>
      </c>
      <c r="BW51" s="77">
        <f>BW49+BW50</f>
        <v>0</v>
      </c>
      <c r="BX51" s="95">
        <f>BX49+BX50</f>
        <v>0</v>
      </c>
    </row>
    <row r="52" spans="1:76" x14ac:dyDescent="0.25">
      <c r="B52" s="14"/>
      <c r="C52" s="27"/>
      <c r="D52" s="85"/>
      <c r="E52" s="78"/>
      <c r="F52" s="79"/>
      <c r="G52" s="85"/>
      <c r="H52" s="78"/>
      <c r="I52" s="79"/>
      <c r="J52" s="99"/>
      <c r="K52" s="78"/>
      <c r="L52" s="95"/>
      <c r="M52" s="99"/>
      <c r="N52" s="78"/>
      <c r="O52" s="95"/>
      <c r="P52" s="99"/>
      <c r="Q52" s="78"/>
      <c r="R52" s="95"/>
      <c r="S52" s="99"/>
      <c r="T52" s="78"/>
      <c r="U52" s="95"/>
      <c r="V52" s="99"/>
      <c r="W52" s="78"/>
      <c r="X52" s="95"/>
      <c r="Y52" s="99"/>
      <c r="Z52" s="78"/>
      <c r="AA52" s="95"/>
      <c r="AB52" s="99"/>
      <c r="AC52" s="78"/>
      <c r="AD52" s="95"/>
      <c r="AE52" s="99"/>
      <c r="AF52" s="78"/>
      <c r="AG52" s="95"/>
      <c r="AH52" s="99"/>
      <c r="AI52" s="78"/>
      <c r="AJ52" s="95"/>
      <c r="AK52" s="99"/>
      <c r="AL52" s="78"/>
      <c r="AM52" s="95"/>
      <c r="AN52" s="99"/>
      <c r="AO52" s="78"/>
      <c r="AP52" s="95"/>
      <c r="AQ52" s="99"/>
      <c r="AR52" s="78"/>
      <c r="AS52" s="95"/>
      <c r="AT52" s="99"/>
      <c r="AU52" s="78"/>
      <c r="AV52" s="95"/>
      <c r="AW52" s="99"/>
      <c r="AX52" s="78"/>
      <c r="AY52" s="95"/>
      <c r="AZ52" s="99"/>
      <c r="BA52" s="78"/>
      <c r="BB52" s="95"/>
      <c r="BC52" s="99"/>
      <c r="BD52" s="78"/>
      <c r="BE52" s="95"/>
      <c r="BF52" s="99"/>
      <c r="BG52" s="78"/>
      <c r="BH52" s="95"/>
      <c r="BI52" s="99"/>
      <c r="BJ52" s="78"/>
      <c r="BK52" s="95"/>
      <c r="BL52" s="99"/>
      <c r="BM52" s="78"/>
      <c r="BN52" s="95"/>
      <c r="BO52" s="99"/>
      <c r="BP52" s="78"/>
      <c r="BQ52" s="95"/>
      <c r="BR52" s="99"/>
      <c r="BS52" s="78"/>
      <c r="BT52" s="95"/>
      <c r="BU52" s="76"/>
      <c r="BV52" s="85"/>
      <c r="BW52" s="77"/>
      <c r="BX52" s="95"/>
    </row>
    <row r="53" spans="1:76" ht="25.5" customHeight="1" thickBot="1" x14ac:dyDescent="0.3">
      <c r="B53" s="129" t="s">
        <v>126</v>
      </c>
      <c r="C53" s="130"/>
      <c r="D53" s="86">
        <f t="shared" ref="D53:BO53" si="11">D20+D28+D35+D42+D46+D51</f>
        <v>751185.62</v>
      </c>
      <c r="E53" s="86">
        <f t="shared" si="11"/>
        <v>0</v>
      </c>
      <c r="F53" s="86">
        <f t="shared" si="11"/>
        <v>0</v>
      </c>
      <c r="G53" s="86">
        <f t="shared" si="11"/>
        <v>0</v>
      </c>
      <c r="H53" s="86">
        <f t="shared" si="11"/>
        <v>0</v>
      </c>
      <c r="I53" s="86">
        <f t="shared" si="11"/>
        <v>0</v>
      </c>
      <c r="J53" s="86">
        <f t="shared" si="11"/>
        <v>66985</v>
      </c>
      <c r="K53" s="86">
        <f t="shared" si="11"/>
        <v>0</v>
      </c>
      <c r="L53" s="86">
        <f t="shared" si="11"/>
        <v>0</v>
      </c>
      <c r="M53" s="86">
        <f t="shared" si="11"/>
        <v>329319</v>
      </c>
      <c r="N53" s="86">
        <f t="shared" si="11"/>
        <v>0</v>
      </c>
      <c r="O53" s="86">
        <f t="shared" si="11"/>
        <v>0</v>
      </c>
      <c r="P53" s="86">
        <f t="shared" si="11"/>
        <v>26600</v>
      </c>
      <c r="Q53" s="86">
        <f t="shared" si="11"/>
        <v>0</v>
      </c>
      <c r="R53" s="86">
        <f t="shared" si="11"/>
        <v>0</v>
      </c>
      <c r="S53" s="86">
        <f t="shared" si="11"/>
        <v>26999</v>
      </c>
      <c r="T53" s="86">
        <f t="shared" si="11"/>
        <v>0</v>
      </c>
      <c r="U53" s="86">
        <f t="shared" si="11"/>
        <v>0</v>
      </c>
      <c r="V53" s="86">
        <f t="shared" si="11"/>
        <v>50900</v>
      </c>
      <c r="W53" s="86">
        <f t="shared" si="11"/>
        <v>0</v>
      </c>
      <c r="X53" s="86">
        <f t="shared" si="11"/>
        <v>0</v>
      </c>
      <c r="Y53" s="86">
        <f t="shared" si="11"/>
        <v>0</v>
      </c>
      <c r="Z53" s="86">
        <f t="shared" si="11"/>
        <v>0</v>
      </c>
      <c r="AA53" s="86">
        <f t="shared" si="11"/>
        <v>0</v>
      </c>
      <c r="AB53" s="86">
        <f t="shared" si="11"/>
        <v>308987.78000000003</v>
      </c>
      <c r="AC53" s="86">
        <f t="shared" si="11"/>
        <v>0</v>
      </c>
      <c r="AD53" s="86">
        <f t="shared" si="11"/>
        <v>0</v>
      </c>
      <c r="AE53" s="86">
        <f t="shared" si="11"/>
        <v>128592.98</v>
      </c>
      <c r="AF53" s="86">
        <f t="shared" si="11"/>
        <v>0</v>
      </c>
      <c r="AG53" s="86">
        <f t="shared" si="11"/>
        <v>0</v>
      </c>
      <c r="AH53" s="86">
        <f t="shared" si="11"/>
        <v>6250</v>
      </c>
      <c r="AI53" s="86">
        <f t="shared" si="11"/>
        <v>0</v>
      </c>
      <c r="AJ53" s="86">
        <f t="shared" si="11"/>
        <v>0</v>
      </c>
      <c r="AK53" s="86">
        <f t="shared" si="11"/>
        <v>357862</v>
      </c>
      <c r="AL53" s="86">
        <f t="shared" si="11"/>
        <v>0</v>
      </c>
      <c r="AM53" s="86">
        <f t="shared" si="11"/>
        <v>0</v>
      </c>
      <c r="AN53" s="86">
        <f t="shared" si="11"/>
        <v>0</v>
      </c>
      <c r="AO53" s="86">
        <f t="shared" si="11"/>
        <v>0</v>
      </c>
      <c r="AP53" s="86">
        <f t="shared" si="11"/>
        <v>0</v>
      </c>
      <c r="AQ53" s="86">
        <f t="shared" si="11"/>
        <v>0</v>
      </c>
      <c r="AR53" s="86">
        <f t="shared" si="11"/>
        <v>0</v>
      </c>
      <c r="AS53" s="86">
        <f t="shared" si="11"/>
        <v>0</v>
      </c>
      <c r="AT53" s="86">
        <f t="shared" si="11"/>
        <v>750</v>
      </c>
      <c r="AU53" s="86">
        <f t="shared" si="11"/>
        <v>0</v>
      </c>
      <c r="AV53" s="86">
        <f t="shared" si="11"/>
        <v>0</v>
      </c>
      <c r="AW53" s="86">
        <f t="shared" si="11"/>
        <v>0</v>
      </c>
      <c r="AX53" s="86">
        <f t="shared" si="11"/>
        <v>0</v>
      </c>
      <c r="AY53" s="86">
        <f t="shared" si="11"/>
        <v>0</v>
      </c>
      <c r="AZ53" s="86">
        <f t="shared" si="11"/>
        <v>0</v>
      </c>
      <c r="BA53" s="86">
        <f t="shared" si="11"/>
        <v>0</v>
      </c>
      <c r="BB53" s="86">
        <f t="shared" si="11"/>
        <v>0</v>
      </c>
      <c r="BC53" s="86">
        <f t="shared" si="11"/>
        <v>0</v>
      </c>
      <c r="BD53" s="86">
        <f t="shared" si="11"/>
        <v>0</v>
      </c>
      <c r="BE53" s="86">
        <f t="shared" si="11"/>
        <v>0</v>
      </c>
      <c r="BF53" s="86">
        <f t="shared" si="11"/>
        <v>0</v>
      </c>
      <c r="BG53" s="86">
        <f t="shared" si="11"/>
        <v>0</v>
      </c>
      <c r="BH53" s="86">
        <f t="shared" si="11"/>
        <v>0</v>
      </c>
      <c r="BI53" s="86">
        <f t="shared" si="11"/>
        <v>72194.62</v>
      </c>
      <c r="BJ53" s="86">
        <f t="shared" si="11"/>
        <v>0</v>
      </c>
      <c r="BK53" s="86">
        <f t="shared" si="11"/>
        <v>0</v>
      </c>
      <c r="BL53" s="86">
        <f t="shared" si="11"/>
        <v>126049</v>
      </c>
      <c r="BM53" s="86">
        <f t="shared" si="11"/>
        <v>0</v>
      </c>
      <c r="BN53" s="86">
        <f t="shared" si="11"/>
        <v>0</v>
      </c>
      <c r="BO53" s="86">
        <f t="shared" si="11"/>
        <v>400000</v>
      </c>
      <c r="BP53" s="86">
        <f>BP20+BP28+BP35+BP42+BP46+BP51</f>
        <v>0</v>
      </c>
      <c r="BQ53" s="86">
        <f>BQ20+BQ28+BQ35+BQ42+BQ46+BQ51</f>
        <v>0</v>
      </c>
      <c r="BR53" s="86">
        <f>BR20+BR28+BR35+BR42+BR46+BR51</f>
        <v>503410</v>
      </c>
      <c r="BS53" s="86">
        <f>BS20+BS28+BS35+BS42+BS46+BS51</f>
        <v>0</v>
      </c>
      <c r="BT53" s="86">
        <f>BT20+BT28+BT35+BT42+BT46+BT51</f>
        <v>0</v>
      </c>
      <c r="BU53" s="86">
        <f>BU8</f>
        <v>0</v>
      </c>
      <c r="BV53" s="102">
        <f>BV8+BV20+BV28+BV35+BV42+BV46+BV51</f>
        <v>3156085</v>
      </c>
      <c r="BW53" s="87">
        <f>BW20+BW28+BW35+BW42+BW46+BW51</f>
        <v>0</v>
      </c>
      <c r="BX53" s="87">
        <f>BX20+BX28+BX35+BX42+BX46+BX51</f>
        <v>0</v>
      </c>
    </row>
    <row r="54" spans="1:76" s="1" customFormat="1" ht="30" customHeight="1" thickTop="1" x14ac:dyDescent="0.2">
      <c r="A54" s="106"/>
      <c r="B54" s="19"/>
      <c r="F54" s="10"/>
      <c r="G54" s="10"/>
      <c r="H54" s="10"/>
    </row>
  </sheetData>
  <mergeCells count="76">
    <mergeCell ref="A1:A1048576"/>
    <mergeCell ref="B1:BX2"/>
    <mergeCell ref="B4:C7"/>
    <mergeCell ref="D4:F4"/>
    <mergeCell ref="G4:I4"/>
    <mergeCell ref="J4:L4"/>
    <mergeCell ref="M4:O4"/>
    <mergeCell ref="P4:R4"/>
    <mergeCell ref="S4:U4"/>
    <mergeCell ref="V4:X4"/>
    <mergeCell ref="Y4:AA4"/>
    <mergeCell ref="AB4:AD4"/>
    <mergeCell ref="AE4:AG4"/>
    <mergeCell ref="AH4:AJ4"/>
    <mergeCell ref="AK4:AM4"/>
    <mergeCell ref="AN4:AP4"/>
    <mergeCell ref="AQ4:AS4"/>
    <mergeCell ref="AT4:AV4"/>
    <mergeCell ref="AW4:AY4"/>
    <mergeCell ref="AZ4:BB4"/>
    <mergeCell ref="BC4:BE4"/>
    <mergeCell ref="BF4:BH4"/>
    <mergeCell ref="BI4:BK4"/>
    <mergeCell ref="BL4:BN4"/>
    <mergeCell ref="BO4:BQ4"/>
    <mergeCell ref="BR4:BT4"/>
    <mergeCell ref="BU4:BU5"/>
    <mergeCell ref="BV4:BX5"/>
    <mergeCell ref="D5:F5"/>
    <mergeCell ref="G5:I5"/>
    <mergeCell ref="J5:L5"/>
    <mergeCell ref="M5:O5"/>
    <mergeCell ref="P5:R5"/>
    <mergeCell ref="S5:U5"/>
    <mergeCell ref="V5:X5"/>
    <mergeCell ref="Y5:AA5"/>
    <mergeCell ref="AB5:AD5"/>
    <mergeCell ref="AE5:AG5"/>
    <mergeCell ref="AH5:AJ5"/>
    <mergeCell ref="AK5:AM5"/>
    <mergeCell ref="AN5:AP5"/>
    <mergeCell ref="AQ5:AS5"/>
    <mergeCell ref="AT5:AV5"/>
    <mergeCell ref="AW5:AY5"/>
    <mergeCell ref="AZ5:BB5"/>
    <mergeCell ref="BC5:BE5"/>
    <mergeCell ref="BF5:BH5"/>
    <mergeCell ref="BI5:BK5"/>
    <mergeCell ref="BL5:BN5"/>
    <mergeCell ref="BO5:BQ5"/>
    <mergeCell ref="BR5:BT5"/>
    <mergeCell ref="D6:E6"/>
    <mergeCell ref="G6:H6"/>
    <mergeCell ref="J6:K6"/>
    <mergeCell ref="M6:N6"/>
    <mergeCell ref="P6:Q6"/>
    <mergeCell ref="AQ6:AR6"/>
    <mergeCell ref="AT6:AU6"/>
    <mergeCell ref="AW6:AX6"/>
    <mergeCell ref="AZ6:BA6"/>
    <mergeCell ref="S6:T6"/>
    <mergeCell ref="V6:W6"/>
    <mergeCell ref="Y6:Z6"/>
    <mergeCell ref="AB6:AC6"/>
    <mergeCell ref="AE6:AF6"/>
    <mergeCell ref="AH6:AI6"/>
    <mergeCell ref="BV6:BW6"/>
    <mergeCell ref="B53:C53"/>
    <mergeCell ref="BC6:BD6"/>
    <mergeCell ref="BF6:BG6"/>
    <mergeCell ref="BI6:BJ6"/>
    <mergeCell ref="BL6:BM6"/>
    <mergeCell ref="BO6:BP6"/>
    <mergeCell ref="BR6:BS6"/>
    <mergeCell ref="AK6:AL6"/>
    <mergeCell ref="AN6:AO6"/>
  </mergeCells>
  <pageMargins left="0.70866141732283472" right="0.70866141732283472" top="0.74803149606299213" bottom="0.74803149606299213" header="0.31496062992125984" footer="0.31496062992125984"/>
  <pageSetup paperSize="9" scale="59" fitToWidth="0" orientation="landscape" r:id="rId1"/>
  <colBreaks count="3" manualBreakCount="3">
    <brk id="18" max="1048575" man="1"/>
    <brk id="33" max="1048575" man="1"/>
    <brk id="63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E7BD3-A9E8-4514-A188-0D8D14BD5B79}">
  <sheetPr>
    <pageSetUpPr fitToPage="1"/>
  </sheetPr>
  <dimension ref="A1:BY56"/>
  <sheetViews>
    <sheetView showGridLines="0" topLeftCell="B1" zoomScaleNormal="100" workbookViewId="0">
      <selection activeCell="B1" sqref="B1:BX2"/>
    </sheetView>
  </sheetViews>
  <sheetFormatPr defaultRowHeight="15" x14ac:dyDescent="0.25"/>
  <cols>
    <col min="1" max="1" width="1.7109375" style="106" hidden="1" customWidth="1"/>
    <col min="2" max="2" width="7" style="2" customWidth="1"/>
    <col min="3" max="3" width="50.5703125" customWidth="1"/>
    <col min="4" max="76" width="10.7109375" customWidth="1"/>
  </cols>
  <sheetData>
    <row r="1" spans="1:77" ht="15" customHeight="1" x14ac:dyDescent="0.25">
      <c r="B1" s="107" t="s">
        <v>132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</row>
    <row r="2" spans="1:77" ht="15" customHeight="1" x14ac:dyDescent="0.25"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</row>
    <row r="3" spans="1:77" s="21" customFormat="1" ht="20.100000000000001" customHeight="1" thickBot="1" x14ac:dyDescent="0.3">
      <c r="A3" s="106"/>
      <c r="B3" s="58" t="s">
        <v>147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65" t="s">
        <v>145</v>
      </c>
    </row>
    <row r="4" spans="1:77" ht="15.75" customHeight="1" thickTop="1" x14ac:dyDescent="0.25">
      <c r="B4" s="113" t="s">
        <v>137</v>
      </c>
      <c r="C4" s="114"/>
      <c r="D4" s="119">
        <v>1</v>
      </c>
      <c r="E4" s="120"/>
      <c r="F4" s="121"/>
      <c r="G4" s="120">
        <v>2</v>
      </c>
      <c r="H4" s="120"/>
      <c r="I4" s="121"/>
      <c r="J4" s="119">
        <v>3</v>
      </c>
      <c r="K4" s="120"/>
      <c r="L4" s="121"/>
      <c r="M4" s="119">
        <v>4</v>
      </c>
      <c r="N4" s="120"/>
      <c r="O4" s="121"/>
      <c r="P4" s="119">
        <v>5</v>
      </c>
      <c r="Q4" s="120"/>
      <c r="R4" s="121"/>
      <c r="S4" s="119">
        <v>6</v>
      </c>
      <c r="T4" s="120"/>
      <c r="U4" s="121"/>
      <c r="V4" s="119">
        <v>7</v>
      </c>
      <c r="W4" s="120"/>
      <c r="X4" s="121"/>
      <c r="Y4" s="119">
        <v>8</v>
      </c>
      <c r="Z4" s="120"/>
      <c r="AA4" s="121"/>
      <c r="AB4" s="119">
        <v>9</v>
      </c>
      <c r="AC4" s="120"/>
      <c r="AD4" s="121"/>
      <c r="AE4" s="119">
        <v>10</v>
      </c>
      <c r="AF4" s="120"/>
      <c r="AG4" s="121"/>
      <c r="AH4" s="119">
        <v>11</v>
      </c>
      <c r="AI4" s="120"/>
      <c r="AJ4" s="121"/>
      <c r="AK4" s="119">
        <v>12</v>
      </c>
      <c r="AL4" s="120"/>
      <c r="AM4" s="121"/>
      <c r="AN4" s="119">
        <v>13</v>
      </c>
      <c r="AO4" s="120"/>
      <c r="AP4" s="121"/>
      <c r="AQ4" s="119">
        <v>14</v>
      </c>
      <c r="AR4" s="120"/>
      <c r="AS4" s="121"/>
      <c r="AT4" s="119">
        <v>15</v>
      </c>
      <c r="AU4" s="120"/>
      <c r="AV4" s="121"/>
      <c r="AW4" s="119">
        <v>16</v>
      </c>
      <c r="AX4" s="120"/>
      <c r="AY4" s="121"/>
      <c r="AZ4" s="119">
        <v>17</v>
      </c>
      <c r="BA4" s="120"/>
      <c r="BB4" s="121"/>
      <c r="BC4" s="119">
        <v>18</v>
      </c>
      <c r="BD4" s="120"/>
      <c r="BE4" s="121"/>
      <c r="BF4" s="119">
        <v>19</v>
      </c>
      <c r="BG4" s="120"/>
      <c r="BH4" s="121"/>
      <c r="BI4" s="119">
        <v>20</v>
      </c>
      <c r="BJ4" s="120"/>
      <c r="BK4" s="121"/>
      <c r="BL4" s="119">
        <v>50</v>
      </c>
      <c r="BM4" s="120"/>
      <c r="BN4" s="121"/>
      <c r="BO4" s="119">
        <v>60</v>
      </c>
      <c r="BP4" s="120"/>
      <c r="BQ4" s="121"/>
      <c r="BR4" s="119">
        <v>99</v>
      </c>
      <c r="BS4" s="120"/>
      <c r="BT4" s="121"/>
      <c r="BU4" s="131" t="s">
        <v>130</v>
      </c>
      <c r="BV4" s="133" t="s">
        <v>131</v>
      </c>
      <c r="BW4" s="134"/>
      <c r="BX4" s="135"/>
    </row>
    <row r="5" spans="1:77" ht="24" customHeight="1" x14ac:dyDescent="0.25">
      <c r="B5" s="115"/>
      <c r="C5" s="116"/>
      <c r="D5" s="122" t="s">
        <v>70</v>
      </c>
      <c r="E5" s="123"/>
      <c r="F5" s="124"/>
      <c r="G5" s="123" t="s">
        <v>71</v>
      </c>
      <c r="H5" s="123"/>
      <c r="I5" s="124"/>
      <c r="J5" s="122" t="s">
        <v>72</v>
      </c>
      <c r="K5" s="123"/>
      <c r="L5" s="124"/>
      <c r="M5" s="122" t="s">
        <v>73</v>
      </c>
      <c r="N5" s="123"/>
      <c r="O5" s="124"/>
      <c r="P5" s="122" t="s">
        <v>74</v>
      </c>
      <c r="Q5" s="123"/>
      <c r="R5" s="124"/>
      <c r="S5" s="122" t="s">
        <v>75</v>
      </c>
      <c r="T5" s="123"/>
      <c r="U5" s="124"/>
      <c r="V5" s="122" t="s">
        <v>76</v>
      </c>
      <c r="W5" s="123"/>
      <c r="X5" s="124"/>
      <c r="Y5" s="122" t="s">
        <v>77</v>
      </c>
      <c r="Z5" s="123"/>
      <c r="AA5" s="124"/>
      <c r="AB5" s="122" t="s">
        <v>78</v>
      </c>
      <c r="AC5" s="123"/>
      <c r="AD5" s="124"/>
      <c r="AE5" s="122" t="s">
        <v>79</v>
      </c>
      <c r="AF5" s="123"/>
      <c r="AG5" s="124"/>
      <c r="AH5" s="122" t="s">
        <v>80</v>
      </c>
      <c r="AI5" s="123"/>
      <c r="AJ5" s="124"/>
      <c r="AK5" s="122" t="s">
        <v>81</v>
      </c>
      <c r="AL5" s="123"/>
      <c r="AM5" s="124"/>
      <c r="AN5" s="122" t="s">
        <v>82</v>
      </c>
      <c r="AO5" s="123"/>
      <c r="AP5" s="124"/>
      <c r="AQ5" s="122" t="s">
        <v>83</v>
      </c>
      <c r="AR5" s="123"/>
      <c r="AS5" s="124"/>
      <c r="AT5" s="122" t="s">
        <v>84</v>
      </c>
      <c r="AU5" s="123"/>
      <c r="AV5" s="124"/>
      <c r="AW5" s="122" t="s">
        <v>85</v>
      </c>
      <c r="AX5" s="123"/>
      <c r="AY5" s="124"/>
      <c r="AZ5" s="122" t="s">
        <v>86</v>
      </c>
      <c r="BA5" s="123"/>
      <c r="BB5" s="124"/>
      <c r="BC5" s="122" t="s">
        <v>87</v>
      </c>
      <c r="BD5" s="123"/>
      <c r="BE5" s="124"/>
      <c r="BF5" s="122" t="s">
        <v>88</v>
      </c>
      <c r="BG5" s="123"/>
      <c r="BH5" s="124"/>
      <c r="BI5" s="122" t="s">
        <v>89</v>
      </c>
      <c r="BJ5" s="123"/>
      <c r="BK5" s="124"/>
      <c r="BL5" s="122" t="s">
        <v>127</v>
      </c>
      <c r="BM5" s="123"/>
      <c r="BN5" s="124"/>
      <c r="BO5" s="122" t="s">
        <v>128</v>
      </c>
      <c r="BP5" s="123"/>
      <c r="BQ5" s="124"/>
      <c r="BR5" s="122" t="s">
        <v>129</v>
      </c>
      <c r="BS5" s="123"/>
      <c r="BT5" s="124"/>
      <c r="BU5" s="132"/>
      <c r="BV5" s="136"/>
      <c r="BW5" s="137"/>
      <c r="BX5" s="138"/>
    </row>
    <row r="6" spans="1:77" x14ac:dyDescent="0.25">
      <c r="B6" s="115"/>
      <c r="C6" s="116"/>
      <c r="D6" s="125" t="s">
        <v>67</v>
      </c>
      <c r="E6" s="126"/>
      <c r="F6" s="29" t="s">
        <v>69</v>
      </c>
      <c r="G6" s="127" t="s">
        <v>67</v>
      </c>
      <c r="H6" s="126"/>
      <c r="I6" s="29" t="s">
        <v>69</v>
      </c>
      <c r="J6" s="125" t="s">
        <v>67</v>
      </c>
      <c r="K6" s="126"/>
      <c r="L6" s="29" t="s">
        <v>69</v>
      </c>
      <c r="M6" s="125" t="s">
        <v>67</v>
      </c>
      <c r="N6" s="126"/>
      <c r="O6" s="29" t="s">
        <v>69</v>
      </c>
      <c r="P6" s="125" t="s">
        <v>67</v>
      </c>
      <c r="Q6" s="126"/>
      <c r="R6" s="29" t="s">
        <v>69</v>
      </c>
      <c r="S6" s="125" t="s">
        <v>67</v>
      </c>
      <c r="T6" s="126"/>
      <c r="U6" s="29" t="s">
        <v>69</v>
      </c>
      <c r="V6" s="125" t="s">
        <v>67</v>
      </c>
      <c r="W6" s="126"/>
      <c r="X6" s="29" t="s">
        <v>69</v>
      </c>
      <c r="Y6" s="125" t="s">
        <v>67</v>
      </c>
      <c r="Z6" s="126"/>
      <c r="AA6" s="29" t="s">
        <v>69</v>
      </c>
      <c r="AB6" s="125" t="s">
        <v>67</v>
      </c>
      <c r="AC6" s="126"/>
      <c r="AD6" s="29" t="s">
        <v>69</v>
      </c>
      <c r="AE6" s="125" t="s">
        <v>67</v>
      </c>
      <c r="AF6" s="126"/>
      <c r="AG6" s="29" t="s">
        <v>69</v>
      </c>
      <c r="AH6" s="125" t="s">
        <v>67</v>
      </c>
      <c r="AI6" s="126"/>
      <c r="AJ6" s="29" t="s">
        <v>69</v>
      </c>
      <c r="AK6" s="125" t="s">
        <v>67</v>
      </c>
      <c r="AL6" s="126"/>
      <c r="AM6" s="29" t="s">
        <v>69</v>
      </c>
      <c r="AN6" s="125" t="s">
        <v>67</v>
      </c>
      <c r="AO6" s="126"/>
      <c r="AP6" s="29" t="s">
        <v>69</v>
      </c>
      <c r="AQ6" s="125" t="s">
        <v>67</v>
      </c>
      <c r="AR6" s="126"/>
      <c r="AS6" s="29" t="s">
        <v>69</v>
      </c>
      <c r="AT6" s="125" t="s">
        <v>67</v>
      </c>
      <c r="AU6" s="126"/>
      <c r="AV6" s="29" t="s">
        <v>69</v>
      </c>
      <c r="AW6" s="125" t="s">
        <v>67</v>
      </c>
      <c r="AX6" s="126"/>
      <c r="AY6" s="29" t="s">
        <v>69</v>
      </c>
      <c r="AZ6" s="125" t="s">
        <v>67</v>
      </c>
      <c r="BA6" s="126"/>
      <c r="BB6" s="29" t="s">
        <v>69</v>
      </c>
      <c r="BC6" s="125" t="s">
        <v>67</v>
      </c>
      <c r="BD6" s="126"/>
      <c r="BE6" s="29" t="s">
        <v>69</v>
      </c>
      <c r="BF6" s="125" t="s">
        <v>67</v>
      </c>
      <c r="BG6" s="126"/>
      <c r="BH6" s="29" t="s">
        <v>69</v>
      </c>
      <c r="BI6" s="125" t="s">
        <v>67</v>
      </c>
      <c r="BJ6" s="126"/>
      <c r="BK6" s="29" t="s">
        <v>69</v>
      </c>
      <c r="BL6" s="125" t="s">
        <v>67</v>
      </c>
      <c r="BM6" s="126"/>
      <c r="BN6" s="29" t="s">
        <v>69</v>
      </c>
      <c r="BO6" s="125" t="s">
        <v>67</v>
      </c>
      <c r="BP6" s="126"/>
      <c r="BQ6" s="29" t="s">
        <v>69</v>
      </c>
      <c r="BR6" s="125" t="s">
        <v>67</v>
      </c>
      <c r="BS6" s="126"/>
      <c r="BT6" s="29" t="s">
        <v>69</v>
      </c>
      <c r="BU6" s="30" t="s">
        <v>67</v>
      </c>
      <c r="BV6" s="125" t="s">
        <v>67</v>
      </c>
      <c r="BW6" s="126"/>
      <c r="BX6" s="29" t="s">
        <v>69</v>
      </c>
    </row>
    <row r="7" spans="1:77" ht="34.5" thickBot="1" x14ac:dyDescent="0.3">
      <c r="B7" s="117"/>
      <c r="C7" s="118"/>
      <c r="D7" s="103" t="s">
        <v>140</v>
      </c>
      <c r="E7" s="32" t="s">
        <v>141</v>
      </c>
      <c r="F7" s="33"/>
      <c r="G7" s="32" t="s">
        <v>140</v>
      </c>
      <c r="H7" s="32" t="s">
        <v>141</v>
      </c>
      <c r="I7" s="33"/>
      <c r="J7" s="32" t="s">
        <v>140</v>
      </c>
      <c r="K7" s="32" t="s">
        <v>141</v>
      </c>
      <c r="L7" s="33"/>
      <c r="M7" s="32" t="s">
        <v>140</v>
      </c>
      <c r="N7" s="32" t="s">
        <v>141</v>
      </c>
      <c r="O7" s="33"/>
      <c r="P7" s="32" t="s">
        <v>140</v>
      </c>
      <c r="Q7" s="32" t="s">
        <v>141</v>
      </c>
      <c r="R7" s="33"/>
      <c r="S7" s="32" t="s">
        <v>140</v>
      </c>
      <c r="T7" s="32" t="s">
        <v>141</v>
      </c>
      <c r="U7" s="33"/>
      <c r="V7" s="32" t="s">
        <v>140</v>
      </c>
      <c r="W7" s="32" t="s">
        <v>141</v>
      </c>
      <c r="X7" s="33"/>
      <c r="Y7" s="32" t="s">
        <v>140</v>
      </c>
      <c r="Z7" s="32" t="s">
        <v>141</v>
      </c>
      <c r="AA7" s="33"/>
      <c r="AB7" s="32" t="s">
        <v>140</v>
      </c>
      <c r="AC7" s="32" t="s">
        <v>141</v>
      </c>
      <c r="AD7" s="33"/>
      <c r="AE7" s="32" t="s">
        <v>140</v>
      </c>
      <c r="AF7" s="32" t="s">
        <v>141</v>
      </c>
      <c r="AG7" s="33"/>
      <c r="AH7" s="32" t="s">
        <v>140</v>
      </c>
      <c r="AI7" s="32" t="s">
        <v>141</v>
      </c>
      <c r="AJ7" s="33"/>
      <c r="AK7" s="32" t="s">
        <v>140</v>
      </c>
      <c r="AL7" s="32" t="s">
        <v>141</v>
      </c>
      <c r="AM7" s="33"/>
      <c r="AN7" s="32" t="s">
        <v>140</v>
      </c>
      <c r="AO7" s="32" t="s">
        <v>141</v>
      </c>
      <c r="AP7" s="33"/>
      <c r="AQ7" s="32" t="s">
        <v>140</v>
      </c>
      <c r="AR7" s="32" t="s">
        <v>141</v>
      </c>
      <c r="AS7" s="33"/>
      <c r="AT7" s="32" t="s">
        <v>140</v>
      </c>
      <c r="AU7" s="32" t="s">
        <v>141</v>
      </c>
      <c r="AV7" s="33"/>
      <c r="AW7" s="32" t="s">
        <v>140</v>
      </c>
      <c r="AX7" s="32" t="s">
        <v>141</v>
      </c>
      <c r="AY7" s="33"/>
      <c r="AZ7" s="32" t="s">
        <v>140</v>
      </c>
      <c r="BA7" s="32" t="s">
        <v>141</v>
      </c>
      <c r="BB7" s="33"/>
      <c r="BC7" s="32" t="s">
        <v>140</v>
      </c>
      <c r="BD7" s="32" t="s">
        <v>141</v>
      </c>
      <c r="BE7" s="33"/>
      <c r="BF7" s="32" t="s">
        <v>140</v>
      </c>
      <c r="BG7" s="32" t="s">
        <v>141</v>
      </c>
      <c r="BH7" s="33"/>
      <c r="BI7" s="32" t="s">
        <v>140</v>
      </c>
      <c r="BJ7" s="32" t="s">
        <v>141</v>
      </c>
      <c r="BK7" s="33"/>
      <c r="BL7" s="32" t="s">
        <v>140</v>
      </c>
      <c r="BM7" s="32" t="s">
        <v>141</v>
      </c>
      <c r="BN7" s="33"/>
      <c r="BO7" s="32" t="s">
        <v>140</v>
      </c>
      <c r="BP7" s="32" t="s">
        <v>141</v>
      </c>
      <c r="BQ7" s="33"/>
      <c r="BR7" s="32" t="s">
        <v>140</v>
      </c>
      <c r="BS7" s="32" t="s">
        <v>141</v>
      </c>
      <c r="BT7" s="33"/>
      <c r="BU7" s="34"/>
      <c r="BV7" s="32" t="s">
        <v>140</v>
      </c>
      <c r="BW7" s="32" t="s">
        <v>141</v>
      </c>
      <c r="BX7" s="33"/>
    </row>
    <row r="8" spans="1:77" ht="33" customHeight="1" thickTop="1" thickBot="1" x14ac:dyDescent="0.3">
      <c r="B8" s="68"/>
      <c r="C8" s="70" t="s">
        <v>101</v>
      </c>
      <c r="D8" s="72"/>
      <c r="E8" s="73"/>
      <c r="F8" s="74"/>
      <c r="G8" s="75"/>
      <c r="H8" s="73"/>
      <c r="I8" s="74"/>
      <c r="J8" s="75"/>
      <c r="K8" s="73"/>
      <c r="L8" s="74"/>
      <c r="M8" s="72"/>
      <c r="N8" s="73"/>
      <c r="O8" s="74"/>
      <c r="P8" s="75"/>
      <c r="Q8" s="73"/>
      <c r="R8" s="74"/>
      <c r="S8" s="72"/>
      <c r="T8" s="73"/>
      <c r="U8" s="74"/>
      <c r="V8" s="72"/>
      <c r="W8" s="73"/>
      <c r="X8" s="74"/>
      <c r="Y8" s="72"/>
      <c r="Z8" s="73"/>
      <c r="AA8" s="74"/>
      <c r="AB8" s="72"/>
      <c r="AC8" s="73"/>
      <c r="AD8" s="74"/>
      <c r="AE8" s="72"/>
      <c r="AF8" s="73"/>
      <c r="AG8" s="74"/>
      <c r="AH8" s="75"/>
      <c r="AI8" s="73"/>
      <c r="AJ8" s="74"/>
      <c r="AK8" s="75"/>
      <c r="AL8" s="73"/>
      <c r="AM8" s="74"/>
      <c r="AN8" s="75"/>
      <c r="AO8" s="73"/>
      <c r="AP8" s="74"/>
      <c r="AQ8" s="75"/>
      <c r="AR8" s="73"/>
      <c r="AS8" s="74"/>
      <c r="AT8" s="72"/>
      <c r="AU8" s="73"/>
      <c r="AV8" s="74"/>
      <c r="AW8" s="72"/>
      <c r="AX8" s="73"/>
      <c r="AY8" s="74"/>
      <c r="AZ8" s="75"/>
      <c r="BA8" s="73"/>
      <c r="BB8" s="74"/>
      <c r="BC8" s="72"/>
      <c r="BD8" s="73"/>
      <c r="BE8" s="74"/>
      <c r="BF8" s="75"/>
      <c r="BG8" s="73"/>
      <c r="BH8" s="74"/>
      <c r="BI8" s="75"/>
      <c r="BJ8" s="73"/>
      <c r="BK8" s="74"/>
      <c r="BL8" s="75"/>
      <c r="BM8" s="73"/>
      <c r="BN8" s="74"/>
      <c r="BO8" s="75"/>
      <c r="BP8" s="73"/>
      <c r="BQ8" s="74"/>
      <c r="BR8" s="75"/>
      <c r="BS8" s="73"/>
      <c r="BT8" s="74"/>
      <c r="BU8" s="92"/>
      <c r="BV8" s="77">
        <f>BU8</f>
        <v>0</v>
      </c>
      <c r="BW8" s="78"/>
      <c r="BX8" s="79"/>
    </row>
    <row r="9" spans="1:77" ht="15.75" thickTop="1" x14ac:dyDescent="0.25">
      <c r="B9" s="13"/>
      <c r="C9" s="28" t="s">
        <v>90</v>
      </c>
      <c r="D9" s="80"/>
      <c r="E9" s="81"/>
      <c r="F9" s="82"/>
      <c r="G9" s="80"/>
      <c r="H9" s="81"/>
      <c r="I9" s="82"/>
      <c r="J9" s="96"/>
      <c r="K9" s="81"/>
      <c r="L9" s="100"/>
      <c r="M9" s="83"/>
      <c r="N9" s="81"/>
      <c r="O9" s="82"/>
      <c r="P9" s="83"/>
      <c r="Q9" s="81"/>
      <c r="R9" s="82"/>
      <c r="S9" s="83"/>
      <c r="T9" s="81"/>
      <c r="U9" s="82"/>
      <c r="V9" s="83"/>
      <c r="W9" s="81"/>
      <c r="X9" s="82"/>
      <c r="Y9" s="83"/>
      <c r="Z9" s="81"/>
      <c r="AA9" s="82"/>
      <c r="AB9" s="83"/>
      <c r="AC9" s="81"/>
      <c r="AD9" s="82"/>
      <c r="AE9" s="83"/>
      <c r="AF9" s="81"/>
      <c r="AG9" s="82"/>
      <c r="AH9" s="83"/>
      <c r="AI9" s="81"/>
      <c r="AJ9" s="82"/>
      <c r="AK9" s="83"/>
      <c r="AL9" s="81"/>
      <c r="AM9" s="82"/>
      <c r="AN9" s="83"/>
      <c r="AO9" s="81"/>
      <c r="AP9" s="82"/>
      <c r="AQ9" s="83"/>
      <c r="AR9" s="81"/>
      <c r="AS9" s="82"/>
      <c r="AT9" s="83"/>
      <c r="AU9" s="81"/>
      <c r="AV9" s="82"/>
      <c r="AW9" s="83"/>
      <c r="AX9" s="81"/>
      <c r="AY9" s="82"/>
      <c r="AZ9" s="83"/>
      <c r="BA9" s="81"/>
      <c r="BB9" s="82"/>
      <c r="BC9" s="83"/>
      <c r="BD9" s="81"/>
      <c r="BE9" s="82"/>
      <c r="BF9" s="83"/>
      <c r="BG9" s="81"/>
      <c r="BH9" s="82"/>
      <c r="BI9" s="83"/>
      <c r="BJ9" s="81"/>
      <c r="BK9" s="82"/>
      <c r="BL9" s="83"/>
      <c r="BM9" s="81"/>
      <c r="BN9" s="82"/>
      <c r="BO9" s="83"/>
      <c r="BP9" s="81"/>
      <c r="BQ9" s="82"/>
      <c r="BR9" s="83"/>
      <c r="BS9" s="81"/>
      <c r="BT9" s="82"/>
      <c r="BU9" s="84"/>
      <c r="BV9" s="80"/>
      <c r="BW9" s="83"/>
      <c r="BX9" s="82"/>
    </row>
    <row r="10" spans="1:77" x14ac:dyDescent="0.25">
      <c r="B10" s="13">
        <v>101</v>
      </c>
      <c r="C10" s="25" t="s">
        <v>91</v>
      </c>
      <c r="D10" s="88"/>
      <c r="E10" s="89"/>
      <c r="F10" s="90"/>
      <c r="G10" s="88"/>
      <c r="H10" s="89"/>
      <c r="I10" s="90"/>
      <c r="J10" s="97"/>
      <c r="K10" s="89"/>
      <c r="L10" s="101"/>
      <c r="M10" s="91"/>
      <c r="N10" s="89"/>
      <c r="O10" s="90"/>
      <c r="P10" s="91"/>
      <c r="Q10" s="89"/>
      <c r="R10" s="90"/>
      <c r="S10" s="91"/>
      <c r="T10" s="89"/>
      <c r="U10" s="90"/>
      <c r="V10" s="91"/>
      <c r="W10" s="89"/>
      <c r="X10" s="90"/>
      <c r="Y10" s="91"/>
      <c r="Z10" s="89"/>
      <c r="AA10" s="90"/>
      <c r="AB10" s="91"/>
      <c r="AC10" s="89"/>
      <c r="AD10" s="90"/>
      <c r="AE10" s="91"/>
      <c r="AF10" s="89"/>
      <c r="AG10" s="90"/>
      <c r="AH10" s="91"/>
      <c r="AI10" s="89"/>
      <c r="AJ10" s="90"/>
      <c r="AK10" s="91"/>
      <c r="AL10" s="89"/>
      <c r="AM10" s="90"/>
      <c r="AN10" s="91"/>
      <c r="AO10" s="89"/>
      <c r="AP10" s="90"/>
      <c r="AQ10" s="91"/>
      <c r="AR10" s="89"/>
      <c r="AS10" s="90"/>
      <c r="AT10" s="91"/>
      <c r="AU10" s="89"/>
      <c r="AV10" s="90"/>
      <c r="AW10" s="91"/>
      <c r="AX10" s="89"/>
      <c r="AY10" s="90"/>
      <c r="AZ10" s="91"/>
      <c r="BA10" s="89"/>
      <c r="BB10" s="90"/>
      <c r="BC10" s="91"/>
      <c r="BD10" s="89"/>
      <c r="BE10" s="90"/>
      <c r="BF10" s="91"/>
      <c r="BG10" s="89"/>
      <c r="BH10" s="90"/>
      <c r="BI10" s="91"/>
      <c r="BJ10" s="89"/>
      <c r="BK10" s="90"/>
      <c r="BL10" s="91"/>
      <c r="BM10" s="89"/>
      <c r="BN10" s="90"/>
      <c r="BO10" s="91"/>
      <c r="BP10" s="89"/>
      <c r="BQ10" s="90"/>
      <c r="BR10" s="91"/>
      <c r="BS10" s="89"/>
      <c r="BT10" s="90"/>
      <c r="BU10" s="76"/>
      <c r="BV10" s="85">
        <f t="shared" ref="BV10:BV19" si="0">D10+G10+J10+M10+P10+S10+V10+Y10+AB10+AE10+AH10+AK10+AN10+AQ10+AT10+AW10+AZ10+BC10+BF10+BI10+BL10+BO10+BR10</f>
        <v>0</v>
      </c>
      <c r="BW10" s="77">
        <f t="shared" ref="BW10:BW19" si="1">E10+H10+K10+N10+Q10+T10+W10+Z10+AC10+AF10+AI10+AL10+AO10+AR10+AU10+AX10+BA10+BD10+BG10+BJ10+BM10+BP10+BS10</f>
        <v>0</v>
      </c>
      <c r="BX10" s="79">
        <f t="shared" ref="BX10:BX19" si="2">F10+I10+L10+O10+R10+U10+X10+AA10+AD10+AG10+AJ10+AM10+AP10+AS10+AV10+AY10+BB10+BE10+BH10+BK10+BN10+BQ10+BT10</f>
        <v>0</v>
      </c>
    </row>
    <row r="11" spans="1:77" x14ac:dyDescent="0.25">
      <c r="B11" s="13">
        <v>102</v>
      </c>
      <c r="C11" s="25" t="s">
        <v>92</v>
      </c>
      <c r="D11" s="88"/>
      <c r="E11" s="89"/>
      <c r="F11" s="90"/>
      <c r="G11" s="88"/>
      <c r="H11" s="89"/>
      <c r="I11" s="90"/>
      <c r="J11" s="97"/>
      <c r="K11" s="89"/>
      <c r="L11" s="101"/>
      <c r="M11" s="91"/>
      <c r="N11" s="89"/>
      <c r="O11" s="90"/>
      <c r="P11" s="91"/>
      <c r="Q11" s="89"/>
      <c r="R11" s="90"/>
      <c r="S11" s="91"/>
      <c r="T11" s="89"/>
      <c r="U11" s="90"/>
      <c r="V11" s="91"/>
      <c r="W11" s="89"/>
      <c r="X11" s="90"/>
      <c r="Y11" s="91"/>
      <c r="Z11" s="89"/>
      <c r="AA11" s="90"/>
      <c r="AB11" s="91"/>
      <c r="AC11" s="89"/>
      <c r="AD11" s="90"/>
      <c r="AE11" s="91"/>
      <c r="AF11" s="89"/>
      <c r="AG11" s="90"/>
      <c r="AH11" s="91"/>
      <c r="AI11" s="89"/>
      <c r="AJ11" s="90"/>
      <c r="AK11" s="91"/>
      <c r="AL11" s="89"/>
      <c r="AM11" s="90"/>
      <c r="AN11" s="91"/>
      <c r="AO11" s="89"/>
      <c r="AP11" s="90"/>
      <c r="AQ11" s="91"/>
      <c r="AR11" s="89"/>
      <c r="AS11" s="90"/>
      <c r="AT11" s="91"/>
      <c r="AU11" s="89"/>
      <c r="AV11" s="90"/>
      <c r="AW11" s="91"/>
      <c r="AX11" s="89"/>
      <c r="AY11" s="90"/>
      <c r="AZ11" s="91"/>
      <c r="BA11" s="89"/>
      <c r="BB11" s="90"/>
      <c r="BC11" s="91"/>
      <c r="BD11" s="89"/>
      <c r="BE11" s="90"/>
      <c r="BF11" s="91"/>
      <c r="BG11" s="89"/>
      <c r="BH11" s="90"/>
      <c r="BI11" s="91"/>
      <c r="BJ11" s="89"/>
      <c r="BK11" s="90"/>
      <c r="BL11" s="91"/>
      <c r="BM11" s="89"/>
      <c r="BN11" s="90"/>
      <c r="BO11" s="91"/>
      <c r="BP11" s="89"/>
      <c r="BQ11" s="90"/>
      <c r="BR11" s="91"/>
      <c r="BS11" s="89"/>
      <c r="BT11" s="90"/>
      <c r="BU11" s="76"/>
      <c r="BV11" s="85">
        <f t="shared" si="0"/>
        <v>0</v>
      </c>
      <c r="BW11" s="77">
        <f t="shared" si="1"/>
        <v>0</v>
      </c>
      <c r="BX11" s="79">
        <f t="shared" si="2"/>
        <v>0</v>
      </c>
    </row>
    <row r="12" spans="1:77" x14ac:dyDescent="0.25">
      <c r="B12" s="13">
        <v>103</v>
      </c>
      <c r="C12" s="25" t="s">
        <v>93</v>
      </c>
      <c r="D12" s="88"/>
      <c r="E12" s="89"/>
      <c r="F12" s="90"/>
      <c r="G12" s="88"/>
      <c r="H12" s="89"/>
      <c r="I12" s="90"/>
      <c r="J12" s="97"/>
      <c r="K12" s="89"/>
      <c r="L12" s="101"/>
      <c r="M12" s="91"/>
      <c r="N12" s="89"/>
      <c r="O12" s="90"/>
      <c r="P12" s="91"/>
      <c r="Q12" s="89"/>
      <c r="R12" s="90"/>
      <c r="S12" s="91"/>
      <c r="T12" s="89"/>
      <c r="U12" s="90"/>
      <c r="V12" s="91"/>
      <c r="W12" s="89"/>
      <c r="X12" s="90"/>
      <c r="Y12" s="91"/>
      <c r="Z12" s="89"/>
      <c r="AA12" s="90"/>
      <c r="AB12" s="91"/>
      <c r="AC12" s="89"/>
      <c r="AD12" s="90"/>
      <c r="AE12" s="91"/>
      <c r="AF12" s="89"/>
      <c r="AG12" s="90"/>
      <c r="AH12" s="91"/>
      <c r="AI12" s="89"/>
      <c r="AJ12" s="90"/>
      <c r="AK12" s="91"/>
      <c r="AL12" s="89"/>
      <c r="AM12" s="90"/>
      <c r="AN12" s="91"/>
      <c r="AO12" s="89"/>
      <c r="AP12" s="90"/>
      <c r="AQ12" s="91"/>
      <c r="AR12" s="89"/>
      <c r="AS12" s="90"/>
      <c r="AT12" s="91"/>
      <c r="AU12" s="89"/>
      <c r="AV12" s="90"/>
      <c r="AW12" s="91"/>
      <c r="AX12" s="89"/>
      <c r="AY12" s="90"/>
      <c r="AZ12" s="91"/>
      <c r="BA12" s="89"/>
      <c r="BB12" s="90"/>
      <c r="BC12" s="91"/>
      <c r="BD12" s="89"/>
      <c r="BE12" s="90"/>
      <c r="BF12" s="91"/>
      <c r="BG12" s="89"/>
      <c r="BH12" s="90"/>
      <c r="BI12" s="91"/>
      <c r="BJ12" s="89"/>
      <c r="BK12" s="90"/>
      <c r="BL12" s="91"/>
      <c r="BM12" s="89"/>
      <c r="BN12" s="90"/>
      <c r="BO12" s="91"/>
      <c r="BP12" s="89"/>
      <c r="BQ12" s="90"/>
      <c r="BR12" s="91"/>
      <c r="BS12" s="89"/>
      <c r="BT12" s="90"/>
      <c r="BU12" s="76"/>
      <c r="BV12" s="85">
        <f t="shared" si="0"/>
        <v>0</v>
      </c>
      <c r="BW12" s="77">
        <f t="shared" si="1"/>
        <v>0</v>
      </c>
      <c r="BX12" s="79">
        <f t="shared" si="2"/>
        <v>0</v>
      </c>
    </row>
    <row r="13" spans="1:77" x14ac:dyDescent="0.25">
      <c r="B13" s="13">
        <v>104</v>
      </c>
      <c r="C13" s="25" t="s">
        <v>19</v>
      </c>
      <c r="D13" s="88"/>
      <c r="E13" s="89"/>
      <c r="F13" s="90"/>
      <c r="G13" s="88"/>
      <c r="H13" s="89"/>
      <c r="I13" s="90"/>
      <c r="J13" s="97"/>
      <c r="K13" s="89"/>
      <c r="L13" s="101"/>
      <c r="M13" s="91"/>
      <c r="N13" s="89"/>
      <c r="O13" s="90"/>
      <c r="P13" s="91"/>
      <c r="Q13" s="89"/>
      <c r="R13" s="90"/>
      <c r="S13" s="91"/>
      <c r="T13" s="89"/>
      <c r="U13" s="90"/>
      <c r="V13" s="91"/>
      <c r="W13" s="89"/>
      <c r="X13" s="90"/>
      <c r="Y13" s="91"/>
      <c r="Z13" s="89"/>
      <c r="AA13" s="90"/>
      <c r="AB13" s="91"/>
      <c r="AC13" s="89"/>
      <c r="AD13" s="90"/>
      <c r="AE13" s="91"/>
      <c r="AF13" s="89"/>
      <c r="AG13" s="90"/>
      <c r="AH13" s="91"/>
      <c r="AI13" s="89"/>
      <c r="AJ13" s="90"/>
      <c r="AK13" s="91"/>
      <c r="AL13" s="89"/>
      <c r="AM13" s="90"/>
      <c r="AN13" s="91"/>
      <c r="AO13" s="89"/>
      <c r="AP13" s="90"/>
      <c r="AQ13" s="91"/>
      <c r="AR13" s="89"/>
      <c r="AS13" s="90"/>
      <c r="AT13" s="91"/>
      <c r="AU13" s="89"/>
      <c r="AV13" s="90"/>
      <c r="AW13" s="97"/>
      <c r="AX13" s="89"/>
      <c r="AY13" s="101"/>
      <c r="AZ13" s="91"/>
      <c r="BA13" s="89"/>
      <c r="BB13" s="90"/>
      <c r="BC13" s="97"/>
      <c r="BD13" s="89"/>
      <c r="BE13" s="101"/>
      <c r="BF13" s="91"/>
      <c r="BG13" s="89"/>
      <c r="BH13" s="90"/>
      <c r="BI13" s="91"/>
      <c r="BJ13" s="89"/>
      <c r="BK13" s="90"/>
      <c r="BL13" s="91"/>
      <c r="BM13" s="89"/>
      <c r="BN13" s="90"/>
      <c r="BO13" s="91"/>
      <c r="BP13" s="89"/>
      <c r="BQ13" s="90"/>
      <c r="BR13" s="91"/>
      <c r="BS13" s="89"/>
      <c r="BT13" s="90"/>
      <c r="BU13" s="76"/>
      <c r="BV13" s="85">
        <f t="shared" si="0"/>
        <v>0</v>
      </c>
      <c r="BW13" s="77">
        <f t="shared" si="1"/>
        <v>0</v>
      </c>
      <c r="BX13" s="79">
        <f t="shared" si="2"/>
        <v>0</v>
      </c>
    </row>
    <row r="14" spans="1:77" x14ac:dyDescent="0.25">
      <c r="B14" s="13">
        <v>105</v>
      </c>
      <c r="C14" s="25" t="s">
        <v>94</v>
      </c>
      <c r="D14" s="88"/>
      <c r="E14" s="89"/>
      <c r="F14" s="90"/>
      <c r="G14" s="88"/>
      <c r="H14" s="89"/>
      <c r="I14" s="90"/>
      <c r="J14" s="97"/>
      <c r="K14" s="89"/>
      <c r="L14" s="101"/>
      <c r="M14" s="91"/>
      <c r="N14" s="89"/>
      <c r="O14" s="90"/>
      <c r="P14" s="91"/>
      <c r="Q14" s="89"/>
      <c r="R14" s="90"/>
      <c r="S14" s="91"/>
      <c r="T14" s="89"/>
      <c r="U14" s="90"/>
      <c r="V14" s="91"/>
      <c r="W14" s="89"/>
      <c r="X14" s="90"/>
      <c r="Y14" s="91"/>
      <c r="Z14" s="89"/>
      <c r="AA14" s="90"/>
      <c r="AB14" s="91"/>
      <c r="AC14" s="89"/>
      <c r="AD14" s="90"/>
      <c r="AE14" s="91"/>
      <c r="AF14" s="89"/>
      <c r="AG14" s="90"/>
      <c r="AH14" s="97"/>
      <c r="AI14" s="89"/>
      <c r="AJ14" s="101"/>
      <c r="AK14" s="91"/>
      <c r="AL14" s="89"/>
      <c r="AM14" s="90"/>
      <c r="AN14" s="97"/>
      <c r="AO14" s="89"/>
      <c r="AP14" s="101"/>
      <c r="AQ14" s="91"/>
      <c r="AR14" s="89"/>
      <c r="AS14" s="90"/>
      <c r="AT14" s="91"/>
      <c r="AU14" s="89"/>
      <c r="AV14" s="90"/>
      <c r="AW14" s="97"/>
      <c r="AX14" s="89"/>
      <c r="AY14" s="101"/>
      <c r="AZ14" s="97"/>
      <c r="BA14" s="89"/>
      <c r="BB14" s="101"/>
      <c r="BC14" s="97"/>
      <c r="BD14" s="89"/>
      <c r="BE14" s="101"/>
      <c r="BF14" s="91"/>
      <c r="BG14" s="89"/>
      <c r="BH14" s="90"/>
      <c r="BI14" s="91"/>
      <c r="BJ14" s="89"/>
      <c r="BK14" s="90"/>
      <c r="BL14" s="91"/>
      <c r="BM14" s="89"/>
      <c r="BN14" s="90"/>
      <c r="BO14" s="91"/>
      <c r="BP14" s="89"/>
      <c r="BQ14" s="90"/>
      <c r="BR14" s="91"/>
      <c r="BS14" s="89"/>
      <c r="BT14" s="90"/>
      <c r="BU14" s="76"/>
      <c r="BV14" s="85">
        <f t="shared" si="0"/>
        <v>0</v>
      </c>
      <c r="BW14" s="77">
        <f t="shared" si="1"/>
        <v>0</v>
      </c>
      <c r="BX14" s="79">
        <f t="shared" si="2"/>
        <v>0</v>
      </c>
    </row>
    <row r="15" spans="1:77" x14ac:dyDescent="0.25">
      <c r="B15" s="13">
        <v>106</v>
      </c>
      <c r="C15" s="25" t="s">
        <v>99</v>
      </c>
      <c r="D15" s="88"/>
      <c r="E15" s="89"/>
      <c r="F15" s="90"/>
      <c r="G15" s="88"/>
      <c r="H15" s="89"/>
      <c r="I15" s="90"/>
      <c r="J15" s="97"/>
      <c r="K15" s="89"/>
      <c r="L15" s="101"/>
      <c r="M15" s="91"/>
      <c r="N15" s="89"/>
      <c r="O15" s="90"/>
      <c r="P15" s="97"/>
      <c r="Q15" s="89"/>
      <c r="R15" s="101"/>
      <c r="S15" s="91"/>
      <c r="T15" s="89"/>
      <c r="U15" s="90"/>
      <c r="V15" s="91"/>
      <c r="W15" s="89"/>
      <c r="X15" s="90"/>
      <c r="Y15" s="97"/>
      <c r="Z15" s="89"/>
      <c r="AA15" s="101"/>
      <c r="AB15" s="91"/>
      <c r="AC15" s="89"/>
      <c r="AD15" s="90"/>
      <c r="AE15" s="91"/>
      <c r="AF15" s="89"/>
      <c r="AG15" s="90"/>
      <c r="AH15" s="97"/>
      <c r="AI15" s="89"/>
      <c r="AJ15" s="101"/>
      <c r="AK15" s="97"/>
      <c r="AL15" s="89"/>
      <c r="AM15" s="101"/>
      <c r="AN15" s="97"/>
      <c r="AO15" s="89"/>
      <c r="AP15" s="101"/>
      <c r="AQ15" s="91"/>
      <c r="AR15" s="89"/>
      <c r="AS15" s="90"/>
      <c r="AT15" s="91"/>
      <c r="AU15" s="89"/>
      <c r="AV15" s="90"/>
      <c r="AW15" s="97"/>
      <c r="AX15" s="89"/>
      <c r="AY15" s="101"/>
      <c r="AZ15" s="97"/>
      <c r="BA15" s="89"/>
      <c r="BB15" s="101"/>
      <c r="BC15" s="97"/>
      <c r="BD15" s="89"/>
      <c r="BE15" s="101"/>
      <c r="BF15" s="91"/>
      <c r="BG15" s="89"/>
      <c r="BH15" s="90"/>
      <c r="BI15" s="91"/>
      <c r="BJ15" s="89"/>
      <c r="BK15" s="90"/>
      <c r="BL15" s="91"/>
      <c r="BM15" s="89"/>
      <c r="BN15" s="90"/>
      <c r="BO15" s="91"/>
      <c r="BP15" s="89"/>
      <c r="BQ15" s="90"/>
      <c r="BR15" s="91"/>
      <c r="BS15" s="89"/>
      <c r="BT15" s="90"/>
      <c r="BU15" s="76"/>
      <c r="BV15" s="85">
        <f t="shared" si="0"/>
        <v>0</v>
      </c>
      <c r="BW15" s="77">
        <f t="shared" si="1"/>
        <v>0</v>
      </c>
      <c r="BX15" s="79">
        <f t="shared" si="2"/>
        <v>0</v>
      </c>
    </row>
    <row r="16" spans="1:77" x14ac:dyDescent="0.25">
      <c r="B16" s="13">
        <v>107</v>
      </c>
      <c r="C16" s="25" t="s">
        <v>95</v>
      </c>
      <c r="D16" s="88"/>
      <c r="E16" s="89"/>
      <c r="F16" s="90"/>
      <c r="G16" s="88"/>
      <c r="H16" s="89"/>
      <c r="I16" s="90"/>
      <c r="J16" s="97"/>
      <c r="K16" s="89"/>
      <c r="L16" s="101"/>
      <c r="M16" s="91"/>
      <c r="N16" s="89"/>
      <c r="O16" s="90"/>
      <c r="P16" s="97"/>
      <c r="Q16" s="89"/>
      <c r="R16" s="101"/>
      <c r="S16" s="91"/>
      <c r="T16" s="89"/>
      <c r="U16" s="90"/>
      <c r="V16" s="91"/>
      <c r="W16" s="89"/>
      <c r="X16" s="90"/>
      <c r="Y16" s="97"/>
      <c r="Z16" s="89"/>
      <c r="AA16" s="101"/>
      <c r="AB16" s="91"/>
      <c r="AC16" s="89"/>
      <c r="AD16" s="90"/>
      <c r="AE16" s="97"/>
      <c r="AF16" s="89"/>
      <c r="AG16" s="101"/>
      <c r="AH16" s="97"/>
      <c r="AI16" s="89"/>
      <c r="AJ16" s="101"/>
      <c r="AK16" s="97"/>
      <c r="AL16" s="89"/>
      <c r="AM16" s="101"/>
      <c r="AN16" s="97"/>
      <c r="AO16" s="89"/>
      <c r="AP16" s="101"/>
      <c r="AQ16" s="97"/>
      <c r="AR16" s="89"/>
      <c r="AS16" s="101"/>
      <c r="AT16" s="97"/>
      <c r="AU16" s="89"/>
      <c r="AV16" s="101"/>
      <c r="AW16" s="97"/>
      <c r="AX16" s="89"/>
      <c r="AY16" s="101"/>
      <c r="AZ16" s="97"/>
      <c r="BA16" s="89"/>
      <c r="BB16" s="101"/>
      <c r="BC16" s="97"/>
      <c r="BD16" s="89"/>
      <c r="BE16" s="101"/>
      <c r="BF16" s="91"/>
      <c r="BG16" s="89"/>
      <c r="BH16" s="90"/>
      <c r="BI16" s="97"/>
      <c r="BJ16" s="89"/>
      <c r="BK16" s="101"/>
      <c r="BL16" s="91"/>
      <c r="BM16" s="89"/>
      <c r="BN16" s="90"/>
      <c r="BO16" s="91"/>
      <c r="BP16" s="89"/>
      <c r="BQ16" s="90"/>
      <c r="BR16" s="97"/>
      <c r="BS16" s="89"/>
      <c r="BT16" s="101"/>
      <c r="BU16" s="76"/>
      <c r="BV16" s="85">
        <f t="shared" si="0"/>
        <v>0</v>
      </c>
      <c r="BW16" s="77">
        <f t="shared" si="1"/>
        <v>0</v>
      </c>
      <c r="BX16" s="79">
        <f t="shared" si="2"/>
        <v>0</v>
      </c>
    </row>
    <row r="17" spans="2:76" x14ac:dyDescent="0.25">
      <c r="B17" s="13">
        <v>108</v>
      </c>
      <c r="C17" s="25" t="s">
        <v>96</v>
      </c>
      <c r="D17" s="88"/>
      <c r="E17" s="89"/>
      <c r="F17" s="90"/>
      <c r="G17" s="88"/>
      <c r="H17" s="89"/>
      <c r="I17" s="90"/>
      <c r="J17" s="97"/>
      <c r="K17" s="89"/>
      <c r="L17" s="101"/>
      <c r="M17" s="97"/>
      <c r="N17" s="89"/>
      <c r="O17" s="101"/>
      <c r="P17" s="97"/>
      <c r="Q17" s="89"/>
      <c r="R17" s="101"/>
      <c r="S17" s="91"/>
      <c r="T17" s="89"/>
      <c r="U17" s="90"/>
      <c r="V17" s="91"/>
      <c r="W17" s="89"/>
      <c r="X17" s="90"/>
      <c r="Y17" s="97"/>
      <c r="Z17" s="89"/>
      <c r="AA17" s="101"/>
      <c r="AB17" s="97"/>
      <c r="AC17" s="89"/>
      <c r="AD17" s="101"/>
      <c r="AE17" s="97"/>
      <c r="AF17" s="89"/>
      <c r="AG17" s="101"/>
      <c r="AH17" s="97"/>
      <c r="AI17" s="89"/>
      <c r="AJ17" s="101"/>
      <c r="AK17" s="97"/>
      <c r="AL17" s="89"/>
      <c r="AM17" s="101"/>
      <c r="AN17" s="97"/>
      <c r="AO17" s="89"/>
      <c r="AP17" s="101"/>
      <c r="AQ17" s="97"/>
      <c r="AR17" s="89"/>
      <c r="AS17" s="101"/>
      <c r="AT17" s="97"/>
      <c r="AU17" s="89"/>
      <c r="AV17" s="101"/>
      <c r="AW17" s="97"/>
      <c r="AX17" s="89"/>
      <c r="AY17" s="101"/>
      <c r="AZ17" s="97"/>
      <c r="BA17" s="89"/>
      <c r="BB17" s="101"/>
      <c r="BC17" s="97"/>
      <c r="BD17" s="89"/>
      <c r="BE17" s="101"/>
      <c r="BF17" s="97"/>
      <c r="BG17" s="89"/>
      <c r="BH17" s="101"/>
      <c r="BI17" s="97"/>
      <c r="BJ17" s="89"/>
      <c r="BK17" s="101"/>
      <c r="BL17" s="91"/>
      <c r="BM17" s="89"/>
      <c r="BN17" s="90"/>
      <c r="BO17" s="91"/>
      <c r="BP17" s="89"/>
      <c r="BQ17" s="90"/>
      <c r="BR17" s="97"/>
      <c r="BS17" s="89"/>
      <c r="BT17" s="101"/>
      <c r="BU17" s="76"/>
      <c r="BV17" s="85">
        <f t="shared" si="0"/>
        <v>0</v>
      </c>
      <c r="BW17" s="77">
        <f t="shared" si="1"/>
        <v>0</v>
      </c>
      <c r="BX17" s="79">
        <f t="shared" si="2"/>
        <v>0</v>
      </c>
    </row>
    <row r="18" spans="2:76" x14ac:dyDescent="0.25">
      <c r="B18" s="13">
        <v>109</v>
      </c>
      <c r="C18" s="25" t="s">
        <v>97</v>
      </c>
      <c r="D18" s="88"/>
      <c r="E18" s="89"/>
      <c r="F18" s="90"/>
      <c r="G18" s="88"/>
      <c r="H18" s="89"/>
      <c r="I18" s="90"/>
      <c r="J18" s="97"/>
      <c r="K18" s="89"/>
      <c r="L18" s="101"/>
      <c r="M18" s="97"/>
      <c r="N18" s="89"/>
      <c r="O18" s="101"/>
      <c r="P18" s="97"/>
      <c r="Q18" s="89"/>
      <c r="R18" s="101"/>
      <c r="S18" s="97"/>
      <c r="T18" s="89"/>
      <c r="U18" s="101"/>
      <c r="V18" s="97"/>
      <c r="W18" s="89"/>
      <c r="X18" s="101"/>
      <c r="Y18" s="97"/>
      <c r="Z18" s="89"/>
      <c r="AA18" s="101"/>
      <c r="AB18" s="97"/>
      <c r="AC18" s="89"/>
      <c r="AD18" s="101"/>
      <c r="AE18" s="97"/>
      <c r="AF18" s="89"/>
      <c r="AG18" s="101"/>
      <c r="AH18" s="97"/>
      <c r="AI18" s="89"/>
      <c r="AJ18" s="101"/>
      <c r="AK18" s="97"/>
      <c r="AL18" s="89"/>
      <c r="AM18" s="101"/>
      <c r="AN18" s="97"/>
      <c r="AO18" s="89"/>
      <c r="AP18" s="101"/>
      <c r="AQ18" s="97"/>
      <c r="AR18" s="89"/>
      <c r="AS18" s="101"/>
      <c r="AT18" s="97"/>
      <c r="AU18" s="89"/>
      <c r="AV18" s="101"/>
      <c r="AW18" s="97"/>
      <c r="AX18" s="89"/>
      <c r="AY18" s="101"/>
      <c r="AZ18" s="97"/>
      <c r="BA18" s="89"/>
      <c r="BB18" s="101"/>
      <c r="BC18" s="97"/>
      <c r="BD18" s="89"/>
      <c r="BE18" s="101"/>
      <c r="BF18" s="97"/>
      <c r="BG18" s="89"/>
      <c r="BH18" s="101"/>
      <c r="BI18" s="97"/>
      <c r="BJ18" s="89"/>
      <c r="BK18" s="101"/>
      <c r="BL18" s="97"/>
      <c r="BM18" s="89"/>
      <c r="BN18" s="101"/>
      <c r="BO18" s="97"/>
      <c r="BP18" s="89"/>
      <c r="BQ18" s="101"/>
      <c r="BR18" s="97"/>
      <c r="BS18" s="89"/>
      <c r="BT18" s="101"/>
      <c r="BU18" s="76"/>
      <c r="BV18" s="85">
        <f t="shared" si="0"/>
        <v>0</v>
      </c>
      <c r="BW18" s="77">
        <f t="shared" si="1"/>
        <v>0</v>
      </c>
      <c r="BX18" s="79">
        <f t="shared" si="2"/>
        <v>0</v>
      </c>
    </row>
    <row r="19" spans="2:76" x14ac:dyDescent="0.25">
      <c r="B19" s="13">
        <v>110</v>
      </c>
      <c r="C19" s="25" t="s">
        <v>98</v>
      </c>
      <c r="D19" s="88"/>
      <c r="E19" s="89"/>
      <c r="F19" s="90"/>
      <c r="G19" s="88"/>
      <c r="H19" s="89"/>
      <c r="I19" s="90"/>
      <c r="J19" s="97"/>
      <c r="K19" s="89"/>
      <c r="L19" s="101"/>
      <c r="M19" s="97"/>
      <c r="N19" s="89"/>
      <c r="O19" s="101"/>
      <c r="P19" s="97"/>
      <c r="Q19" s="89"/>
      <c r="R19" s="101"/>
      <c r="S19" s="97"/>
      <c r="T19" s="89"/>
      <c r="U19" s="101"/>
      <c r="V19" s="97"/>
      <c r="W19" s="89"/>
      <c r="X19" s="101"/>
      <c r="Y19" s="97"/>
      <c r="Z19" s="89"/>
      <c r="AA19" s="101"/>
      <c r="AB19" s="97"/>
      <c r="AC19" s="89"/>
      <c r="AD19" s="101"/>
      <c r="AE19" s="97"/>
      <c r="AF19" s="89"/>
      <c r="AG19" s="101"/>
      <c r="AH19" s="97"/>
      <c r="AI19" s="89"/>
      <c r="AJ19" s="101"/>
      <c r="AK19" s="97"/>
      <c r="AL19" s="89"/>
      <c r="AM19" s="101"/>
      <c r="AN19" s="97"/>
      <c r="AO19" s="89"/>
      <c r="AP19" s="101"/>
      <c r="AQ19" s="97"/>
      <c r="AR19" s="89"/>
      <c r="AS19" s="101"/>
      <c r="AT19" s="97"/>
      <c r="AU19" s="89"/>
      <c r="AV19" s="101"/>
      <c r="AW19" s="97"/>
      <c r="AX19" s="89"/>
      <c r="AY19" s="101"/>
      <c r="AZ19" s="97"/>
      <c r="BA19" s="89"/>
      <c r="BB19" s="101"/>
      <c r="BC19" s="97"/>
      <c r="BD19" s="89"/>
      <c r="BE19" s="101"/>
      <c r="BF19" s="97"/>
      <c r="BG19" s="89"/>
      <c r="BH19" s="101"/>
      <c r="BI19" s="97"/>
      <c r="BJ19" s="89"/>
      <c r="BK19" s="101"/>
      <c r="BL19" s="97"/>
      <c r="BM19" s="89"/>
      <c r="BN19" s="101"/>
      <c r="BO19" s="97"/>
      <c r="BP19" s="89"/>
      <c r="BQ19" s="101"/>
      <c r="BR19" s="97"/>
      <c r="BS19" s="89"/>
      <c r="BT19" s="101"/>
      <c r="BU19" s="76"/>
      <c r="BV19" s="85">
        <f t="shared" si="0"/>
        <v>0</v>
      </c>
      <c r="BW19" s="77">
        <f t="shared" si="1"/>
        <v>0</v>
      </c>
      <c r="BX19" s="79">
        <f t="shared" si="2"/>
        <v>0</v>
      </c>
    </row>
    <row r="20" spans="2:76" x14ac:dyDescent="0.25">
      <c r="B20" s="69">
        <v>100</v>
      </c>
      <c r="C20" s="26" t="s">
        <v>100</v>
      </c>
      <c r="D20" s="85">
        <f t="shared" ref="D20:BT20" si="3">D10+D11+D12+D13+D14+D15+D16+D17+D18+D19</f>
        <v>0</v>
      </c>
      <c r="E20" s="78">
        <f t="shared" si="3"/>
        <v>0</v>
      </c>
      <c r="F20" s="79">
        <f t="shared" si="3"/>
        <v>0</v>
      </c>
      <c r="G20" s="85">
        <f t="shared" si="3"/>
        <v>0</v>
      </c>
      <c r="H20" s="78">
        <f t="shared" si="3"/>
        <v>0</v>
      </c>
      <c r="I20" s="79">
        <f t="shared" si="3"/>
        <v>0</v>
      </c>
      <c r="J20" s="98">
        <f t="shared" si="3"/>
        <v>0</v>
      </c>
      <c r="K20" s="78">
        <f t="shared" si="3"/>
        <v>0</v>
      </c>
      <c r="L20" s="77">
        <f t="shared" si="3"/>
        <v>0</v>
      </c>
      <c r="M20" s="98">
        <f t="shared" si="3"/>
        <v>0</v>
      </c>
      <c r="N20" s="78">
        <f t="shared" si="3"/>
        <v>0</v>
      </c>
      <c r="O20" s="77">
        <f t="shared" si="3"/>
        <v>0</v>
      </c>
      <c r="P20" s="98">
        <f t="shared" si="3"/>
        <v>0</v>
      </c>
      <c r="Q20" s="78">
        <f t="shared" si="3"/>
        <v>0</v>
      </c>
      <c r="R20" s="77">
        <f t="shared" si="3"/>
        <v>0</v>
      </c>
      <c r="S20" s="98">
        <f t="shared" si="3"/>
        <v>0</v>
      </c>
      <c r="T20" s="78">
        <f t="shared" si="3"/>
        <v>0</v>
      </c>
      <c r="U20" s="77">
        <f t="shared" si="3"/>
        <v>0</v>
      </c>
      <c r="V20" s="98">
        <f t="shared" si="3"/>
        <v>0</v>
      </c>
      <c r="W20" s="78">
        <f t="shared" si="3"/>
        <v>0</v>
      </c>
      <c r="X20" s="77">
        <f t="shared" si="3"/>
        <v>0</v>
      </c>
      <c r="Y20" s="98">
        <f t="shared" si="3"/>
        <v>0</v>
      </c>
      <c r="Z20" s="78">
        <f t="shared" si="3"/>
        <v>0</v>
      </c>
      <c r="AA20" s="77">
        <f t="shared" si="3"/>
        <v>0</v>
      </c>
      <c r="AB20" s="98">
        <f t="shared" si="3"/>
        <v>0</v>
      </c>
      <c r="AC20" s="78">
        <f t="shared" si="3"/>
        <v>0</v>
      </c>
      <c r="AD20" s="77">
        <f t="shared" si="3"/>
        <v>0</v>
      </c>
      <c r="AE20" s="98">
        <f t="shared" si="3"/>
        <v>0</v>
      </c>
      <c r="AF20" s="78">
        <f t="shared" si="3"/>
        <v>0</v>
      </c>
      <c r="AG20" s="77">
        <f t="shared" si="3"/>
        <v>0</v>
      </c>
      <c r="AH20" s="98">
        <f t="shared" si="3"/>
        <v>0</v>
      </c>
      <c r="AI20" s="78">
        <f t="shared" si="3"/>
        <v>0</v>
      </c>
      <c r="AJ20" s="77">
        <f t="shared" si="3"/>
        <v>0</v>
      </c>
      <c r="AK20" s="98">
        <f t="shared" si="3"/>
        <v>0</v>
      </c>
      <c r="AL20" s="78">
        <f t="shared" si="3"/>
        <v>0</v>
      </c>
      <c r="AM20" s="77">
        <f t="shared" si="3"/>
        <v>0</v>
      </c>
      <c r="AN20" s="98">
        <f t="shared" si="3"/>
        <v>0</v>
      </c>
      <c r="AO20" s="78">
        <f t="shared" si="3"/>
        <v>0</v>
      </c>
      <c r="AP20" s="77">
        <f t="shared" si="3"/>
        <v>0</v>
      </c>
      <c r="AQ20" s="98">
        <f t="shared" si="3"/>
        <v>0</v>
      </c>
      <c r="AR20" s="78">
        <f t="shared" si="3"/>
        <v>0</v>
      </c>
      <c r="AS20" s="77">
        <f t="shared" si="3"/>
        <v>0</v>
      </c>
      <c r="AT20" s="98">
        <f t="shared" si="3"/>
        <v>0</v>
      </c>
      <c r="AU20" s="78">
        <f t="shared" si="3"/>
        <v>0</v>
      </c>
      <c r="AV20" s="77">
        <f t="shared" si="3"/>
        <v>0</v>
      </c>
      <c r="AW20" s="98">
        <f t="shared" si="3"/>
        <v>0</v>
      </c>
      <c r="AX20" s="78">
        <f t="shared" si="3"/>
        <v>0</v>
      </c>
      <c r="AY20" s="77">
        <f t="shared" si="3"/>
        <v>0</v>
      </c>
      <c r="AZ20" s="98">
        <f t="shared" si="3"/>
        <v>0</v>
      </c>
      <c r="BA20" s="78">
        <f t="shared" si="3"/>
        <v>0</v>
      </c>
      <c r="BB20" s="77">
        <f t="shared" si="3"/>
        <v>0</v>
      </c>
      <c r="BC20" s="98">
        <f t="shared" si="3"/>
        <v>0</v>
      </c>
      <c r="BD20" s="78">
        <f t="shared" si="3"/>
        <v>0</v>
      </c>
      <c r="BE20" s="77">
        <f t="shared" si="3"/>
        <v>0</v>
      </c>
      <c r="BF20" s="98">
        <f t="shared" si="3"/>
        <v>0</v>
      </c>
      <c r="BG20" s="78">
        <f t="shared" si="3"/>
        <v>0</v>
      </c>
      <c r="BH20" s="77">
        <f t="shared" si="3"/>
        <v>0</v>
      </c>
      <c r="BI20" s="98">
        <f t="shared" si="3"/>
        <v>0</v>
      </c>
      <c r="BJ20" s="78">
        <f t="shared" si="3"/>
        <v>0</v>
      </c>
      <c r="BK20" s="77">
        <f t="shared" si="3"/>
        <v>0</v>
      </c>
      <c r="BL20" s="98">
        <f t="shared" si="3"/>
        <v>0</v>
      </c>
      <c r="BM20" s="78">
        <f t="shared" si="3"/>
        <v>0</v>
      </c>
      <c r="BN20" s="77">
        <f t="shared" si="3"/>
        <v>0</v>
      </c>
      <c r="BO20" s="98">
        <f t="shared" si="3"/>
        <v>0</v>
      </c>
      <c r="BP20" s="78">
        <f t="shared" si="3"/>
        <v>0</v>
      </c>
      <c r="BQ20" s="77">
        <f t="shared" si="3"/>
        <v>0</v>
      </c>
      <c r="BR20" s="98">
        <f t="shared" si="3"/>
        <v>0</v>
      </c>
      <c r="BS20" s="78">
        <f t="shared" si="3"/>
        <v>0</v>
      </c>
      <c r="BT20" s="77">
        <f t="shared" si="3"/>
        <v>0</v>
      </c>
      <c r="BU20" s="98"/>
      <c r="BV20" s="85">
        <f>BV10+BV11+BV12+BV13+BV14+BV15+BV16+BV17+BV18+BV19</f>
        <v>0</v>
      </c>
      <c r="BW20" s="77">
        <f>BW10+BW11+BW12+BW13+BW14+BW15+BW16+BW17+BW18+BW19</f>
        <v>0</v>
      </c>
      <c r="BX20" s="95">
        <f>BX10+BX11+BX12+BX13+BX14+BX15+BX16+BX17+BX18+BX19</f>
        <v>0</v>
      </c>
    </row>
    <row r="21" spans="2:76" x14ac:dyDescent="0.25">
      <c r="B21" s="13"/>
      <c r="C21" s="25"/>
      <c r="D21" s="85"/>
      <c r="E21" s="78"/>
      <c r="F21" s="79"/>
      <c r="G21" s="85"/>
      <c r="H21" s="78"/>
      <c r="I21" s="79"/>
      <c r="J21" s="99"/>
      <c r="K21" s="78"/>
      <c r="L21" s="95"/>
      <c r="M21" s="99"/>
      <c r="N21" s="78"/>
      <c r="O21" s="95"/>
      <c r="P21" s="99"/>
      <c r="Q21" s="78"/>
      <c r="R21" s="95"/>
      <c r="S21" s="99"/>
      <c r="T21" s="78"/>
      <c r="U21" s="95"/>
      <c r="V21" s="99"/>
      <c r="W21" s="78"/>
      <c r="X21" s="95"/>
      <c r="Y21" s="99"/>
      <c r="Z21" s="78"/>
      <c r="AA21" s="95"/>
      <c r="AB21" s="99"/>
      <c r="AC21" s="78"/>
      <c r="AD21" s="95"/>
      <c r="AE21" s="99"/>
      <c r="AF21" s="78"/>
      <c r="AG21" s="95"/>
      <c r="AH21" s="99"/>
      <c r="AI21" s="78"/>
      <c r="AJ21" s="95"/>
      <c r="AK21" s="99"/>
      <c r="AL21" s="78"/>
      <c r="AM21" s="95"/>
      <c r="AN21" s="99"/>
      <c r="AO21" s="78"/>
      <c r="AP21" s="95"/>
      <c r="AQ21" s="99"/>
      <c r="AR21" s="78"/>
      <c r="AS21" s="95"/>
      <c r="AT21" s="99"/>
      <c r="AU21" s="78"/>
      <c r="AV21" s="95"/>
      <c r="AW21" s="99"/>
      <c r="AX21" s="78"/>
      <c r="AY21" s="95"/>
      <c r="AZ21" s="99"/>
      <c r="BA21" s="78"/>
      <c r="BB21" s="95"/>
      <c r="BC21" s="99"/>
      <c r="BD21" s="78"/>
      <c r="BE21" s="95"/>
      <c r="BF21" s="99"/>
      <c r="BG21" s="78"/>
      <c r="BH21" s="95"/>
      <c r="BI21" s="99"/>
      <c r="BJ21" s="78"/>
      <c r="BK21" s="95"/>
      <c r="BL21" s="99"/>
      <c r="BM21" s="78"/>
      <c r="BN21" s="95"/>
      <c r="BO21" s="99"/>
      <c r="BP21" s="78"/>
      <c r="BQ21" s="95"/>
      <c r="BR21" s="99"/>
      <c r="BS21" s="78"/>
      <c r="BT21" s="95"/>
      <c r="BU21" s="76"/>
      <c r="BV21" s="85"/>
      <c r="BW21" s="77"/>
      <c r="BX21" s="95"/>
    </row>
    <row r="22" spans="2:76" x14ac:dyDescent="0.25">
      <c r="B22" s="13"/>
      <c r="C22" s="26" t="s">
        <v>102</v>
      </c>
      <c r="D22" s="85"/>
      <c r="E22" s="78"/>
      <c r="F22" s="79"/>
      <c r="G22" s="85"/>
      <c r="H22" s="78"/>
      <c r="I22" s="79"/>
      <c r="J22" s="99"/>
      <c r="K22" s="78"/>
      <c r="L22" s="95"/>
      <c r="M22" s="99"/>
      <c r="N22" s="78"/>
      <c r="O22" s="95"/>
      <c r="P22" s="99"/>
      <c r="Q22" s="78"/>
      <c r="R22" s="95"/>
      <c r="S22" s="99"/>
      <c r="T22" s="78"/>
      <c r="U22" s="95"/>
      <c r="V22" s="99"/>
      <c r="W22" s="78"/>
      <c r="X22" s="95"/>
      <c r="Y22" s="99"/>
      <c r="Z22" s="78"/>
      <c r="AA22" s="95"/>
      <c r="AB22" s="99"/>
      <c r="AC22" s="78"/>
      <c r="AD22" s="95"/>
      <c r="AE22" s="99"/>
      <c r="AF22" s="78"/>
      <c r="AG22" s="95"/>
      <c r="AH22" s="99"/>
      <c r="AI22" s="78"/>
      <c r="AJ22" s="95"/>
      <c r="AK22" s="99"/>
      <c r="AL22" s="78"/>
      <c r="AM22" s="95"/>
      <c r="AN22" s="99"/>
      <c r="AO22" s="78"/>
      <c r="AP22" s="95"/>
      <c r="AQ22" s="99"/>
      <c r="AR22" s="78"/>
      <c r="AS22" s="95"/>
      <c r="AT22" s="99"/>
      <c r="AU22" s="78"/>
      <c r="AV22" s="95"/>
      <c r="AW22" s="99"/>
      <c r="AX22" s="78"/>
      <c r="AY22" s="95"/>
      <c r="AZ22" s="99"/>
      <c r="BA22" s="78"/>
      <c r="BB22" s="95"/>
      <c r="BC22" s="99"/>
      <c r="BD22" s="78"/>
      <c r="BE22" s="95"/>
      <c r="BF22" s="99"/>
      <c r="BG22" s="78"/>
      <c r="BH22" s="95"/>
      <c r="BI22" s="99"/>
      <c r="BJ22" s="78"/>
      <c r="BK22" s="95"/>
      <c r="BL22" s="99"/>
      <c r="BM22" s="78"/>
      <c r="BN22" s="95"/>
      <c r="BO22" s="99"/>
      <c r="BP22" s="78"/>
      <c r="BQ22" s="95"/>
      <c r="BR22" s="99"/>
      <c r="BS22" s="78"/>
      <c r="BT22" s="95"/>
      <c r="BU22" s="76"/>
      <c r="BV22" s="85"/>
      <c r="BW22" s="77"/>
      <c r="BX22" s="95"/>
    </row>
    <row r="23" spans="2:76" x14ac:dyDescent="0.25">
      <c r="B23" s="13">
        <v>201</v>
      </c>
      <c r="C23" s="25" t="s">
        <v>103</v>
      </c>
      <c r="D23" s="88"/>
      <c r="E23" s="89"/>
      <c r="F23" s="90"/>
      <c r="G23" s="88"/>
      <c r="H23" s="89"/>
      <c r="I23" s="90"/>
      <c r="J23" s="97"/>
      <c r="K23" s="89"/>
      <c r="L23" s="101"/>
      <c r="M23" s="97"/>
      <c r="N23" s="89"/>
      <c r="O23" s="101"/>
      <c r="P23" s="97"/>
      <c r="Q23" s="89"/>
      <c r="R23" s="101"/>
      <c r="S23" s="97"/>
      <c r="T23" s="89"/>
      <c r="U23" s="101"/>
      <c r="V23" s="97"/>
      <c r="W23" s="89"/>
      <c r="X23" s="101"/>
      <c r="Y23" s="97"/>
      <c r="Z23" s="89"/>
      <c r="AA23" s="101"/>
      <c r="AB23" s="97"/>
      <c r="AC23" s="89"/>
      <c r="AD23" s="101"/>
      <c r="AE23" s="97"/>
      <c r="AF23" s="89"/>
      <c r="AG23" s="101"/>
      <c r="AH23" s="97"/>
      <c r="AI23" s="89"/>
      <c r="AJ23" s="101"/>
      <c r="AK23" s="97"/>
      <c r="AL23" s="89"/>
      <c r="AM23" s="101"/>
      <c r="AN23" s="97"/>
      <c r="AO23" s="89"/>
      <c r="AP23" s="101"/>
      <c r="AQ23" s="97"/>
      <c r="AR23" s="89"/>
      <c r="AS23" s="101"/>
      <c r="AT23" s="97"/>
      <c r="AU23" s="89"/>
      <c r="AV23" s="101"/>
      <c r="AW23" s="97"/>
      <c r="AX23" s="89"/>
      <c r="AY23" s="101"/>
      <c r="AZ23" s="97"/>
      <c r="BA23" s="89"/>
      <c r="BB23" s="101"/>
      <c r="BC23" s="97"/>
      <c r="BD23" s="89"/>
      <c r="BE23" s="101"/>
      <c r="BF23" s="97"/>
      <c r="BG23" s="89"/>
      <c r="BH23" s="101"/>
      <c r="BI23" s="97"/>
      <c r="BJ23" s="89"/>
      <c r="BK23" s="101"/>
      <c r="BL23" s="97"/>
      <c r="BM23" s="89"/>
      <c r="BN23" s="101"/>
      <c r="BO23" s="97"/>
      <c r="BP23" s="89"/>
      <c r="BQ23" s="101"/>
      <c r="BR23" s="97"/>
      <c r="BS23" s="89"/>
      <c r="BT23" s="101"/>
      <c r="BU23" s="76"/>
      <c r="BV23" s="85">
        <f t="shared" ref="BV23:BX27" si="4">D23+G23+J23+M23+P23+S23+V23+Y23+AB23+AE23+AH23+AK23+AN23+AQ23+AT23+AW23+AZ23+BC23+BF23+BI23+BL23+BO23+BR23</f>
        <v>0</v>
      </c>
      <c r="BW23" s="77">
        <f t="shared" si="4"/>
        <v>0</v>
      </c>
      <c r="BX23" s="79">
        <f t="shared" si="4"/>
        <v>0</v>
      </c>
    </row>
    <row r="24" spans="2:76" x14ac:dyDescent="0.25">
      <c r="B24" s="13">
        <v>202</v>
      </c>
      <c r="C24" s="25" t="s">
        <v>104</v>
      </c>
      <c r="D24" s="88"/>
      <c r="E24" s="89"/>
      <c r="F24" s="90"/>
      <c r="G24" s="88"/>
      <c r="H24" s="89"/>
      <c r="I24" s="90"/>
      <c r="J24" s="97"/>
      <c r="K24" s="89"/>
      <c r="L24" s="101"/>
      <c r="M24" s="97"/>
      <c r="N24" s="89"/>
      <c r="O24" s="101"/>
      <c r="P24" s="97"/>
      <c r="Q24" s="89"/>
      <c r="R24" s="101"/>
      <c r="S24" s="97"/>
      <c r="T24" s="89"/>
      <c r="U24" s="101"/>
      <c r="V24" s="97"/>
      <c r="W24" s="89"/>
      <c r="X24" s="101"/>
      <c r="Y24" s="97"/>
      <c r="Z24" s="89"/>
      <c r="AA24" s="101"/>
      <c r="AB24" s="97"/>
      <c r="AC24" s="89"/>
      <c r="AD24" s="101"/>
      <c r="AE24" s="97"/>
      <c r="AF24" s="89"/>
      <c r="AG24" s="101"/>
      <c r="AH24" s="97"/>
      <c r="AI24" s="89"/>
      <c r="AJ24" s="101"/>
      <c r="AK24" s="97"/>
      <c r="AL24" s="89"/>
      <c r="AM24" s="101"/>
      <c r="AN24" s="97"/>
      <c r="AO24" s="89"/>
      <c r="AP24" s="101"/>
      <c r="AQ24" s="97"/>
      <c r="AR24" s="89"/>
      <c r="AS24" s="101"/>
      <c r="AT24" s="97"/>
      <c r="AU24" s="89"/>
      <c r="AV24" s="101"/>
      <c r="AW24" s="97"/>
      <c r="AX24" s="89"/>
      <c r="AY24" s="101"/>
      <c r="AZ24" s="97"/>
      <c r="BA24" s="89"/>
      <c r="BB24" s="101"/>
      <c r="BC24" s="97"/>
      <c r="BD24" s="89"/>
      <c r="BE24" s="101"/>
      <c r="BF24" s="97"/>
      <c r="BG24" s="89"/>
      <c r="BH24" s="101"/>
      <c r="BI24" s="97"/>
      <c r="BJ24" s="89"/>
      <c r="BK24" s="101"/>
      <c r="BL24" s="97"/>
      <c r="BM24" s="89"/>
      <c r="BN24" s="101"/>
      <c r="BO24" s="97"/>
      <c r="BP24" s="89"/>
      <c r="BQ24" s="101"/>
      <c r="BR24" s="97"/>
      <c r="BS24" s="89"/>
      <c r="BT24" s="101"/>
      <c r="BU24" s="76"/>
      <c r="BV24" s="85">
        <f t="shared" si="4"/>
        <v>0</v>
      </c>
      <c r="BW24" s="77">
        <f t="shared" si="4"/>
        <v>0</v>
      </c>
      <c r="BX24" s="79">
        <f t="shared" si="4"/>
        <v>0</v>
      </c>
    </row>
    <row r="25" spans="2:76" x14ac:dyDescent="0.25">
      <c r="B25" s="13">
        <v>203</v>
      </c>
      <c r="C25" s="25" t="s">
        <v>105</v>
      </c>
      <c r="D25" s="88"/>
      <c r="E25" s="89"/>
      <c r="F25" s="90"/>
      <c r="G25" s="88"/>
      <c r="H25" s="89"/>
      <c r="I25" s="90"/>
      <c r="J25" s="97"/>
      <c r="K25" s="89"/>
      <c r="L25" s="101"/>
      <c r="M25" s="97"/>
      <c r="N25" s="89"/>
      <c r="O25" s="101"/>
      <c r="P25" s="97"/>
      <c r="Q25" s="89"/>
      <c r="R25" s="101"/>
      <c r="S25" s="97"/>
      <c r="T25" s="89"/>
      <c r="U25" s="101"/>
      <c r="V25" s="97"/>
      <c r="W25" s="89"/>
      <c r="X25" s="101"/>
      <c r="Y25" s="97"/>
      <c r="Z25" s="89"/>
      <c r="AA25" s="101"/>
      <c r="AB25" s="97"/>
      <c r="AC25" s="89"/>
      <c r="AD25" s="101"/>
      <c r="AE25" s="97"/>
      <c r="AF25" s="89"/>
      <c r="AG25" s="101"/>
      <c r="AH25" s="97"/>
      <c r="AI25" s="89"/>
      <c r="AJ25" s="101"/>
      <c r="AK25" s="97"/>
      <c r="AL25" s="89"/>
      <c r="AM25" s="101"/>
      <c r="AN25" s="97"/>
      <c r="AO25" s="89"/>
      <c r="AP25" s="101"/>
      <c r="AQ25" s="97"/>
      <c r="AR25" s="89"/>
      <c r="AS25" s="101"/>
      <c r="AT25" s="97"/>
      <c r="AU25" s="89"/>
      <c r="AV25" s="101"/>
      <c r="AW25" s="97"/>
      <c r="AX25" s="89"/>
      <c r="AY25" s="101"/>
      <c r="AZ25" s="97"/>
      <c r="BA25" s="89"/>
      <c r="BB25" s="101"/>
      <c r="BC25" s="97"/>
      <c r="BD25" s="89"/>
      <c r="BE25" s="101"/>
      <c r="BF25" s="97"/>
      <c r="BG25" s="89"/>
      <c r="BH25" s="101"/>
      <c r="BI25" s="97"/>
      <c r="BJ25" s="89"/>
      <c r="BK25" s="101"/>
      <c r="BL25" s="97"/>
      <c r="BM25" s="89"/>
      <c r="BN25" s="101"/>
      <c r="BO25" s="97"/>
      <c r="BP25" s="89"/>
      <c r="BQ25" s="101"/>
      <c r="BR25" s="97"/>
      <c r="BS25" s="89"/>
      <c r="BT25" s="101"/>
      <c r="BU25" s="76"/>
      <c r="BV25" s="85">
        <f t="shared" si="4"/>
        <v>0</v>
      </c>
      <c r="BW25" s="77">
        <f t="shared" si="4"/>
        <v>0</v>
      </c>
      <c r="BX25" s="79">
        <f t="shared" si="4"/>
        <v>0</v>
      </c>
    </row>
    <row r="26" spans="2:76" x14ac:dyDescent="0.25">
      <c r="B26" s="13">
        <v>204</v>
      </c>
      <c r="C26" s="25" t="s">
        <v>106</v>
      </c>
      <c r="D26" s="88"/>
      <c r="E26" s="89"/>
      <c r="F26" s="90"/>
      <c r="G26" s="88"/>
      <c r="H26" s="89"/>
      <c r="I26" s="90"/>
      <c r="J26" s="97"/>
      <c r="K26" s="89"/>
      <c r="L26" s="101"/>
      <c r="M26" s="97"/>
      <c r="N26" s="89"/>
      <c r="O26" s="101"/>
      <c r="P26" s="97"/>
      <c r="Q26" s="89"/>
      <c r="R26" s="101"/>
      <c r="S26" s="97"/>
      <c r="T26" s="89"/>
      <c r="U26" s="101"/>
      <c r="V26" s="97"/>
      <c r="W26" s="89"/>
      <c r="X26" s="101"/>
      <c r="Y26" s="97"/>
      <c r="Z26" s="89"/>
      <c r="AA26" s="101"/>
      <c r="AB26" s="97"/>
      <c r="AC26" s="89"/>
      <c r="AD26" s="101"/>
      <c r="AE26" s="97"/>
      <c r="AF26" s="89"/>
      <c r="AG26" s="101"/>
      <c r="AH26" s="97"/>
      <c r="AI26" s="89"/>
      <c r="AJ26" s="101"/>
      <c r="AK26" s="97"/>
      <c r="AL26" s="89"/>
      <c r="AM26" s="101"/>
      <c r="AN26" s="97"/>
      <c r="AO26" s="89"/>
      <c r="AP26" s="101"/>
      <c r="AQ26" s="97"/>
      <c r="AR26" s="89"/>
      <c r="AS26" s="101"/>
      <c r="AT26" s="97"/>
      <c r="AU26" s="89"/>
      <c r="AV26" s="101"/>
      <c r="AW26" s="97"/>
      <c r="AX26" s="89"/>
      <c r="AY26" s="101"/>
      <c r="AZ26" s="97"/>
      <c r="BA26" s="89"/>
      <c r="BB26" s="101"/>
      <c r="BC26" s="97"/>
      <c r="BD26" s="89"/>
      <c r="BE26" s="101"/>
      <c r="BF26" s="97"/>
      <c r="BG26" s="89"/>
      <c r="BH26" s="101"/>
      <c r="BI26" s="97"/>
      <c r="BJ26" s="89"/>
      <c r="BK26" s="101"/>
      <c r="BL26" s="97"/>
      <c r="BM26" s="89"/>
      <c r="BN26" s="101"/>
      <c r="BO26" s="97"/>
      <c r="BP26" s="89"/>
      <c r="BQ26" s="101"/>
      <c r="BR26" s="97"/>
      <c r="BS26" s="89"/>
      <c r="BT26" s="101"/>
      <c r="BU26" s="76"/>
      <c r="BV26" s="85">
        <f t="shared" si="4"/>
        <v>0</v>
      </c>
      <c r="BW26" s="77">
        <f t="shared" si="4"/>
        <v>0</v>
      </c>
      <c r="BX26" s="79">
        <f t="shared" si="4"/>
        <v>0</v>
      </c>
    </row>
    <row r="27" spans="2:76" x14ac:dyDescent="0.25">
      <c r="B27" s="13">
        <v>205</v>
      </c>
      <c r="C27" s="25" t="s">
        <v>107</v>
      </c>
      <c r="D27" s="88"/>
      <c r="E27" s="89"/>
      <c r="F27" s="90"/>
      <c r="G27" s="88"/>
      <c r="H27" s="89"/>
      <c r="I27" s="90"/>
      <c r="J27" s="97"/>
      <c r="K27" s="89"/>
      <c r="L27" s="101"/>
      <c r="M27" s="97"/>
      <c r="N27" s="89"/>
      <c r="O27" s="101"/>
      <c r="P27" s="97"/>
      <c r="Q27" s="89"/>
      <c r="R27" s="101"/>
      <c r="S27" s="97"/>
      <c r="T27" s="89"/>
      <c r="U27" s="101"/>
      <c r="V27" s="97"/>
      <c r="W27" s="89"/>
      <c r="X27" s="101"/>
      <c r="Y27" s="97"/>
      <c r="Z27" s="89"/>
      <c r="AA27" s="101"/>
      <c r="AB27" s="97"/>
      <c r="AC27" s="89"/>
      <c r="AD27" s="101"/>
      <c r="AE27" s="97"/>
      <c r="AF27" s="89"/>
      <c r="AG27" s="101"/>
      <c r="AH27" s="97"/>
      <c r="AI27" s="89"/>
      <c r="AJ27" s="101"/>
      <c r="AK27" s="97"/>
      <c r="AL27" s="89"/>
      <c r="AM27" s="101"/>
      <c r="AN27" s="97"/>
      <c r="AO27" s="89"/>
      <c r="AP27" s="101"/>
      <c r="AQ27" s="97"/>
      <c r="AR27" s="89"/>
      <c r="AS27" s="101"/>
      <c r="AT27" s="97"/>
      <c r="AU27" s="89"/>
      <c r="AV27" s="101"/>
      <c r="AW27" s="97"/>
      <c r="AX27" s="89"/>
      <c r="AY27" s="101"/>
      <c r="AZ27" s="97"/>
      <c r="BA27" s="89"/>
      <c r="BB27" s="101"/>
      <c r="BC27" s="97"/>
      <c r="BD27" s="89"/>
      <c r="BE27" s="101"/>
      <c r="BF27" s="97"/>
      <c r="BG27" s="89"/>
      <c r="BH27" s="101"/>
      <c r="BI27" s="97"/>
      <c r="BJ27" s="89"/>
      <c r="BK27" s="101"/>
      <c r="BL27" s="97"/>
      <c r="BM27" s="89"/>
      <c r="BN27" s="101"/>
      <c r="BO27" s="97"/>
      <c r="BP27" s="89"/>
      <c r="BQ27" s="101"/>
      <c r="BR27" s="97"/>
      <c r="BS27" s="89"/>
      <c r="BT27" s="101"/>
      <c r="BU27" s="76"/>
      <c r="BV27" s="85">
        <f t="shared" si="4"/>
        <v>0</v>
      </c>
      <c r="BW27" s="77">
        <f t="shared" si="4"/>
        <v>0</v>
      </c>
      <c r="BX27" s="79">
        <f t="shared" si="4"/>
        <v>0</v>
      </c>
    </row>
    <row r="28" spans="2:76" x14ac:dyDescent="0.25">
      <c r="B28" s="69">
        <v>200</v>
      </c>
      <c r="C28" s="26" t="s">
        <v>108</v>
      </c>
      <c r="D28" s="85">
        <f t="shared" ref="D28:AI28" si="5">D23+D24+D25+D26+D27</f>
        <v>0</v>
      </c>
      <c r="E28" s="78">
        <f t="shared" si="5"/>
        <v>0</v>
      </c>
      <c r="F28" s="79">
        <f t="shared" si="5"/>
        <v>0</v>
      </c>
      <c r="G28" s="85">
        <f t="shared" si="5"/>
        <v>0</v>
      </c>
      <c r="H28" s="78">
        <f t="shared" si="5"/>
        <v>0</v>
      </c>
      <c r="I28" s="79">
        <f t="shared" si="5"/>
        <v>0</v>
      </c>
      <c r="J28" s="98">
        <f t="shared" si="5"/>
        <v>0</v>
      </c>
      <c r="K28" s="78">
        <f t="shared" si="5"/>
        <v>0</v>
      </c>
      <c r="L28" s="77">
        <f t="shared" si="5"/>
        <v>0</v>
      </c>
      <c r="M28" s="98">
        <f t="shared" si="5"/>
        <v>0</v>
      </c>
      <c r="N28" s="78">
        <f t="shared" si="5"/>
        <v>0</v>
      </c>
      <c r="O28" s="77">
        <f t="shared" si="5"/>
        <v>0</v>
      </c>
      <c r="P28" s="98">
        <f t="shared" si="5"/>
        <v>0</v>
      </c>
      <c r="Q28" s="78">
        <f t="shared" si="5"/>
        <v>0</v>
      </c>
      <c r="R28" s="77">
        <f t="shared" si="5"/>
        <v>0</v>
      </c>
      <c r="S28" s="98">
        <f t="shared" si="5"/>
        <v>0</v>
      </c>
      <c r="T28" s="78">
        <f t="shared" si="5"/>
        <v>0</v>
      </c>
      <c r="U28" s="77">
        <f t="shared" si="5"/>
        <v>0</v>
      </c>
      <c r="V28" s="98">
        <f t="shared" si="5"/>
        <v>0</v>
      </c>
      <c r="W28" s="78">
        <f t="shared" si="5"/>
        <v>0</v>
      </c>
      <c r="X28" s="77">
        <f t="shared" si="5"/>
        <v>0</v>
      </c>
      <c r="Y28" s="98">
        <f t="shared" si="5"/>
        <v>0</v>
      </c>
      <c r="Z28" s="78">
        <f t="shared" si="5"/>
        <v>0</v>
      </c>
      <c r="AA28" s="77">
        <f t="shared" si="5"/>
        <v>0</v>
      </c>
      <c r="AB28" s="98">
        <f t="shared" si="5"/>
        <v>0</v>
      </c>
      <c r="AC28" s="78">
        <f t="shared" si="5"/>
        <v>0</v>
      </c>
      <c r="AD28" s="77">
        <f t="shared" si="5"/>
        <v>0</v>
      </c>
      <c r="AE28" s="98">
        <f t="shared" si="5"/>
        <v>0</v>
      </c>
      <c r="AF28" s="78">
        <f t="shared" si="5"/>
        <v>0</v>
      </c>
      <c r="AG28" s="77">
        <f t="shared" si="5"/>
        <v>0</v>
      </c>
      <c r="AH28" s="98">
        <f t="shared" si="5"/>
        <v>0</v>
      </c>
      <c r="AI28" s="78">
        <f t="shared" si="5"/>
        <v>0</v>
      </c>
      <c r="AJ28" s="77">
        <f t="shared" ref="AJ28:BO28" si="6">AJ23+AJ24+AJ25+AJ26+AJ27</f>
        <v>0</v>
      </c>
      <c r="AK28" s="98">
        <f t="shared" si="6"/>
        <v>0</v>
      </c>
      <c r="AL28" s="78">
        <f t="shared" si="6"/>
        <v>0</v>
      </c>
      <c r="AM28" s="77">
        <f t="shared" si="6"/>
        <v>0</v>
      </c>
      <c r="AN28" s="98">
        <f t="shared" si="6"/>
        <v>0</v>
      </c>
      <c r="AO28" s="78">
        <f t="shared" si="6"/>
        <v>0</v>
      </c>
      <c r="AP28" s="77">
        <f t="shared" si="6"/>
        <v>0</v>
      </c>
      <c r="AQ28" s="98">
        <f t="shared" si="6"/>
        <v>0</v>
      </c>
      <c r="AR28" s="78">
        <f t="shared" si="6"/>
        <v>0</v>
      </c>
      <c r="AS28" s="77">
        <f t="shared" si="6"/>
        <v>0</v>
      </c>
      <c r="AT28" s="98">
        <f t="shared" si="6"/>
        <v>0</v>
      </c>
      <c r="AU28" s="78">
        <f t="shared" si="6"/>
        <v>0</v>
      </c>
      <c r="AV28" s="77">
        <f t="shared" si="6"/>
        <v>0</v>
      </c>
      <c r="AW28" s="98">
        <f t="shared" si="6"/>
        <v>0</v>
      </c>
      <c r="AX28" s="78">
        <f t="shared" si="6"/>
        <v>0</v>
      </c>
      <c r="AY28" s="77">
        <f t="shared" si="6"/>
        <v>0</v>
      </c>
      <c r="AZ28" s="98">
        <f t="shared" si="6"/>
        <v>0</v>
      </c>
      <c r="BA28" s="78">
        <f t="shared" si="6"/>
        <v>0</v>
      </c>
      <c r="BB28" s="77">
        <f t="shared" si="6"/>
        <v>0</v>
      </c>
      <c r="BC28" s="98">
        <f t="shared" si="6"/>
        <v>0</v>
      </c>
      <c r="BD28" s="78">
        <f t="shared" si="6"/>
        <v>0</v>
      </c>
      <c r="BE28" s="77">
        <f t="shared" si="6"/>
        <v>0</v>
      </c>
      <c r="BF28" s="98">
        <f t="shared" si="6"/>
        <v>0</v>
      </c>
      <c r="BG28" s="78">
        <f t="shared" si="6"/>
        <v>0</v>
      </c>
      <c r="BH28" s="77">
        <f t="shared" si="6"/>
        <v>0</v>
      </c>
      <c r="BI28" s="98">
        <f t="shared" si="6"/>
        <v>0</v>
      </c>
      <c r="BJ28" s="78">
        <f t="shared" si="6"/>
        <v>0</v>
      </c>
      <c r="BK28" s="77">
        <f t="shared" si="6"/>
        <v>0</v>
      </c>
      <c r="BL28" s="98">
        <f t="shared" si="6"/>
        <v>0</v>
      </c>
      <c r="BM28" s="78">
        <f t="shared" si="6"/>
        <v>0</v>
      </c>
      <c r="BN28" s="77">
        <f t="shared" si="6"/>
        <v>0</v>
      </c>
      <c r="BO28" s="98">
        <f t="shared" si="6"/>
        <v>0</v>
      </c>
      <c r="BP28" s="78">
        <f>BP23+BP24+BP25+BP26+BP27</f>
        <v>0</v>
      </c>
      <c r="BQ28" s="77">
        <f>BQ23+BQ24+BQ25+BQ26+BQ27</f>
        <v>0</v>
      </c>
      <c r="BR28" s="98">
        <f>BR23+BR24+BR25+BR26+BR27</f>
        <v>0</v>
      </c>
      <c r="BS28" s="78">
        <f>BS23+BS24+BS25+BS26+BS27</f>
        <v>0</v>
      </c>
      <c r="BT28" s="77">
        <f>BT23+BT24+BT25+BT26+BT27</f>
        <v>0</v>
      </c>
      <c r="BU28" s="85"/>
      <c r="BV28" s="85">
        <f>BV23+BV24+BV25+BV26+BV27</f>
        <v>0</v>
      </c>
      <c r="BW28" s="77">
        <f>BW23+BW24+BW25+BW26+BW27</f>
        <v>0</v>
      </c>
      <c r="BX28" s="95">
        <f>BX23+BX24+BX25+BX26+BX27</f>
        <v>0</v>
      </c>
    </row>
    <row r="29" spans="2:76" x14ac:dyDescent="0.25">
      <c r="B29" s="13"/>
      <c r="C29" s="25"/>
      <c r="D29" s="85"/>
      <c r="E29" s="78"/>
      <c r="F29" s="79"/>
      <c r="G29" s="85"/>
      <c r="H29" s="78"/>
      <c r="I29" s="79"/>
      <c r="J29" s="99"/>
      <c r="K29" s="78"/>
      <c r="L29" s="95"/>
      <c r="M29" s="99"/>
      <c r="N29" s="78"/>
      <c r="O29" s="95"/>
      <c r="P29" s="99"/>
      <c r="Q29" s="78"/>
      <c r="R29" s="95"/>
      <c r="S29" s="99"/>
      <c r="T29" s="78"/>
      <c r="U29" s="95"/>
      <c r="V29" s="99"/>
      <c r="W29" s="78"/>
      <c r="X29" s="95"/>
      <c r="Y29" s="99"/>
      <c r="Z29" s="78"/>
      <c r="AA29" s="95"/>
      <c r="AB29" s="99"/>
      <c r="AC29" s="78"/>
      <c r="AD29" s="95"/>
      <c r="AE29" s="99"/>
      <c r="AF29" s="78"/>
      <c r="AG29" s="95"/>
      <c r="AH29" s="99"/>
      <c r="AI29" s="78"/>
      <c r="AJ29" s="95"/>
      <c r="AK29" s="99"/>
      <c r="AL29" s="78"/>
      <c r="AM29" s="95"/>
      <c r="AN29" s="99"/>
      <c r="AO29" s="78"/>
      <c r="AP29" s="95"/>
      <c r="AQ29" s="99"/>
      <c r="AR29" s="78"/>
      <c r="AS29" s="95"/>
      <c r="AT29" s="99"/>
      <c r="AU29" s="78"/>
      <c r="AV29" s="95"/>
      <c r="AW29" s="99"/>
      <c r="AX29" s="78"/>
      <c r="AY29" s="95"/>
      <c r="AZ29" s="99"/>
      <c r="BA29" s="78"/>
      <c r="BB29" s="95"/>
      <c r="BC29" s="99"/>
      <c r="BD29" s="78"/>
      <c r="BE29" s="95"/>
      <c r="BF29" s="99"/>
      <c r="BG29" s="78"/>
      <c r="BH29" s="95"/>
      <c r="BI29" s="99"/>
      <c r="BJ29" s="78"/>
      <c r="BK29" s="95"/>
      <c r="BL29" s="99"/>
      <c r="BM29" s="78"/>
      <c r="BN29" s="95"/>
      <c r="BO29" s="99"/>
      <c r="BP29" s="78"/>
      <c r="BQ29" s="95"/>
      <c r="BR29" s="99"/>
      <c r="BS29" s="78"/>
      <c r="BT29" s="95"/>
      <c r="BU29" s="76"/>
      <c r="BV29" s="85"/>
      <c r="BW29" s="77"/>
      <c r="BX29" s="95"/>
    </row>
    <row r="30" spans="2:76" x14ac:dyDescent="0.25">
      <c r="B30" s="13"/>
      <c r="C30" s="26" t="s">
        <v>109</v>
      </c>
      <c r="D30" s="85"/>
      <c r="E30" s="78"/>
      <c r="F30" s="79"/>
      <c r="G30" s="85"/>
      <c r="H30" s="78"/>
      <c r="I30" s="79"/>
      <c r="J30" s="99"/>
      <c r="K30" s="78"/>
      <c r="L30" s="95"/>
      <c r="M30" s="99"/>
      <c r="N30" s="78"/>
      <c r="O30" s="95"/>
      <c r="P30" s="99"/>
      <c r="Q30" s="78"/>
      <c r="R30" s="95"/>
      <c r="S30" s="99"/>
      <c r="T30" s="78"/>
      <c r="U30" s="95"/>
      <c r="V30" s="99"/>
      <c r="W30" s="78"/>
      <c r="X30" s="95"/>
      <c r="Y30" s="99"/>
      <c r="Z30" s="78"/>
      <c r="AA30" s="95"/>
      <c r="AB30" s="99"/>
      <c r="AC30" s="78"/>
      <c r="AD30" s="95"/>
      <c r="AE30" s="99"/>
      <c r="AF30" s="78"/>
      <c r="AG30" s="95"/>
      <c r="AH30" s="99"/>
      <c r="AI30" s="78"/>
      <c r="AJ30" s="95"/>
      <c r="AK30" s="99"/>
      <c r="AL30" s="78"/>
      <c r="AM30" s="95"/>
      <c r="AN30" s="99"/>
      <c r="AO30" s="78"/>
      <c r="AP30" s="95"/>
      <c r="AQ30" s="99"/>
      <c r="AR30" s="78"/>
      <c r="AS30" s="95"/>
      <c r="AT30" s="99"/>
      <c r="AU30" s="78"/>
      <c r="AV30" s="95"/>
      <c r="AW30" s="99"/>
      <c r="AX30" s="78"/>
      <c r="AY30" s="95"/>
      <c r="AZ30" s="99"/>
      <c r="BA30" s="78"/>
      <c r="BB30" s="95"/>
      <c r="BC30" s="99"/>
      <c r="BD30" s="78"/>
      <c r="BE30" s="95"/>
      <c r="BF30" s="99"/>
      <c r="BG30" s="78"/>
      <c r="BH30" s="95"/>
      <c r="BI30" s="99"/>
      <c r="BJ30" s="78"/>
      <c r="BK30" s="95"/>
      <c r="BL30" s="99"/>
      <c r="BM30" s="78"/>
      <c r="BN30" s="95"/>
      <c r="BO30" s="99"/>
      <c r="BP30" s="78"/>
      <c r="BQ30" s="95"/>
      <c r="BR30" s="99"/>
      <c r="BS30" s="78"/>
      <c r="BT30" s="95"/>
      <c r="BU30" s="76"/>
      <c r="BV30" s="85"/>
      <c r="BW30" s="77"/>
      <c r="BX30" s="95"/>
    </row>
    <row r="31" spans="2:76" x14ac:dyDescent="0.25">
      <c r="B31" s="13">
        <v>301</v>
      </c>
      <c r="C31" s="25" t="s">
        <v>110</v>
      </c>
      <c r="D31" s="88"/>
      <c r="E31" s="89"/>
      <c r="F31" s="90"/>
      <c r="G31" s="88"/>
      <c r="H31" s="89"/>
      <c r="I31" s="90"/>
      <c r="J31" s="97"/>
      <c r="K31" s="89"/>
      <c r="L31" s="101"/>
      <c r="M31" s="97"/>
      <c r="N31" s="89"/>
      <c r="O31" s="101"/>
      <c r="P31" s="97"/>
      <c r="Q31" s="89"/>
      <c r="R31" s="101"/>
      <c r="S31" s="97"/>
      <c r="T31" s="89"/>
      <c r="U31" s="101"/>
      <c r="V31" s="97"/>
      <c r="W31" s="89"/>
      <c r="X31" s="101"/>
      <c r="Y31" s="97"/>
      <c r="Z31" s="89"/>
      <c r="AA31" s="101"/>
      <c r="AB31" s="97"/>
      <c r="AC31" s="89"/>
      <c r="AD31" s="101"/>
      <c r="AE31" s="97"/>
      <c r="AF31" s="89"/>
      <c r="AG31" s="101"/>
      <c r="AH31" s="97"/>
      <c r="AI31" s="89"/>
      <c r="AJ31" s="101"/>
      <c r="AK31" s="97"/>
      <c r="AL31" s="89"/>
      <c r="AM31" s="101"/>
      <c r="AN31" s="97"/>
      <c r="AO31" s="89"/>
      <c r="AP31" s="101"/>
      <c r="AQ31" s="97"/>
      <c r="AR31" s="89"/>
      <c r="AS31" s="101"/>
      <c r="AT31" s="97"/>
      <c r="AU31" s="89"/>
      <c r="AV31" s="101"/>
      <c r="AW31" s="97"/>
      <c r="AX31" s="89"/>
      <c r="AY31" s="101"/>
      <c r="AZ31" s="97"/>
      <c r="BA31" s="89"/>
      <c r="BB31" s="101"/>
      <c r="BC31" s="97"/>
      <c r="BD31" s="89"/>
      <c r="BE31" s="101"/>
      <c r="BF31" s="97"/>
      <c r="BG31" s="89"/>
      <c r="BH31" s="101"/>
      <c r="BI31" s="97"/>
      <c r="BJ31" s="89"/>
      <c r="BK31" s="101"/>
      <c r="BL31" s="97"/>
      <c r="BM31" s="89"/>
      <c r="BN31" s="101"/>
      <c r="BO31" s="97"/>
      <c r="BP31" s="89"/>
      <c r="BQ31" s="101"/>
      <c r="BR31" s="97"/>
      <c r="BS31" s="89"/>
      <c r="BT31" s="101"/>
      <c r="BU31" s="76"/>
      <c r="BV31" s="85">
        <f t="shared" ref="BV31:BX34" si="7">D31+G31+J31+M31+P31+S31+V31+Y31+AB31+AE31+AH31+AK31+AN31+AQ31+AT31+AW31+AZ31+BC31+BF31+BI31+BL31+BO31+BR31</f>
        <v>0</v>
      </c>
      <c r="BW31" s="77">
        <f t="shared" si="7"/>
        <v>0</v>
      </c>
      <c r="BX31" s="79">
        <f t="shared" si="7"/>
        <v>0</v>
      </c>
    </row>
    <row r="32" spans="2:76" x14ac:dyDescent="0.25">
      <c r="B32" s="13">
        <v>302</v>
      </c>
      <c r="C32" s="25" t="s">
        <v>111</v>
      </c>
      <c r="D32" s="88"/>
      <c r="E32" s="89"/>
      <c r="F32" s="90"/>
      <c r="G32" s="88"/>
      <c r="H32" s="89"/>
      <c r="I32" s="90"/>
      <c r="J32" s="97"/>
      <c r="K32" s="89"/>
      <c r="L32" s="101"/>
      <c r="M32" s="97"/>
      <c r="N32" s="89"/>
      <c r="O32" s="101"/>
      <c r="P32" s="97"/>
      <c r="Q32" s="89"/>
      <c r="R32" s="101"/>
      <c r="S32" s="97"/>
      <c r="T32" s="89"/>
      <c r="U32" s="101"/>
      <c r="V32" s="97"/>
      <c r="W32" s="89"/>
      <c r="X32" s="101"/>
      <c r="Y32" s="97"/>
      <c r="Z32" s="89"/>
      <c r="AA32" s="101"/>
      <c r="AB32" s="97"/>
      <c r="AC32" s="89"/>
      <c r="AD32" s="101"/>
      <c r="AE32" s="97"/>
      <c r="AF32" s="89"/>
      <c r="AG32" s="101"/>
      <c r="AH32" s="97"/>
      <c r="AI32" s="89"/>
      <c r="AJ32" s="101"/>
      <c r="AK32" s="97"/>
      <c r="AL32" s="89"/>
      <c r="AM32" s="101"/>
      <c r="AN32" s="97"/>
      <c r="AO32" s="89"/>
      <c r="AP32" s="101"/>
      <c r="AQ32" s="97"/>
      <c r="AR32" s="89"/>
      <c r="AS32" s="101"/>
      <c r="AT32" s="97"/>
      <c r="AU32" s="89"/>
      <c r="AV32" s="101"/>
      <c r="AW32" s="97"/>
      <c r="AX32" s="89"/>
      <c r="AY32" s="101"/>
      <c r="AZ32" s="97"/>
      <c r="BA32" s="89"/>
      <c r="BB32" s="101"/>
      <c r="BC32" s="97"/>
      <c r="BD32" s="89"/>
      <c r="BE32" s="101"/>
      <c r="BF32" s="97"/>
      <c r="BG32" s="89"/>
      <c r="BH32" s="101"/>
      <c r="BI32" s="97"/>
      <c r="BJ32" s="89"/>
      <c r="BK32" s="101"/>
      <c r="BL32" s="97"/>
      <c r="BM32" s="89"/>
      <c r="BN32" s="101"/>
      <c r="BO32" s="97"/>
      <c r="BP32" s="89"/>
      <c r="BQ32" s="101"/>
      <c r="BR32" s="97"/>
      <c r="BS32" s="89"/>
      <c r="BT32" s="101"/>
      <c r="BU32" s="76"/>
      <c r="BV32" s="85">
        <f t="shared" si="7"/>
        <v>0</v>
      </c>
      <c r="BW32" s="77">
        <f t="shared" si="7"/>
        <v>0</v>
      </c>
      <c r="BX32" s="79">
        <f t="shared" si="7"/>
        <v>0</v>
      </c>
    </row>
    <row r="33" spans="2:76" x14ac:dyDescent="0.25">
      <c r="B33" s="13">
        <v>303</v>
      </c>
      <c r="C33" s="25" t="s">
        <v>112</v>
      </c>
      <c r="D33" s="88"/>
      <c r="E33" s="89"/>
      <c r="F33" s="90"/>
      <c r="G33" s="88"/>
      <c r="H33" s="89"/>
      <c r="I33" s="90"/>
      <c r="J33" s="97"/>
      <c r="K33" s="89"/>
      <c r="L33" s="101"/>
      <c r="M33" s="97"/>
      <c r="N33" s="89"/>
      <c r="O33" s="101"/>
      <c r="P33" s="97"/>
      <c r="Q33" s="89"/>
      <c r="R33" s="101"/>
      <c r="S33" s="97"/>
      <c r="T33" s="89"/>
      <c r="U33" s="101"/>
      <c r="V33" s="97"/>
      <c r="W33" s="89"/>
      <c r="X33" s="101"/>
      <c r="Y33" s="97"/>
      <c r="Z33" s="89"/>
      <c r="AA33" s="101"/>
      <c r="AB33" s="97"/>
      <c r="AC33" s="89"/>
      <c r="AD33" s="101"/>
      <c r="AE33" s="97"/>
      <c r="AF33" s="89"/>
      <c r="AG33" s="101"/>
      <c r="AH33" s="97"/>
      <c r="AI33" s="89"/>
      <c r="AJ33" s="101"/>
      <c r="AK33" s="97"/>
      <c r="AL33" s="89"/>
      <c r="AM33" s="101"/>
      <c r="AN33" s="97"/>
      <c r="AO33" s="89"/>
      <c r="AP33" s="101"/>
      <c r="AQ33" s="97"/>
      <c r="AR33" s="89"/>
      <c r="AS33" s="101"/>
      <c r="AT33" s="97"/>
      <c r="AU33" s="89"/>
      <c r="AV33" s="101"/>
      <c r="AW33" s="97"/>
      <c r="AX33" s="89"/>
      <c r="AY33" s="101"/>
      <c r="AZ33" s="97"/>
      <c r="BA33" s="89"/>
      <c r="BB33" s="101"/>
      <c r="BC33" s="97"/>
      <c r="BD33" s="89"/>
      <c r="BE33" s="101"/>
      <c r="BF33" s="97"/>
      <c r="BG33" s="89"/>
      <c r="BH33" s="101"/>
      <c r="BI33" s="97"/>
      <c r="BJ33" s="89"/>
      <c r="BK33" s="101"/>
      <c r="BL33" s="97"/>
      <c r="BM33" s="89"/>
      <c r="BN33" s="101"/>
      <c r="BO33" s="97"/>
      <c r="BP33" s="89"/>
      <c r="BQ33" s="101"/>
      <c r="BR33" s="97"/>
      <c r="BS33" s="89"/>
      <c r="BT33" s="101"/>
      <c r="BU33" s="76"/>
      <c r="BV33" s="85">
        <f t="shared" si="7"/>
        <v>0</v>
      </c>
      <c r="BW33" s="77">
        <f t="shared" si="7"/>
        <v>0</v>
      </c>
      <c r="BX33" s="79">
        <f t="shared" si="7"/>
        <v>0</v>
      </c>
    </row>
    <row r="34" spans="2:76" x14ac:dyDescent="0.25">
      <c r="B34" s="13">
        <v>304</v>
      </c>
      <c r="C34" s="25" t="s">
        <v>113</v>
      </c>
      <c r="D34" s="88"/>
      <c r="E34" s="89"/>
      <c r="F34" s="90"/>
      <c r="G34" s="88"/>
      <c r="H34" s="89"/>
      <c r="I34" s="90"/>
      <c r="J34" s="97"/>
      <c r="K34" s="89"/>
      <c r="L34" s="101"/>
      <c r="M34" s="97"/>
      <c r="N34" s="89"/>
      <c r="O34" s="101"/>
      <c r="P34" s="97"/>
      <c r="Q34" s="89"/>
      <c r="R34" s="101"/>
      <c r="S34" s="97"/>
      <c r="T34" s="89"/>
      <c r="U34" s="101"/>
      <c r="V34" s="97"/>
      <c r="W34" s="89"/>
      <c r="X34" s="101"/>
      <c r="Y34" s="97"/>
      <c r="Z34" s="89"/>
      <c r="AA34" s="101"/>
      <c r="AB34" s="97"/>
      <c r="AC34" s="89"/>
      <c r="AD34" s="101"/>
      <c r="AE34" s="97"/>
      <c r="AF34" s="89"/>
      <c r="AG34" s="101"/>
      <c r="AH34" s="97"/>
      <c r="AI34" s="89"/>
      <c r="AJ34" s="101"/>
      <c r="AK34" s="97"/>
      <c r="AL34" s="89"/>
      <c r="AM34" s="101"/>
      <c r="AN34" s="97"/>
      <c r="AO34" s="89"/>
      <c r="AP34" s="101"/>
      <c r="AQ34" s="97"/>
      <c r="AR34" s="89"/>
      <c r="AS34" s="101"/>
      <c r="AT34" s="97"/>
      <c r="AU34" s="89"/>
      <c r="AV34" s="101"/>
      <c r="AW34" s="97"/>
      <c r="AX34" s="89"/>
      <c r="AY34" s="101"/>
      <c r="AZ34" s="97"/>
      <c r="BA34" s="89"/>
      <c r="BB34" s="101"/>
      <c r="BC34" s="97"/>
      <c r="BD34" s="89"/>
      <c r="BE34" s="101"/>
      <c r="BF34" s="97"/>
      <c r="BG34" s="89"/>
      <c r="BH34" s="101"/>
      <c r="BI34" s="97"/>
      <c r="BJ34" s="89"/>
      <c r="BK34" s="101"/>
      <c r="BL34" s="97"/>
      <c r="BM34" s="89"/>
      <c r="BN34" s="101"/>
      <c r="BO34" s="97"/>
      <c r="BP34" s="89"/>
      <c r="BQ34" s="101"/>
      <c r="BR34" s="97"/>
      <c r="BS34" s="89"/>
      <c r="BT34" s="101"/>
      <c r="BU34" s="76"/>
      <c r="BV34" s="85">
        <f t="shared" si="7"/>
        <v>0</v>
      </c>
      <c r="BW34" s="77">
        <f t="shared" si="7"/>
        <v>0</v>
      </c>
      <c r="BX34" s="79">
        <f t="shared" si="7"/>
        <v>0</v>
      </c>
    </row>
    <row r="35" spans="2:76" x14ac:dyDescent="0.25">
      <c r="B35" s="69">
        <v>300</v>
      </c>
      <c r="C35" s="26" t="s">
        <v>114</v>
      </c>
      <c r="D35" s="85">
        <f t="shared" ref="D35:AI35" si="8">D31+D32+D33+D34</f>
        <v>0</v>
      </c>
      <c r="E35" s="78">
        <f t="shared" si="8"/>
        <v>0</v>
      </c>
      <c r="F35" s="79">
        <f t="shared" si="8"/>
        <v>0</v>
      </c>
      <c r="G35" s="85">
        <f t="shared" si="8"/>
        <v>0</v>
      </c>
      <c r="H35" s="78">
        <f t="shared" si="8"/>
        <v>0</v>
      </c>
      <c r="I35" s="79">
        <f t="shared" si="8"/>
        <v>0</v>
      </c>
      <c r="J35" s="98">
        <f t="shared" si="8"/>
        <v>0</v>
      </c>
      <c r="K35" s="78">
        <f t="shared" si="8"/>
        <v>0</v>
      </c>
      <c r="L35" s="77">
        <f t="shared" si="8"/>
        <v>0</v>
      </c>
      <c r="M35" s="98">
        <f t="shared" si="8"/>
        <v>0</v>
      </c>
      <c r="N35" s="78">
        <f t="shared" si="8"/>
        <v>0</v>
      </c>
      <c r="O35" s="77">
        <f t="shared" si="8"/>
        <v>0</v>
      </c>
      <c r="P35" s="98">
        <f t="shared" si="8"/>
        <v>0</v>
      </c>
      <c r="Q35" s="78">
        <f t="shared" si="8"/>
        <v>0</v>
      </c>
      <c r="R35" s="77">
        <f t="shared" si="8"/>
        <v>0</v>
      </c>
      <c r="S35" s="98">
        <f t="shared" si="8"/>
        <v>0</v>
      </c>
      <c r="T35" s="78">
        <f t="shared" si="8"/>
        <v>0</v>
      </c>
      <c r="U35" s="77">
        <f t="shared" si="8"/>
        <v>0</v>
      </c>
      <c r="V35" s="98">
        <f t="shared" si="8"/>
        <v>0</v>
      </c>
      <c r="W35" s="78">
        <f t="shared" si="8"/>
        <v>0</v>
      </c>
      <c r="X35" s="77">
        <f t="shared" si="8"/>
        <v>0</v>
      </c>
      <c r="Y35" s="98">
        <f t="shared" si="8"/>
        <v>0</v>
      </c>
      <c r="Z35" s="78">
        <f t="shared" si="8"/>
        <v>0</v>
      </c>
      <c r="AA35" s="77">
        <f t="shared" si="8"/>
        <v>0</v>
      </c>
      <c r="AB35" s="98">
        <f t="shared" si="8"/>
        <v>0</v>
      </c>
      <c r="AC35" s="78">
        <f t="shared" si="8"/>
        <v>0</v>
      </c>
      <c r="AD35" s="77">
        <f t="shared" si="8"/>
        <v>0</v>
      </c>
      <c r="AE35" s="98">
        <f t="shared" si="8"/>
        <v>0</v>
      </c>
      <c r="AF35" s="78">
        <f t="shared" si="8"/>
        <v>0</v>
      </c>
      <c r="AG35" s="77">
        <f t="shared" si="8"/>
        <v>0</v>
      </c>
      <c r="AH35" s="98">
        <f t="shared" si="8"/>
        <v>0</v>
      </c>
      <c r="AI35" s="78">
        <f t="shared" si="8"/>
        <v>0</v>
      </c>
      <c r="AJ35" s="77">
        <f t="shared" ref="AJ35:BO35" si="9">AJ31+AJ32+AJ33+AJ34</f>
        <v>0</v>
      </c>
      <c r="AK35" s="98">
        <f t="shared" si="9"/>
        <v>0</v>
      </c>
      <c r="AL35" s="78">
        <f t="shared" si="9"/>
        <v>0</v>
      </c>
      <c r="AM35" s="77">
        <f t="shared" si="9"/>
        <v>0</v>
      </c>
      <c r="AN35" s="98">
        <f t="shared" si="9"/>
        <v>0</v>
      </c>
      <c r="AO35" s="78">
        <f t="shared" si="9"/>
        <v>0</v>
      </c>
      <c r="AP35" s="77">
        <f t="shared" si="9"/>
        <v>0</v>
      </c>
      <c r="AQ35" s="98">
        <f t="shared" si="9"/>
        <v>0</v>
      </c>
      <c r="AR35" s="78">
        <f t="shared" si="9"/>
        <v>0</v>
      </c>
      <c r="AS35" s="77">
        <f t="shared" si="9"/>
        <v>0</v>
      </c>
      <c r="AT35" s="98">
        <f t="shared" si="9"/>
        <v>0</v>
      </c>
      <c r="AU35" s="78">
        <f t="shared" si="9"/>
        <v>0</v>
      </c>
      <c r="AV35" s="77">
        <f t="shared" si="9"/>
        <v>0</v>
      </c>
      <c r="AW35" s="98">
        <f t="shared" si="9"/>
        <v>0</v>
      </c>
      <c r="AX35" s="78">
        <f t="shared" si="9"/>
        <v>0</v>
      </c>
      <c r="AY35" s="77">
        <f t="shared" si="9"/>
        <v>0</v>
      </c>
      <c r="AZ35" s="98">
        <f t="shared" si="9"/>
        <v>0</v>
      </c>
      <c r="BA35" s="78">
        <f t="shared" si="9"/>
        <v>0</v>
      </c>
      <c r="BB35" s="77">
        <f t="shared" si="9"/>
        <v>0</v>
      </c>
      <c r="BC35" s="98">
        <f t="shared" si="9"/>
        <v>0</v>
      </c>
      <c r="BD35" s="78">
        <f t="shared" si="9"/>
        <v>0</v>
      </c>
      <c r="BE35" s="77">
        <f t="shared" si="9"/>
        <v>0</v>
      </c>
      <c r="BF35" s="98">
        <f t="shared" si="9"/>
        <v>0</v>
      </c>
      <c r="BG35" s="78">
        <f t="shared" si="9"/>
        <v>0</v>
      </c>
      <c r="BH35" s="77">
        <f t="shared" si="9"/>
        <v>0</v>
      </c>
      <c r="BI35" s="98">
        <f t="shared" si="9"/>
        <v>0</v>
      </c>
      <c r="BJ35" s="78">
        <f t="shared" si="9"/>
        <v>0</v>
      </c>
      <c r="BK35" s="77">
        <f t="shared" si="9"/>
        <v>0</v>
      </c>
      <c r="BL35" s="98">
        <f t="shared" si="9"/>
        <v>0</v>
      </c>
      <c r="BM35" s="78">
        <f t="shared" si="9"/>
        <v>0</v>
      </c>
      <c r="BN35" s="77">
        <f t="shared" si="9"/>
        <v>0</v>
      </c>
      <c r="BO35" s="98">
        <f t="shared" si="9"/>
        <v>0</v>
      </c>
      <c r="BP35" s="78">
        <f>BP31+BP32+BP33+BP34</f>
        <v>0</v>
      </c>
      <c r="BQ35" s="77">
        <f>BQ31+BQ32+BQ33+BQ34</f>
        <v>0</v>
      </c>
      <c r="BR35" s="98">
        <f>BR31+BR32+BR33+BR34</f>
        <v>0</v>
      </c>
      <c r="BS35" s="78">
        <f>BS31+BS32+BS33+BS34</f>
        <v>0</v>
      </c>
      <c r="BT35" s="77">
        <f>BT31+BT32+BT33+BT34</f>
        <v>0</v>
      </c>
      <c r="BU35" s="85"/>
      <c r="BV35" s="85">
        <f>BV31+BV32+BV33+BV34</f>
        <v>0</v>
      </c>
      <c r="BW35" s="77">
        <f>BW31+BW32+BW33+BW34</f>
        <v>0</v>
      </c>
      <c r="BX35" s="95">
        <f>BX31+BX32+BX33+BX34</f>
        <v>0</v>
      </c>
    </row>
    <row r="36" spans="2:76" x14ac:dyDescent="0.25">
      <c r="B36" s="13"/>
      <c r="C36" s="25"/>
      <c r="D36" s="85"/>
      <c r="E36" s="78"/>
      <c r="F36" s="79"/>
      <c r="G36" s="85"/>
      <c r="H36" s="78"/>
      <c r="I36" s="79"/>
      <c r="J36" s="99"/>
      <c r="K36" s="78"/>
      <c r="L36" s="95"/>
      <c r="M36" s="99"/>
      <c r="N36" s="78"/>
      <c r="O36" s="95"/>
      <c r="P36" s="99"/>
      <c r="Q36" s="78"/>
      <c r="R36" s="95"/>
      <c r="S36" s="99"/>
      <c r="T36" s="78"/>
      <c r="U36" s="95"/>
      <c r="V36" s="99"/>
      <c r="W36" s="78"/>
      <c r="X36" s="95"/>
      <c r="Y36" s="99"/>
      <c r="Z36" s="78"/>
      <c r="AA36" s="95"/>
      <c r="AB36" s="99"/>
      <c r="AC36" s="78"/>
      <c r="AD36" s="95"/>
      <c r="AE36" s="99"/>
      <c r="AF36" s="78"/>
      <c r="AG36" s="95"/>
      <c r="AH36" s="99"/>
      <c r="AI36" s="78"/>
      <c r="AJ36" s="95"/>
      <c r="AK36" s="99"/>
      <c r="AL36" s="78"/>
      <c r="AM36" s="95"/>
      <c r="AN36" s="99"/>
      <c r="AO36" s="78"/>
      <c r="AP36" s="95"/>
      <c r="AQ36" s="99"/>
      <c r="AR36" s="78"/>
      <c r="AS36" s="95"/>
      <c r="AT36" s="99"/>
      <c r="AU36" s="78"/>
      <c r="AV36" s="95"/>
      <c r="AW36" s="99"/>
      <c r="AX36" s="78"/>
      <c r="AY36" s="95"/>
      <c r="AZ36" s="99"/>
      <c r="BA36" s="78"/>
      <c r="BB36" s="95"/>
      <c r="BC36" s="99"/>
      <c r="BD36" s="78"/>
      <c r="BE36" s="95"/>
      <c r="BF36" s="99"/>
      <c r="BG36" s="78"/>
      <c r="BH36" s="95"/>
      <c r="BI36" s="99"/>
      <c r="BJ36" s="78"/>
      <c r="BK36" s="95"/>
      <c r="BL36" s="99"/>
      <c r="BM36" s="78"/>
      <c r="BN36" s="95"/>
      <c r="BO36" s="99"/>
      <c r="BP36" s="78"/>
      <c r="BQ36" s="95"/>
      <c r="BR36" s="99"/>
      <c r="BS36" s="78"/>
      <c r="BT36" s="95"/>
      <c r="BU36" s="76"/>
      <c r="BV36" s="85"/>
      <c r="BW36" s="77"/>
      <c r="BX36" s="95"/>
    </row>
    <row r="37" spans="2:76" x14ac:dyDescent="0.25">
      <c r="B37" s="13"/>
      <c r="C37" s="26" t="s">
        <v>115</v>
      </c>
      <c r="D37" s="85"/>
      <c r="E37" s="78"/>
      <c r="F37" s="79"/>
      <c r="G37" s="85"/>
      <c r="H37" s="78"/>
      <c r="I37" s="79"/>
      <c r="J37" s="99"/>
      <c r="K37" s="78"/>
      <c r="L37" s="95"/>
      <c r="M37" s="99"/>
      <c r="N37" s="78"/>
      <c r="O37" s="95"/>
      <c r="P37" s="99"/>
      <c r="Q37" s="78"/>
      <c r="R37" s="95"/>
      <c r="S37" s="99"/>
      <c r="T37" s="78"/>
      <c r="U37" s="95"/>
      <c r="V37" s="99"/>
      <c r="W37" s="78"/>
      <c r="X37" s="95"/>
      <c r="Y37" s="99"/>
      <c r="Z37" s="78"/>
      <c r="AA37" s="95"/>
      <c r="AB37" s="99"/>
      <c r="AC37" s="78"/>
      <c r="AD37" s="95"/>
      <c r="AE37" s="99"/>
      <c r="AF37" s="78"/>
      <c r="AG37" s="95"/>
      <c r="AH37" s="99"/>
      <c r="AI37" s="78"/>
      <c r="AJ37" s="95"/>
      <c r="AK37" s="99"/>
      <c r="AL37" s="78"/>
      <c r="AM37" s="95"/>
      <c r="AN37" s="99"/>
      <c r="AO37" s="78"/>
      <c r="AP37" s="95"/>
      <c r="AQ37" s="99"/>
      <c r="AR37" s="78"/>
      <c r="AS37" s="95"/>
      <c r="AT37" s="99"/>
      <c r="AU37" s="78"/>
      <c r="AV37" s="95"/>
      <c r="AW37" s="99"/>
      <c r="AX37" s="78"/>
      <c r="AY37" s="95"/>
      <c r="AZ37" s="99"/>
      <c r="BA37" s="78"/>
      <c r="BB37" s="95"/>
      <c r="BC37" s="99"/>
      <c r="BD37" s="78"/>
      <c r="BE37" s="95"/>
      <c r="BF37" s="99"/>
      <c r="BG37" s="78"/>
      <c r="BH37" s="95"/>
      <c r="BI37" s="99"/>
      <c r="BJ37" s="78"/>
      <c r="BK37" s="95"/>
      <c r="BL37" s="99"/>
      <c r="BM37" s="78"/>
      <c r="BN37" s="95"/>
      <c r="BO37" s="99"/>
      <c r="BP37" s="78"/>
      <c r="BQ37" s="95"/>
      <c r="BR37" s="99"/>
      <c r="BS37" s="78"/>
      <c r="BT37" s="95"/>
      <c r="BU37" s="76"/>
      <c r="BV37" s="85"/>
      <c r="BW37" s="77"/>
      <c r="BX37" s="95"/>
    </row>
    <row r="38" spans="2:76" x14ac:dyDescent="0.25">
      <c r="B38" s="13">
        <v>401</v>
      </c>
      <c r="C38" s="25" t="s">
        <v>138</v>
      </c>
      <c r="D38" s="88"/>
      <c r="E38" s="89"/>
      <c r="F38" s="90"/>
      <c r="G38" s="88"/>
      <c r="H38" s="89"/>
      <c r="I38" s="90"/>
      <c r="J38" s="97"/>
      <c r="K38" s="89"/>
      <c r="L38" s="101"/>
      <c r="M38" s="97"/>
      <c r="N38" s="89"/>
      <c r="O38" s="101"/>
      <c r="P38" s="97"/>
      <c r="Q38" s="89"/>
      <c r="R38" s="101"/>
      <c r="S38" s="97"/>
      <c r="T38" s="89"/>
      <c r="U38" s="101"/>
      <c r="V38" s="97"/>
      <c r="W38" s="89"/>
      <c r="X38" s="101"/>
      <c r="Y38" s="97"/>
      <c r="Z38" s="89"/>
      <c r="AA38" s="101"/>
      <c r="AB38" s="97"/>
      <c r="AC38" s="89"/>
      <c r="AD38" s="101"/>
      <c r="AE38" s="97"/>
      <c r="AF38" s="89"/>
      <c r="AG38" s="101"/>
      <c r="AH38" s="97"/>
      <c r="AI38" s="89"/>
      <c r="AJ38" s="101"/>
      <c r="AK38" s="97"/>
      <c r="AL38" s="89"/>
      <c r="AM38" s="101"/>
      <c r="AN38" s="97"/>
      <c r="AO38" s="89"/>
      <c r="AP38" s="101"/>
      <c r="AQ38" s="97"/>
      <c r="AR38" s="89"/>
      <c r="AS38" s="101"/>
      <c r="AT38" s="97"/>
      <c r="AU38" s="89"/>
      <c r="AV38" s="101"/>
      <c r="AW38" s="97"/>
      <c r="AX38" s="89"/>
      <c r="AY38" s="101"/>
      <c r="AZ38" s="97"/>
      <c r="BA38" s="89"/>
      <c r="BB38" s="101"/>
      <c r="BC38" s="97"/>
      <c r="BD38" s="89"/>
      <c r="BE38" s="101"/>
      <c r="BF38" s="97"/>
      <c r="BG38" s="89"/>
      <c r="BH38" s="101"/>
      <c r="BI38" s="97"/>
      <c r="BJ38" s="89"/>
      <c r="BK38" s="101"/>
      <c r="BL38" s="97"/>
      <c r="BM38" s="89"/>
      <c r="BN38" s="101"/>
      <c r="BO38" s="97"/>
      <c r="BP38" s="89"/>
      <c r="BQ38" s="101"/>
      <c r="BR38" s="97"/>
      <c r="BS38" s="89"/>
      <c r="BT38" s="101"/>
      <c r="BU38" s="76"/>
      <c r="BV38" s="85">
        <f t="shared" ref="BV38:BX41" si="10">D38+G38+J38+M38+P38+S38+V38+Y38+AB38+AE38+AH38+AK38+AN38+AQ38+AT38+AW38+AZ38+BC38+BF38+BI38+BL38+BO38+BR38</f>
        <v>0</v>
      </c>
      <c r="BW38" s="77">
        <f t="shared" si="10"/>
        <v>0</v>
      </c>
      <c r="BX38" s="79">
        <f t="shared" si="10"/>
        <v>0</v>
      </c>
    </row>
    <row r="39" spans="2:76" x14ac:dyDescent="0.25">
      <c r="B39" s="13">
        <v>402</v>
      </c>
      <c r="C39" s="25" t="s">
        <v>116</v>
      </c>
      <c r="D39" s="88"/>
      <c r="E39" s="89"/>
      <c r="F39" s="90"/>
      <c r="G39" s="88"/>
      <c r="H39" s="89"/>
      <c r="I39" s="90"/>
      <c r="J39" s="97"/>
      <c r="K39" s="89"/>
      <c r="L39" s="101"/>
      <c r="M39" s="97"/>
      <c r="N39" s="89"/>
      <c r="O39" s="101"/>
      <c r="P39" s="97"/>
      <c r="Q39" s="89"/>
      <c r="R39" s="101"/>
      <c r="S39" s="97"/>
      <c r="T39" s="89"/>
      <c r="U39" s="101"/>
      <c r="V39" s="97"/>
      <c r="W39" s="89"/>
      <c r="X39" s="101"/>
      <c r="Y39" s="97"/>
      <c r="Z39" s="89"/>
      <c r="AA39" s="101"/>
      <c r="AB39" s="97"/>
      <c r="AC39" s="89"/>
      <c r="AD39" s="101"/>
      <c r="AE39" s="97"/>
      <c r="AF39" s="89"/>
      <c r="AG39" s="101"/>
      <c r="AH39" s="97"/>
      <c r="AI39" s="89"/>
      <c r="AJ39" s="101"/>
      <c r="AK39" s="97"/>
      <c r="AL39" s="89"/>
      <c r="AM39" s="101"/>
      <c r="AN39" s="97"/>
      <c r="AO39" s="89"/>
      <c r="AP39" s="101"/>
      <c r="AQ39" s="97"/>
      <c r="AR39" s="89"/>
      <c r="AS39" s="101"/>
      <c r="AT39" s="97"/>
      <c r="AU39" s="89"/>
      <c r="AV39" s="101"/>
      <c r="AW39" s="97"/>
      <c r="AX39" s="89"/>
      <c r="AY39" s="101"/>
      <c r="AZ39" s="97"/>
      <c r="BA39" s="89"/>
      <c r="BB39" s="101"/>
      <c r="BC39" s="97"/>
      <c r="BD39" s="89"/>
      <c r="BE39" s="101"/>
      <c r="BF39" s="97"/>
      <c r="BG39" s="89"/>
      <c r="BH39" s="101"/>
      <c r="BI39" s="97"/>
      <c r="BJ39" s="89"/>
      <c r="BK39" s="101"/>
      <c r="BL39" s="97"/>
      <c r="BM39" s="89"/>
      <c r="BN39" s="101"/>
      <c r="BO39" s="97"/>
      <c r="BP39" s="89"/>
      <c r="BQ39" s="101"/>
      <c r="BR39" s="97"/>
      <c r="BS39" s="89"/>
      <c r="BT39" s="101"/>
      <c r="BU39" s="76"/>
      <c r="BV39" s="85">
        <f t="shared" si="10"/>
        <v>0</v>
      </c>
      <c r="BW39" s="77">
        <f t="shared" si="10"/>
        <v>0</v>
      </c>
      <c r="BX39" s="79">
        <f t="shared" si="10"/>
        <v>0</v>
      </c>
    </row>
    <row r="40" spans="2:76" x14ac:dyDescent="0.25">
      <c r="B40" s="13">
        <v>403</v>
      </c>
      <c r="C40" s="25" t="s">
        <v>117</v>
      </c>
      <c r="D40" s="88"/>
      <c r="E40" s="89"/>
      <c r="F40" s="90"/>
      <c r="G40" s="88"/>
      <c r="H40" s="89"/>
      <c r="I40" s="90"/>
      <c r="J40" s="97"/>
      <c r="K40" s="89"/>
      <c r="L40" s="101"/>
      <c r="M40" s="97"/>
      <c r="N40" s="89"/>
      <c r="O40" s="101"/>
      <c r="P40" s="97"/>
      <c r="Q40" s="89"/>
      <c r="R40" s="101"/>
      <c r="S40" s="97"/>
      <c r="T40" s="89"/>
      <c r="U40" s="101"/>
      <c r="V40" s="97"/>
      <c r="W40" s="89"/>
      <c r="X40" s="101"/>
      <c r="Y40" s="97"/>
      <c r="Z40" s="89"/>
      <c r="AA40" s="101"/>
      <c r="AB40" s="97"/>
      <c r="AC40" s="89"/>
      <c r="AD40" s="101"/>
      <c r="AE40" s="97"/>
      <c r="AF40" s="89"/>
      <c r="AG40" s="101"/>
      <c r="AH40" s="97"/>
      <c r="AI40" s="89"/>
      <c r="AJ40" s="101"/>
      <c r="AK40" s="97"/>
      <c r="AL40" s="89"/>
      <c r="AM40" s="101"/>
      <c r="AN40" s="97"/>
      <c r="AO40" s="89"/>
      <c r="AP40" s="101"/>
      <c r="AQ40" s="97"/>
      <c r="AR40" s="89"/>
      <c r="AS40" s="101"/>
      <c r="AT40" s="97"/>
      <c r="AU40" s="89"/>
      <c r="AV40" s="101"/>
      <c r="AW40" s="97"/>
      <c r="AX40" s="89"/>
      <c r="AY40" s="101"/>
      <c r="AZ40" s="97"/>
      <c r="BA40" s="89"/>
      <c r="BB40" s="101"/>
      <c r="BC40" s="97"/>
      <c r="BD40" s="89"/>
      <c r="BE40" s="101"/>
      <c r="BF40" s="97"/>
      <c r="BG40" s="89"/>
      <c r="BH40" s="101"/>
      <c r="BI40" s="97"/>
      <c r="BJ40" s="89"/>
      <c r="BK40" s="101"/>
      <c r="BL40" s="97"/>
      <c r="BM40" s="89"/>
      <c r="BN40" s="101"/>
      <c r="BO40" s="97"/>
      <c r="BP40" s="89"/>
      <c r="BQ40" s="101"/>
      <c r="BR40" s="97"/>
      <c r="BS40" s="89"/>
      <c r="BT40" s="101"/>
      <c r="BU40" s="76"/>
      <c r="BV40" s="85">
        <f t="shared" si="10"/>
        <v>0</v>
      </c>
      <c r="BW40" s="77">
        <f t="shared" si="10"/>
        <v>0</v>
      </c>
      <c r="BX40" s="79">
        <f t="shared" si="10"/>
        <v>0</v>
      </c>
    </row>
    <row r="41" spans="2:76" x14ac:dyDescent="0.25">
      <c r="B41" s="13">
        <v>404</v>
      </c>
      <c r="C41" s="25" t="s">
        <v>118</v>
      </c>
      <c r="D41" s="88"/>
      <c r="E41" s="89"/>
      <c r="F41" s="90"/>
      <c r="G41" s="88"/>
      <c r="H41" s="89"/>
      <c r="I41" s="90"/>
      <c r="J41" s="97"/>
      <c r="K41" s="89"/>
      <c r="L41" s="101"/>
      <c r="M41" s="97"/>
      <c r="N41" s="89"/>
      <c r="O41" s="101"/>
      <c r="P41" s="97"/>
      <c r="Q41" s="89"/>
      <c r="R41" s="101"/>
      <c r="S41" s="97"/>
      <c r="T41" s="89"/>
      <c r="U41" s="101"/>
      <c r="V41" s="97"/>
      <c r="W41" s="89"/>
      <c r="X41" s="101"/>
      <c r="Y41" s="97"/>
      <c r="Z41" s="89"/>
      <c r="AA41" s="101"/>
      <c r="AB41" s="97"/>
      <c r="AC41" s="89"/>
      <c r="AD41" s="101"/>
      <c r="AE41" s="97"/>
      <c r="AF41" s="89"/>
      <c r="AG41" s="101"/>
      <c r="AH41" s="97"/>
      <c r="AI41" s="89"/>
      <c r="AJ41" s="101"/>
      <c r="AK41" s="97"/>
      <c r="AL41" s="89"/>
      <c r="AM41" s="101"/>
      <c r="AN41" s="97"/>
      <c r="AO41" s="89"/>
      <c r="AP41" s="101"/>
      <c r="AQ41" s="97"/>
      <c r="AR41" s="89"/>
      <c r="AS41" s="101"/>
      <c r="AT41" s="97"/>
      <c r="AU41" s="89"/>
      <c r="AV41" s="101"/>
      <c r="AW41" s="97"/>
      <c r="AX41" s="89"/>
      <c r="AY41" s="101"/>
      <c r="AZ41" s="97"/>
      <c r="BA41" s="89"/>
      <c r="BB41" s="101"/>
      <c r="BC41" s="97"/>
      <c r="BD41" s="89"/>
      <c r="BE41" s="101"/>
      <c r="BF41" s="97"/>
      <c r="BG41" s="89"/>
      <c r="BH41" s="101"/>
      <c r="BI41" s="97"/>
      <c r="BJ41" s="89"/>
      <c r="BK41" s="101"/>
      <c r="BL41" s="97"/>
      <c r="BM41" s="89"/>
      <c r="BN41" s="101"/>
      <c r="BO41" s="97"/>
      <c r="BP41" s="89"/>
      <c r="BQ41" s="101"/>
      <c r="BR41" s="97"/>
      <c r="BS41" s="89"/>
      <c r="BT41" s="101"/>
      <c r="BU41" s="76"/>
      <c r="BV41" s="85">
        <f t="shared" si="10"/>
        <v>0</v>
      </c>
      <c r="BW41" s="77">
        <f t="shared" si="10"/>
        <v>0</v>
      </c>
      <c r="BX41" s="79">
        <f t="shared" si="10"/>
        <v>0</v>
      </c>
    </row>
    <row r="42" spans="2:76" x14ac:dyDescent="0.25">
      <c r="B42" s="69">
        <v>400</v>
      </c>
      <c r="C42" s="26" t="s">
        <v>119</v>
      </c>
      <c r="D42" s="85">
        <f t="shared" ref="D42:AI42" si="11">D38+D39+D40+D41</f>
        <v>0</v>
      </c>
      <c r="E42" s="78">
        <f t="shared" si="11"/>
        <v>0</v>
      </c>
      <c r="F42" s="79">
        <f t="shared" si="11"/>
        <v>0</v>
      </c>
      <c r="G42" s="85">
        <f t="shared" si="11"/>
        <v>0</v>
      </c>
      <c r="H42" s="78">
        <f t="shared" si="11"/>
        <v>0</v>
      </c>
      <c r="I42" s="79">
        <f t="shared" si="11"/>
        <v>0</v>
      </c>
      <c r="J42" s="98">
        <f t="shared" si="11"/>
        <v>0</v>
      </c>
      <c r="K42" s="78">
        <f t="shared" si="11"/>
        <v>0</v>
      </c>
      <c r="L42" s="77">
        <f t="shared" si="11"/>
        <v>0</v>
      </c>
      <c r="M42" s="98">
        <f t="shared" si="11"/>
        <v>0</v>
      </c>
      <c r="N42" s="78">
        <f t="shared" si="11"/>
        <v>0</v>
      </c>
      <c r="O42" s="77">
        <f t="shared" si="11"/>
        <v>0</v>
      </c>
      <c r="P42" s="98">
        <f t="shared" si="11"/>
        <v>0</v>
      </c>
      <c r="Q42" s="78">
        <f t="shared" si="11"/>
        <v>0</v>
      </c>
      <c r="R42" s="77">
        <f t="shared" si="11"/>
        <v>0</v>
      </c>
      <c r="S42" s="98">
        <f t="shared" si="11"/>
        <v>0</v>
      </c>
      <c r="T42" s="78">
        <f t="shared" si="11"/>
        <v>0</v>
      </c>
      <c r="U42" s="77">
        <f t="shared" si="11"/>
        <v>0</v>
      </c>
      <c r="V42" s="98">
        <f t="shared" si="11"/>
        <v>0</v>
      </c>
      <c r="W42" s="78">
        <f t="shared" si="11"/>
        <v>0</v>
      </c>
      <c r="X42" s="77">
        <f t="shared" si="11"/>
        <v>0</v>
      </c>
      <c r="Y42" s="98">
        <f t="shared" si="11"/>
        <v>0</v>
      </c>
      <c r="Z42" s="78">
        <f t="shared" si="11"/>
        <v>0</v>
      </c>
      <c r="AA42" s="77">
        <f t="shared" si="11"/>
        <v>0</v>
      </c>
      <c r="AB42" s="98">
        <f t="shared" si="11"/>
        <v>0</v>
      </c>
      <c r="AC42" s="78">
        <f t="shared" si="11"/>
        <v>0</v>
      </c>
      <c r="AD42" s="77">
        <f t="shared" si="11"/>
        <v>0</v>
      </c>
      <c r="AE42" s="98">
        <f t="shared" si="11"/>
        <v>0</v>
      </c>
      <c r="AF42" s="78">
        <f t="shared" si="11"/>
        <v>0</v>
      </c>
      <c r="AG42" s="77">
        <f t="shared" si="11"/>
        <v>0</v>
      </c>
      <c r="AH42" s="98">
        <f t="shared" si="11"/>
        <v>0</v>
      </c>
      <c r="AI42" s="78">
        <f t="shared" si="11"/>
        <v>0</v>
      </c>
      <c r="AJ42" s="77">
        <f t="shared" ref="AJ42:BO42" si="12">AJ38+AJ39+AJ40+AJ41</f>
        <v>0</v>
      </c>
      <c r="AK42" s="98">
        <f t="shared" si="12"/>
        <v>0</v>
      </c>
      <c r="AL42" s="78">
        <f t="shared" si="12"/>
        <v>0</v>
      </c>
      <c r="AM42" s="77">
        <f t="shared" si="12"/>
        <v>0</v>
      </c>
      <c r="AN42" s="98">
        <f t="shared" si="12"/>
        <v>0</v>
      </c>
      <c r="AO42" s="78">
        <f t="shared" si="12"/>
        <v>0</v>
      </c>
      <c r="AP42" s="77">
        <f t="shared" si="12"/>
        <v>0</v>
      </c>
      <c r="AQ42" s="98">
        <f t="shared" si="12"/>
        <v>0</v>
      </c>
      <c r="AR42" s="78">
        <f t="shared" si="12"/>
        <v>0</v>
      </c>
      <c r="AS42" s="77">
        <f t="shared" si="12"/>
        <v>0</v>
      </c>
      <c r="AT42" s="98">
        <f t="shared" si="12"/>
        <v>0</v>
      </c>
      <c r="AU42" s="78">
        <f t="shared" si="12"/>
        <v>0</v>
      </c>
      <c r="AV42" s="77">
        <f t="shared" si="12"/>
        <v>0</v>
      </c>
      <c r="AW42" s="98">
        <f t="shared" si="12"/>
        <v>0</v>
      </c>
      <c r="AX42" s="78">
        <f t="shared" si="12"/>
        <v>0</v>
      </c>
      <c r="AY42" s="77">
        <f t="shared" si="12"/>
        <v>0</v>
      </c>
      <c r="AZ42" s="98">
        <f t="shared" si="12"/>
        <v>0</v>
      </c>
      <c r="BA42" s="78">
        <f t="shared" si="12"/>
        <v>0</v>
      </c>
      <c r="BB42" s="77">
        <f t="shared" si="12"/>
        <v>0</v>
      </c>
      <c r="BC42" s="98">
        <f t="shared" si="12"/>
        <v>0</v>
      </c>
      <c r="BD42" s="78">
        <f t="shared" si="12"/>
        <v>0</v>
      </c>
      <c r="BE42" s="77">
        <f t="shared" si="12"/>
        <v>0</v>
      </c>
      <c r="BF42" s="98">
        <f t="shared" si="12"/>
        <v>0</v>
      </c>
      <c r="BG42" s="78">
        <f t="shared" si="12"/>
        <v>0</v>
      </c>
      <c r="BH42" s="77">
        <f t="shared" si="12"/>
        <v>0</v>
      </c>
      <c r="BI42" s="98">
        <f t="shared" si="12"/>
        <v>0</v>
      </c>
      <c r="BJ42" s="78">
        <f t="shared" si="12"/>
        <v>0</v>
      </c>
      <c r="BK42" s="77">
        <f t="shared" si="12"/>
        <v>0</v>
      </c>
      <c r="BL42" s="98">
        <f t="shared" si="12"/>
        <v>0</v>
      </c>
      <c r="BM42" s="78">
        <f t="shared" si="12"/>
        <v>0</v>
      </c>
      <c r="BN42" s="77">
        <f t="shared" si="12"/>
        <v>0</v>
      </c>
      <c r="BO42" s="98">
        <f t="shared" si="12"/>
        <v>0</v>
      </c>
      <c r="BP42" s="78">
        <f>BP38+BP39+BP40+BP41</f>
        <v>0</v>
      </c>
      <c r="BQ42" s="77">
        <f>BQ38+BQ39+BQ40+BQ41</f>
        <v>0</v>
      </c>
      <c r="BR42" s="98">
        <f>BR38+BR39+BR40+BR41</f>
        <v>0</v>
      </c>
      <c r="BS42" s="78">
        <f>BS38+BS39+BS40+BS41</f>
        <v>0</v>
      </c>
      <c r="BT42" s="77">
        <f>BT38+BT39+BT40+BT41</f>
        <v>0</v>
      </c>
      <c r="BU42" s="85"/>
      <c r="BV42" s="85">
        <f>BV38+BV39+BV40+BV41</f>
        <v>0</v>
      </c>
      <c r="BW42" s="77">
        <f>BW38+BW39+BW40+BW41</f>
        <v>0</v>
      </c>
      <c r="BX42" s="95">
        <f>BX38+BX39+BX40+BX41</f>
        <v>0</v>
      </c>
    </row>
    <row r="43" spans="2:76" x14ac:dyDescent="0.25">
      <c r="B43" s="13"/>
      <c r="C43" s="25"/>
      <c r="D43" s="85"/>
      <c r="E43" s="78"/>
      <c r="F43" s="79"/>
      <c r="G43" s="85"/>
      <c r="H43" s="78"/>
      <c r="I43" s="79"/>
      <c r="J43" s="99"/>
      <c r="K43" s="78"/>
      <c r="L43" s="95"/>
      <c r="M43" s="99"/>
      <c r="N43" s="78"/>
      <c r="O43" s="95"/>
      <c r="P43" s="99"/>
      <c r="Q43" s="78"/>
      <c r="R43" s="95"/>
      <c r="S43" s="99"/>
      <c r="T43" s="78"/>
      <c r="U43" s="95"/>
      <c r="V43" s="99"/>
      <c r="W43" s="78"/>
      <c r="X43" s="95"/>
      <c r="Y43" s="99"/>
      <c r="Z43" s="78"/>
      <c r="AA43" s="95"/>
      <c r="AB43" s="99"/>
      <c r="AC43" s="78"/>
      <c r="AD43" s="95"/>
      <c r="AE43" s="99"/>
      <c r="AF43" s="78"/>
      <c r="AG43" s="95"/>
      <c r="AH43" s="99"/>
      <c r="AI43" s="78"/>
      <c r="AJ43" s="95"/>
      <c r="AK43" s="99"/>
      <c r="AL43" s="78"/>
      <c r="AM43" s="95"/>
      <c r="AN43" s="99"/>
      <c r="AO43" s="78"/>
      <c r="AP43" s="95"/>
      <c r="AQ43" s="99"/>
      <c r="AR43" s="78"/>
      <c r="AS43" s="95"/>
      <c r="AT43" s="99"/>
      <c r="AU43" s="78"/>
      <c r="AV43" s="95"/>
      <c r="AW43" s="99"/>
      <c r="AX43" s="78"/>
      <c r="AY43" s="95"/>
      <c r="AZ43" s="99"/>
      <c r="BA43" s="78"/>
      <c r="BB43" s="95"/>
      <c r="BC43" s="99"/>
      <c r="BD43" s="78"/>
      <c r="BE43" s="95"/>
      <c r="BF43" s="99"/>
      <c r="BG43" s="78"/>
      <c r="BH43" s="95"/>
      <c r="BI43" s="99"/>
      <c r="BJ43" s="78"/>
      <c r="BK43" s="95"/>
      <c r="BL43" s="99"/>
      <c r="BM43" s="78"/>
      <c r="BN43" s="95"/>
      <c r="BO43" s="99"/>
      <c r="BP43" s="78"/>
      <c r="BQ43" s="95"/>
      <c r="BR43" s="99"/>
      <c r="BS43" s="78"/>
      <c r="BT43" s="95"/>
      <c r="BU43" s="76"/>
      <c r="BV43" s="85"/>
      <c r="BW43" s="77"/>
      <c r="BX43" s="95"/>
    </row>
    <row r="44" spans="2:76" x14ac:dyDescent="0.25">
      <c r="B44" s="13"/>
      <c r="C44" s="26" t="s">
        <v>139</v>
      </c>
      <c r="D44" s="85"/>
      <c r="E44" s="78"/>
      <c r="F44" s="79"/>
      <c r="G44" s="85"/>
      <c r="H44" s="78"/>
      <c r="I44" s="79"/>
      <c r="J44" s="99"/>
      <c r="K44" s="78"/>
      <c r="L44" s="95"/>
      <c r="M44" s="99"/>
      <c r="N44" s="78"/>
      <c r="O44" s="95"/>
      <c r="P44" s="99"/>
      <c r="Q44" s="78"/>
      <c r="R44" s="95"/>
      <c r="S44" s="99"/>
      <c r="T44" s="78"/>
      <c r="U44" s="95"/>
      <c r="V44" s="99"/>
      <c r="W44" s="78"/>
      <c r="X44" s="95"/>
      <c r="Y44" s="99"/>
      <c r="Z44" s="78"/>
      <c r="AA44" s="95"/>
      <c r="AB44" s="99"/>
      <c r="AC44" s="78"/>
      <c r="AD44" s="95"/>
      <c r="AE44" s="99"/>
      <c r="AF44" s="78"/>
      <c r="AG44" s="95"/>
      <c r="AH44" s="99"/>
      <c r="AI44" s="78"/>
      <c r="AJ44" s="95"/>
      <c r="AK44" s="99"/>
      <c r="AL44" s="78"/>
      <c r="AM44" s="95"/>
      <c r="AN44" s="99"/>
      <c r="AO44" s="78"/>
      <c r="AP44" s="95"/>
      <c r="AQ44" s="99"/>
      <c r="AR44" s="78"/>
      <c r="AS44" s="95"/>
      <c r="AT44" s="99"/>
      <c r="AU44" s="78"/>
      <c r="AV44" s="95"/>
      <c r="AW44" s="99"/>
      <c r="AX44" s="78"/>
      <c r="AY44" s="95"/>
      <c r="AZ44" s="99"/>
      <c r="BA44" s="78"/>
      <c r="BB44" s="95"/>
      <c r="BC44" s="99"/>
      <c r="BD44" s="78"/>
      <c r="BE44" s="95"/>
      <c r="BF44" s="99"/>
      <c r="BG44" s="78"/>
      <c r="BH44" s="95"/>
      <c r="BI44" s="99"/>
      <c r="BJ44" s="78"/>
      <c r="BK44" s="95"/>
      <c r="BL44" s="99"/>
      <c r="BM44" s="78"/>
      <c r="BN44" s="95"/>
      <c r="BO44" s="99"/>
      <c r="BP44" s="78"/>
      <c r="BQ44" s="95"/>
      <c r="BR44" s="99"/>
      <c r="BS44" s="78"/>
      <c r="BT44" s="95"/>
      <c r="BU44" s="76"/>
      <c r="BV44" s="85"/>
      <c r="BW44" s="77"/>
      <c r="BX44" s="95"/>
    </row>
    <row r="45" spans="2:76" x14ac:dyDescent="0.25">
      <c r="B45" s="13">
        <v>501</v>
      </c>
      <c r="C45" s="25" t="s">
        <v>120</v>
      </c>
      <c r="D45" s="88"/>
      <c r="E45" s="89"/>
      <c r="F45" s="90"/>
      <c r="G45" s="88"/>
      <c r="H45" s="89"/>
      <c r="I45" s="90"/>
      <c r="J45" s="97"/>
      <c r="K45" s="89"/>
      <c r="L45" s="101"/>
      <c r="M45" s="97"/>
      <c r="N45" s="89"/>
      <c r="O45" s="101"/>
      <c r="P45" s="97"/>
      <c r="Q45" s="89"/>
      <c r="R45" s="101"/>
      <c r="S45" s="97"/>
      <c r="T45" s="89"/>
      <c r="U45" s="101"/>
      <c r="V45" s="97"/>
      <c r="W45" s="89"/>
      <c r="X45" s="101"/>
      <c r="Y45" s="97"/>
      <c r="Z45" s="89"/>
      <c r="AA45" s="101"/>
      <c r="AB45" s="97"/>
      <c r="AC45" s="89"/>
      <c r="AD45" s="101"/>
      <c r="AE45" s="97"/>
      <c r="AF45" s="89"/>
      <c r="AG45" s="101"/>
      <c r="AH45" s="97"/>
      <c r="AI45" s="89"/>
      <c r="AJ45" s="101"/>
      <c r="AK45" s="97"/>
      <c r="AL45" s="89"/>
      <c r="AM45" s="101"/>
      <c r="AN45" s="97"/>
      <c r="AO45" s="89"/>
      <c r="AP45" s="101"/>
      <c r="AQ45" s="97"/>
      <c r="AR45" s="89"/>
      <c r="AS45" s="101"/>
      <c r="AT45" s="97"/>
      <c r="AU45" s="89"/>
      <c r="AV45" s="101"/>
      <c r="AW45" s="97"/>
      <c r="AX45" s="89"/>
      <c r="AY45" s="101"/>
      <c r="AZ45" s="97"/>
      <c r="BA45" s="89"/>
      <c r="BB45" s="101"/>
      <c r="BC45" s="97"/>
      <c r="BD45" s="89"/>
      <c r="BE45" s="101"/>
      <c r="BF45" s="97"/>
      <c r="BG45" s="89"/>
      <c r="BH45" s="101"/>
      <c r="BI45" s="97"/>
      <c r="BJ45" s="89"/>
      <c r="BK45" s="101"/>
      <c r="BL45" s="97"/>
      <c r="BM45" s="89"/>
      <c r="BN45" s="101"/>
      <c r="BO45" s="97"/>
      <c r="BP45" s="89"/>
      <c r="BQ45" s="101"/>
      <c r="BR45" s="97"/>
      <c r="BS45" s="89"/>
      <c r="BT45" s="101"/>
      <c r="BU45" s="76"/>
      <c r="BV45" s="85">
        <f>D45+G45+J45+M45+P45+S45+V45+Y45+AB45+AE45+AH45+AK45+AN45+AQ45+AT45+AW45+AZ45+BC45+BF45+BI45+BL45+BO45+BR45</f>
        <v>0</v>
      </c>
      <c r="BW45" s="77">
        <f>E45+H45+K45+N45+Q45+T45+W45+Z45+AC45+AF45+AI45+AL45+AO45+AR45+AU45+AX45+BA45+BD45+BG45+BJ45+BM45+BP45+BS45</f>
        <v>0</v>
      </c>
      <c r="BX45" s="79">
        <f>F45+I45+L45+O45+R45+U45+X45+AA45+AD45+AG45+AJ45+AM45+AP45+AS45+AV45+AY45+BB45+BE45+BH45+BK45+BN45+BQ45+BT45</f>
        <v>0</v>
      </c>
    </row>
    <row r="46" spans="2:76" x14ac:dyDescent="0.25">
      <c r="B46" s="69">
        <v>500</v>
      </c>
      <c r="C46" s="26" t="s">
        <v>121</v>
      </c>
      <c r="D46" s="85">
        <f t="shared" ref="D46:AI46" si="13">D45</f>
        <v>0</v>
      </c>
      <c r="E46" s="78">
        <f t="shared" si="13"/>
        <v>0</v>
      </c>
      <c r="F46" s="79">
        <f t="shared" si="13"/>
        <v>0</v>
      </c>
      <c r="G46" s="85">
        <f t="shared" si="13"/>
        <v>0</v>
      </c>
      <c r="H46" s="78">
        <f t="shared" si="13"/>
        <v>0</v>
      </c>
      <c r="I46" s="79">
        <f t="shared" si="13"/>
        <v>0</v>
      </c>
      <c r="J46" s="98">
        <f t="shared" si="13"/>
        <v>0</v>
      </c>
      <c r="K46" s="78">
        <f t="shared" si="13"/>
        <v>0</v>
      </c>
      <c r="L46" s="77">
        <f t="shared" si="13"/>
        <v>0</v>
      </c>
      <c r="M46" s="98">
        <f t="shared" si="13"/>
        <v>0</v>
      </c>
      <c r="N46" s="78">
        <f t="shared" si="13"/>
        <v>0</v>
      </c>
      <c r="O46" s="77">
        <f t="shared" si="13"/>
        <v>0</v>
      </c>
      <c r="P46" s="98">
        <f t="shared" si="13"/>
        <v>0</v>
      </c>
      <c r="Q46" s="78">
        <f t="shared" si="13"/>
        <v>0</v>
      </c>
      <c r="R46" s="77">
        <f t="shared" si="13"/>
        <v>0</v>
      </c>
      <c r="S46" s="98">
        <f t="shared" si="13"/>
        <v>0</v>
      </c>
      <c r="T46" s="78">
        <f t="shared" si="13"/>
        <v>0</v>
      </c>
      <c r="U46" s="77">
        <f t="shared" si="13"/>
        <v>0</v>
      </c>
      <c r="V46" s="98">
        <f t="shared" si="13"/>
        <v>0</v>
      </c>
      <c r="W46" s="78">
        <f t="shared" si="13"/>
        <v>0</v>
      </c>
      <c r="X46" s="77">
        <f t="shared" si="13"/>
        <v>0</v>
      </c>
      <c r="Y46" s="98">
        <f t="shared" si="13"/>
        <v>0</v>
      </c>
      <c r="Z46" s="78">
        <f t="shared" si="13"/>
        <v>0</v>
      </c>
      <c r="AA46" s="77">
        <f t="shared" si="13"/>
        <v>0</v>
      </c>
      <c r="AB46" s="98">
        <f t="shared" si="13"/>
        <v>0</v>
      </c>
      <c r="AC46" s="78">
        <f t="shared" si="13"/>
        <v>0</v>
      </c>
      <c r="AD46" s="77">
        <f t="shared" si="13"/>
        <v>0</v>
      </c>
      <c r="AE46" s="98">
        <f t="shared" si="13"/>
        <v>0</v>
      </c>
      <c r="AF46" s="78">
        <f t="shared" si="13"/>
        <v>0</v>
      </c>
      <c r="AG46" s="77">
        <f t="shared" si="13"/>
        <v>0</v>
      </c>
      <c r="AH46" s="98">
        <f t="shared" si="13"/>
        <v>0</v>
      </c>
      <c r="AI46" s="78">
        <f t="shared" si="13"/>
        <v>0</v>
      </c>
      <c r="AJ46" s="77">
        <f t="shared" ref="AJ46:BO46" si="14">AJ45</f>
        <v>0</v>
      </c>
      <c r="AK46" s="98">
        <f t="shared" si="14"/>
        <v>0</v>
      </c>
      <c r="AL46" s="78">
        <f t="shared" si="14"/>
        <v>0</v>
      </c>
      <c r="AM46" s="77">
        <f t="shared" si="14"/>
        <v>0</v>
      </c>
      <c r="AN46" s="98">
        <f t="shared" si="14"/>
        <v>0</v>
      </c>
      <c r="AO46" s="78">
        <f t="shared" si="14"/>
        <v>0</v>
      </c>
      <c r="AP46" s="77">
        <f t="shared" si="14"/>
        <v>0</v>
      </c>
      <c r="AQ46" s="98">
        <f t="shared" si="14"/>
        <v>0</v>
      </c>
      <c r="AR46" s="78">
        <f t="shared" si="14"/>
        <v>0</v>
      </c>
      <c r="AS46" s="77">
        <f t="shared" si="14"/>
        <v>0</v>
      </c>
      <c r="AT46" s="98">
        <f t="shared" si="14"/>
        <v>0</v>
      </c>
      <c r="AU46" s="78">
        <f t="shared" si="14"/>
        <v>0</v>
      </c>
      <c r="AV46" s="77">
        <f t="shared" si="14"/>
        <v>0</v>
      </c>
      <c r="AW46" s="98">
        <f t="shared" si="14"/>
        <v>0</v>
      </c>
      <c r="AX46" s="78">
        <f t="shared" si="14"/>
        <v>0</v>
      </c>
      <c r="AY46" s="95">
        <f t="shared" si="14"/>
        <v>0</v>
      </c>
      <c r="AZ46" s="99">
        <f t="shared" si="14"/>
        <v>0</v>
      </c>
      <c r="BA46" s="78">
        <f t="shared" si="14"/>
        <v>0</v>
      </c>
      <c r="BB46" s="95">
        <f t="shared" si="14"/>
        <v>0</v>
      </c>
      <c r="BC46" s="98">
        <f t="shared" si="14"/>
        <v>0</v>
      </c>
      <c r="BD46" s="78">
        <f t="shared" si="14"/>
        <v>0</v>
      </c>
      <c r="BE46" s="77">
        <f t="shared" si="14"/>
        <v>0</v>
      </c>
      <c r="BF46" s="98">
        <f t="shared" si="14"/>
        <v>0</v>
      </c>
      <c r="BG46" s="78">
        <f t="shared" si="14"/>
        <v>0</v>
      </c>
      <c r="BH46" s="77">
        <f t="shared" si="14"/>
        <v>0</v>
      </c>
      <c r="BI46" s="99">
        <f t="shared" si="14"/>
        <v>0</v>
      </c>
      <c r="BJ46" s="78">
        <f t="shared" si="14"/>
        <v>0</v>
      </c>
      <c r="BK46" s="95">
        <f t="shared" si="14"/>
        <v>0</v>
      </c>
      <c r="BL46" s="99">
        <f t="shared" si="14"/>
        <v>0</v>
      </c>
      <c r="BM46" s="78">
        <f t="shared" si="14"/>
        <v>0</v>
      </c>
      <c r="BN46" s="95">
        <f t="shared" si="14"/>
        <v>0</v>
      </c>
      <c r="BO46" s="99">
        <f t="shared" si="14"/>
        <v>0</v>
      </c>
      <c r="BP46" s="78">
        <f>BP45</f>
        <v>0</v>
      </c>
      <c r="BQ46" s="95">
        <f>BQ45</f>
        <v>0</v>
      </c>
      <c r="BR46" s="99">
        <f>BR45</f>
        <v>0</v>
      </c>
      <c r="BS46" s="78">
        <f>BS45</f>
        <v>0</v>
      </c>
      <c r="BT46" s="95">
        <f>BT45</f>
        <v>0</v>
      </c>
      <c r="BU46" s="85"/>
      <c r="BV46" s="85">
        <f>BV45</f>
        <v>0</v>
      </c>
      <c r="BW46" s="77">
        <f>BW45</f>
        <v>0</v>
      </c>
      <c r="BX46" s="95">
        <f>BX45</f>
        <v>0</v>
      </c>
    </row>
    <row r="47" spans="2:76" x14ac:dyDescent="0.25">
      <c r="B47" s="13"/>
      <c r="C47" s="25"/>
      <c r="D47" s="85"/>
      <c r="E47" s="78"/>
      <c r="F47" s="79"/>
      <c r="G47" s="85"/>
      <c r="H47" s="78"/>
      <c r="I47" s="79"/>
      <c r="J47" s="99"/>
      <c r="K47" s="78"/>
      <c r="L47" s="95"/>
      <c r="M47" s="99"/>
      <c r="N47" s="78"/>
      <c r="O47" s="95"/>
      <c r="P47" s="99"/>
      <c r="Q47" s="78"/>
      <c r="R47" s="95"/>
      <c r="S47" s="99"/>
      <c r="T47" s="78"/>
      <c r="U47" s="95"/>
      <c r="V47" s="99"/>
      <c r="W47" s="78"/>
      <c r="X47" s="95"/>
      <c r="Y47" s="99"/>
      <c r="Z47" s="78"/>
      <c r="AA47" s="95"/>
      <c r="AB47" s="99"/>
      <c r="AC47" s="78"/>
      <c r="AD47" s="95"/>
      <c r="AE47" s="99"/>
      <c r="AF47" s="78"/>
      <c r="AG47" s="95"/>
      <c r="AH47" s="99"/>
      <c r="AI47" s="78"/>
      <c r="AJ47" s="95"/>
      <c r="AK47" s="99"/>
      <c r="AL47" s="78"/>
      <c r="AM47" s="95"/>
      <c r="AN47" s="99"/>
      <c r="AO47" s="78"/>
      <c r="AP47" s="95"/>
      <c r="AQ47" s="99"/>
      <c r="AR47" s="78"/>
      <c r="AS47" s="95"/>
      <c r="AT47" s="99"/>
      <c r="AU47" s="78"/>
      <c r="AV47" s="95"/>
      <c r="AW47" s="99"/>
      <c r="AX47" s="78"/>
      <c r="AY47" s="95"/>
      <c r="AZ47" s="99"/>
      <c r="BA47" s="78"/>
      <c r="BB47" s="95"/>
      <c r="BC47" s="99"/>
      <c r="BD47" s="78"/>
      <c r="BE47" s="95"/>
      <c r="BF47" s="99"/>
      <c r="BG47" s="78"/>
      <c r="BH47" s="95"/>
      <c r="BI47" s="99"/>
      <c r="BJ47" s="78"/>
      <c r="BK47" s="95"/>
      <c r="BL47" s="99"/>
      <c r="BM47" s="78"/>
      <c r="BN47" s="95"/>
      <c r="BO47" s="99"/>
      <c r="BP47" s="78"/>
      <c r="BQ47" s="95"/>
      <c r="BR47" s="99"/>
      <c r="BS47" s="78"/>
      <c r="BT47" s="95"/>
      <c r="BU47" s="76"/>
      <c r="BV47" s="85"/>
      <c r="BW47" s="77"/>
      <c r="BX47" s="95"/>
    </row>
    <row r="48" spans="2:76" x14ac:dyDescent="0.25">
      <c r="B48" s="13"/>
      <c r="C48" s="26" t="s">
        <v>122</v>
      </c>
      <c r="D48" s="85"/>
      <c r="E48" s="78"/>
      <c r="F48" s="79"/>
      <c r="G48" s="85"/>
      <c r="H48" s="78"/>
      <c r="I48" s="79"/>
      <c r="J48" s="99"/>
      <c r="K48" s="78"/>
      <c r="L48" s="95"/>
      <c r="M48" s="99"/>
      <c r="N48" s="78"/>
      <c r="O48" s="95"/>
      <c r="P48" s="99"/>
      <c r="Q48" s="78"/>
      <c r="R48" s="95"/>
      <c r="S48" s="99"/>
      <c r="T48" s="78"/>
      <c r="U48" s="95"/>
      <c r="V48" s="99"/>
      <c r="W48" s="78"/>
      <c r="X48" s="95"/>
      <c r="Y48" s="99"/>
      <c r="Z48" s="78"/>
      <c r="AA48" s="95"/>
      <c r="AB48" s="99"/>
      <c r="AC48" s="78"/>
      <c r="AD48" s="95"/>
      <c r="AE48" s="99"/>
      <c r="AF48" s="78"/>
      <c r="AG48" s="95"/>
      <c r="AH48" s="99"/>
      <c r="AI48" s="78"/>
      <c r="AJ48" s="95"/>
      <c r="AK48" s="99"/>
      <c r="AL48" s="78"/>
      <c r="AM48" s="95"/>
      <c r="AN48" s="99"/>
      <c r="AO48" s="78"/>
      <c r="AP48" s="95"/>
      <c r="AQ48" s="99"/>
      <c r="AR48" s="78"/>
      <c r="AS48" s="95"/>
      <c r="AT48" s="99"/>
      <c r="AU48" s="78"/>
      <c r="AV48" s="95"/>
      <c r="AW48" s="99"/>
      <c r="AX48" s="78"/>
      <c r="AY48" s="95"/>
      <c r="AZ48" s="99"/>
      <c r="BA48" s="78"/>
      <c r="BB48" s="95"/>
      <c r="BC48" s="99"/>
      <c r="BD48" s="78"/>
      <c r="BE48" s="95"/>
      <c r="BF48" s="99"/>
      <c r="BG48" s="78"/>
      <c r="BH48" s="95"/>
      <c r="BI48" s="99"/>
      <c r="BJ48" s="78"/>
      <c r="BK48" s="95"/>
      <c r="BL48" s="99"/>
      <c r="BM48" s="78"/>
      <c r="BN48" s="95"/>
      <c r="BO48" s="99"/>
      <c r="BP48" s="78"/>
      <c r="BQ48" s="95"/>
      <c r="BR48" s="99"/>
      <c r="BS48" s="78"/>
      <c r="BT48" s="95"/>
      <c r="BU48" s="76"/>
      <c r="BV48" s="85"/>
      <c r="BW48" s="77"/>
      <c r="BX48" s="95"/>
    </row>
    <row r="49" spans="2:77" x14ac:dyDescent="0.25">
      <c r="B49" s="13">
        <v>701</v>
      </c>
      <c r="C49" s="25" t="s">
        <v>123</v>
      </c>
      <c r="D49" s="88"/>
      <c r="E49" s="89"/>
      <c r="F49" s="90"/>
      <c r="G49" s="88"/>
      <c r="H49" s="89"/>
      <c r="I49" s="90"/>
      <c r="J49" s="97"/>
      <c r="K49" s="89"/>
      <c r="L49" s="101"/>
      <c r="M49" s="97"/>
      <c r="N49" s="89"/>
      <c r="O49" s="101"/>
      <c r="P49" s="97"/>
      <c r="Q49" s="89"/>
      <c r="R49" s="101"/>
      <c r="S49" s="97"/>
      <c r="T49" s="89"/>
      <c r="U49" s="101"/>
      <c r="V49" s="97"/>
      <c r="W49" s="89"/>
      <c r="X49" s="101"/>
      <c r="Y49" s="97"/>
      <c r="Z49" s="89"/>
      <c r="AA49" s="101"/>
      <c r="AB49" s="97"/>
      <c r="AC49" s="89"/>
      <c r="AD49" s="101"/>
      <c r="AE49" s="97"/>
      <c r="AF49" s="89"/>
      <c r="AG49" s="101"/>
      <c r="AH49" s="97"/>
      <c r="AI49" s="89"/>
      <c r="AJ49" s="101"/>
      <c r="AK49" s="97"/>
      <c r="AL49" s="89"/>
      <c r="AM49" s="101"/>
      <c r="AN49" s="97"/>
      <c r="AO49" s="89"/>
      <c r="AP49" s="101"/>
      <c r="AQ49" s="97"/>
      <c r="AR49" s="89"/>
      <c r="AS49" s="101"/>
      <c r="AT49" s="97"/>
      <c r="AU49" s="89"/>
      <c r="AV49" s="101"/>
      <c r="AW49" s="97"/>
      <c r="AX49" s="89"/>
      <c r="AY49" s="101"/>
      <c r="AZ49" s="97"/>
      <c r="BA49" s="89"/>
      <c r="BB49" s="101"/>
      <c r="BC49" s="97"/>
      <c r="BD49" s="89"/>
      <c r="BE49" s="101"/>
      <c r="BF49" s="97"/>
      <c r="BG49" s="89"/>
      <c r="BH49" s="101"/>
      <c r="BI49" s="97"/>
      <c r="BJ49" s="89"/>
      <c r="BK49" s="101"/>
      <c r="BL49" s="97"/>
      <c r="BM49" s="89"/>
      <c r="BN49" s="101"/>
      <c r="BO49" s="97"/>
      <c r="BP49" s="89"/>
      <c r="BQ49" s="101"/>
      <c r="BR49" s="97"/>
      <c r="BS49" s="89"/>
      <c r="BT49" s="101"/>
      <c r="BU49" s="76"/>
      <c r="BV49" s="85">
        <f t="shared" ref="BV49:BX50" si="15">D49+G49+J49+M49+P49+S49+V49+Y49+AB49+AE49+AH49+AK49+AN49+AQ49+AT49+AW49+AZ49+BC49+BF49+BI49+BL49+BO49+BR49</f>
        <v>0</v>
      </c>
      <c r="BW49" s="77">
        <f t="shared" si="15"/>
        <v>0</v>
      </c>
      <c r="BX49" s="79">
        <f t="shared" si="15"/>
        <v>0</v>
      </c>
    </row>
    <row r="50" spans="2:77" x14ac:dyDescent="0.25">
      <c r="B50" s="13">
        <v>702</v>
      </c>
      <c r="C50" s="25" t="s">
        <v>124</v>
      </c>
      <c r="D50" s="88"/>
      <c r="E50" s="89"/>
      <c r="F50" s="90"/>
      <c r="G50" s="88"/>
      <c r="H50" s="89"/>
      <c r="I50" s="90"/>
      <c r="J50" s="97"/>
      <c r="K50" s="89"/>
      <c r="L50" s="101"/>
      <c r="M50" s="97"/>
      <c r="N50" s="89"/>
      <c r="O50" s="101"/>
      <c r="P50" s="97"/>
      <c r="Q50" s="89"/>
      <c r="R50" s="101"/>
      <c r="S50" s="97"/>
      <c r="T50" s="89"/>
      <c r="U50" s="101"/>
      <c r="V50" s="97"/>
      <c r="W50" s="89"/>
      <c r="X50" s="101"/>
      <c r="Y50" s="97"/>
      <c r="Z50" s="89"/>
      <c r="AA50" s="101"/>
      <c r="AB50" s="97"/>
      <c r="AC50" s="89"/>
      <c r="AD50" s="101"/>
      <c r="AE50" s="97"/>
      <c r="AF50" s="89"/>
      <c r="AG50" s="101"/>
      <c r="AH50" s="97"/>
      <c r="AI50" s="89"/>
      <c r="AJ50" s="101"/>
      <c r="AK50" s="97"/>
      <c r="AL50" s="89"/>
      <c r="AM50" s="101"/>
      <c r="AN50" s="97"/>
      <c r="AO50" s="89"/>
      <c r="AP50" s="101"/>
      <c r="AQ50" s="97"/>
      <c r="AR50" s="89"/>
      <c r="AS50" s="101"/>
      <c r="AT50" s="97"/>
      <c r="AU50" s="89"/>
      <c r="AV50" s="101"/>
      <c r="AW50" s="97"/>
      <c r="AX50" s="89"/>
      <c r="AY50" s="101"/>
      <c r="AZ50" s="97"/>
      <c r="BA50" s="89"/>
      <c r="BB50" s="101"/>
      <c r="BC50" s="97"/>
      <c r="BD50" s="89"/>
      <c r="BE50" s="101"/>
      <c r="BF50" s="97"/>
      <c r="BG50" s="89"/>
      <c r="BH50" s="101"/>
      <c r="BI50" s="97"/>
      <c r="BJ50" s="89"/>
      <c r="BK50" s="101"/>
      <c r="BL50" s="97"/>
      <c r="BM50" s="89"/>
      <c r="BN50" s="101"/>
      <c r="BO50" s="97"/>
      <c r="BP50" s="89"/>
      <c r="BQ50" s="101"/>
      <c r="BR50" s="97"/>
      <c r="BS50" s="89"/>
      <c r="BT50" s="101"/>
      <c r="BU50" s="76"/>
      <c r="BV50" s="85">
        <f t="shared" si="15"/>
        <v>0</v>
      </c>
      <c r="BW50" s="77">
        <f t="shared" si="15"/>
        <v>0</v>
      </c>
      <c r="BX50" s="79">
        <f t="shared" si="15"/>
        <v>0</v>
      </c>
    </row>
    <row r="51" spans="2:77" x14ac:dyDescent="0.25">
      <c r="B51" s="69">
        <v>700</v>
      </c>
      <c r="C51" s="26" t="s">
        <v>125</v>
      </c>
      <c r="D51" s="85">
        <f t="shared" ref="D51:AI51" si="16">D49+D50</f>
        <v>0</v>
      </c>
      <c r="E51" s="78">
        <f t="shared" si="16"/>
        <v>0</v>
      </c>
      <c r="F51" s="79">
        <f t="shared" si="16"/>
        <v>0</v>
      </c>
      <c r="G51" s="85">
        <f t="shared" si="16"/>
        <v>0</v>
      </c>
      <c r="H51" s="78">
        <f t="shared" si="16"/>
        <v>0</v>
      </c>
      <c r="I51" s="79">
        <f t="shared" si="16"/>
        <v>0</v>
      </c>
      <c r="J51" s="98">
        <f t="shared" si="16"/>
        <v>0</v>
      </c>
      <c r="K51" s="78">
        <f t="shared" si="16"/>
        <v>0</v>
      </c>
      <c r="L51" s="77">
        <f t="shared" si="16"/>
        <v>0</v>
      </c>
      <c r="M51" s="98">
        <f t="shared" si="16"/>
        <v>0</v>
      </c>
      <c r="N51" s="78">
        <f t="shared" si="16"/>
        <v>0</v>
      </c>
      <c r="O51" s="77">
        <f t="shared" si="16"/>
        <v>0</v>
      </c>
      <c r="P51" s="98">
        <f t="shared" si="16"/>
        <v>0</v>
      </c>
      <c r="Q51" s="78">
        <f t="shared" si="16"/>
        <v>0</v>
      </c>
      <c r="R51" s="77">
        <f t="shared" si="16"/>
        <v>0</v>
      </c>
      <c r="S51" s="98">
        <f t="shared" si="16"/>
        <v>0</v>
      </c>
      <c r="T51" s="78">
        <f t="shared" si="16"/>
        <v>0</v>
      </c>
      <c r="U51" s="77">
        <f t="shared" si="16"/>
        <v>0</v>
      </c>
      <c r="V51" s="98">
        <f t="shared" si="16"/>
        <v>0</v>
      </c>
      <c r="W51" s="78">
        <f t="shared" si="16"/>
        <v>0</v>
      </c>
      <c r="X51" s="77">
        <f t="shared" si="16"/>
        <v>0</v>
      </c>
      <c r="Y51" s="98">
        <f t="shared" si="16"/>
        <v>0</v>
      </c>
      <c r="Z51" s="78">
        <f t="shared" si="16"/>
        <v>0</v>
      </c>
      <c r="AA51" s="77">
        <f t="shared" si="16"/>
        <v>0</v>
      </c>
      <c r="AB51" s="98">
        <f t="shared" si="16"/>
        <v>0</v>
      </c>
      <c r="AC51" s="78">
        <f t="shared" si="16"/>
        <v>0</v>
      </c>
      <c r="AD51" s="77">
        <f t="shared" si="16"/>
        <v>0</v>
      </c>
      <c r="AE51" s="98">
        <f t="shared" si="16"/>
        <v>0</v>
      </c>
      <c r="AF51" s="78">
        <f t="shared" si="16"/>
        <v>0</v>
      </c>
      <c r="AG51" s="77">
        <f t="shared" si="16"/>
        <v>0</v>
      </c>
      <c r="AH51" s="98">
        <f t="shared" si="16"/>
        <v>0</v>
      </c>
      <c r="AI51" s="78">
        <f t="shared" si="16"/>
        <v>0</v>
      </c>
      <c r="AJ51" s="77">
        <f t="shared" ref="AJ51:BO51" si="17">AJ49+AJ50</f>
        <v>0</v>
      </c>
      <c r="AK51" s="98">
        <f t="shared" si="17"/>
        <v>0</v>
      </c>
      <c r="AL51" s="78">
        <f t="shared" si="17"/>
        <v>0</v>
      </c>
      <c r="AM51" s="77">
        <f t="shared" si="17"/>
        <v>0</v>
      </c>
      <c r="AN51" s="98">
        <f t="shared" si="17"/>
        <v>0</v>
      </c>
      <c r="AO51" s="78">
        <f t="shared" si="17"/>
        <v>0</v>
      </c>
      <c r="AP51" s="77">
        <f t="shared" si="17"/>
        <v>0</v>
      </c>
      <c r="AQ51" s="98">
        <f t="shared" si="17"/>
        <v>0</v>
      </c>
      <c r="AR51" s="78">
        <f t="shared" si="17"/>
        <v>0</v>
      </c>
      <c r="AS51" s="77">
        <f t="shared" si="17"/>
        <v>0</v>
      </c>
      <c r="AT51" s="98">
        <f t="shared" si="17"/>
        <v>0</v>
      </c>
      <c r="AU51" s="78">
        <f t="shared" si="17"/>
        <v>0</v>
      </c>
      <c r="AV51" s="77">
        <f t="shared" si="17"/>
        <v>0</v>
      </c>
      <c r="AW51" s="98">
        <f t="shared" si="17"/>
        <v>0</v>
      </c>
      <c r="AX51" s="78">
        <f t="shared" si="17"/>
        <v>0</v>
      </c>
      <c r="AY51" s="77">
        <f t="shared" si="17"/>
        <v>0</v>
      </c>
      <c r="AZ51" s="98">
        <f t="shared" si="17"/>
        <v>0</v>
      </c>
      <c r="BA51" s="78">
        <f t="shared" si="17"/>
        <v>0</v>
      </c>
      <c r="BB51" s="77">
        <f t="shared" si="17"/>
        <v>0</v>
      </c>
      <c r="BC51" s="98">
        <f t="shared" si="17"/>
        <v>0</v>
      </c>
      <c r="BD51" s="78">
        <f t="shared" si="17"/>
        <v>0</v>
      </c>
      <c r="BE51" s="77">
        <f t="shared" si="17"/>
        <v>0</v>
      </c>
      <c r="BF51" s="98">
        <f t="shared" si="17"/>
        <v>0</v>
      </c>
      <c r="BG51" s="78">
        <f t="shared" si="17"/>
        <v>0</v>
      </c>
      <c r="BH51" s="77">
        <f t="shared" si="17"/>
        <v>0</v>
      </c>
      <c r="BI51" s="98">
        <f t="shared" si="17"/>
        <v>0</v>
      </c>
      <c r="BJ51" s="78">
        <f t="shared" si="17"/>
        <v>0</v>
      </c>
      <c r="BK51" s="77">
        <f t="shared" si="17"/>
        <v>0</v>
      </c>
      <c r="BL51" s="98">
        <f t="shared" si="17"/>
        <v>0</v>
      </c>
      <c r="BM51" s="78">
        <f t="shared" si="17"/>
        <v>0</v>
      </c>
      <c r="BN51" s="77">
        <f t="shared" si="17"/>
        <v>0</v>
      </c>
      <c r="BO51" s="98">
        <f t="shared" si="17"/>
        <v>0</v>
      </c>
      <c r="BP51" s="78">
        <f>BP49+BP50</f>
        <v>0</v>
      </c>
      <c r="BQ51" s="77">
        <f>BQ49+BQ50</f>
        <v>0</v>
      </c>
      <c r="BR51" s="98">
        <f>BR49+BR50</f>
        <v>0</v>
      </c>
      <c r="BS51" s="78">
        <f>BS49+BS50</f>
        <v>0</v>
      </c>
      <c r="BT51" s="77">
        <f>BT49+BT50</f>
        <v>0</v>
      </c>
      <c r="BU51" s="85"/>
      <c r="BV51" s="85">
        <f>BV49+BV50</f>
        <v>0</v>
      </c>
      <c r="BW51" s="77">
        <f>BW49+BW50</f>
        <v>0</v>
      </c>
      <c r="BX51" s="95">
        <f>BX49+BX50</f>
        <v>0</v>
      </c>
    </row>
    <row r="52" spans="2:77" x14ac:dyDescent="0.25">
      <c r="B52" s="14"/>
      <c r="C52" s="27"/>
      <c r="D52" s="85"/>
      <c r="E52" s="78"/>
      <c r="F52" s="79"/>
      <c r="G52" s="85"/>
      <c r="H52" s="78"/>
      <c r="I52" s="79"/>
      <c r="J52" s="99"/>
      <c r="K52" s="78"/>
      <c r="L52" s="95"/>
      <c r="M52" s="99"/>
      <c r="N52" s="78"/>
      <c r="O52" s="95"/>
      <c r="P52" s="99"/>
      <c r="Q52" s="78"/>
      <c r="R52" s="95"/>
      <c r="S52" s="99"/>
      <c r="T52" s="78"/>
      <c r="U52" s="95"/>
      <c r="V52" s="99"/>
      <c r="W52" s="78"/>
      <c r="X52" s="95"/>
      <c r="Y52" s="99"/>
      <c r="Z52" s="78"/>
      <c r="AA52" s="95"/>
      <c r="AB52" s="99"/>
      <c r="AC52" s="78"/>
      <c r="AD52" s="95"/>
      <c r="AE52" s="99"/>
      <c r="AF52" s="78"/>
      <c r="AG52" s="95"/>
      <c r="AH52" s="99"/>
      <c r="AI52" s="78"/>
      <c r="AJ52" s="95"/>
      <c r="AK52" s="99"/>
      <c r="AL52" s="78"/>
      <c r="AM52" s="95"/>
      <c r="AN52" s="99"/>
      <c r="AO52" s="78"/>
      <c r="AP52" s="95"/>
      <c r="AQ52" s="99"/>
      <c r="AR52" s="78"/>
      <c r="AS52" s="95"/>
      <c r="AT52" s="99"/>
      <c r="AU52" s="78"/>
      <c r="AV52" s="95"/>
      <c r="AW52" s="99"/>
      <c r="AX52" s="78"/>
      <c r="AY52" s="95"/>
      <c r="AZ52" s="99"/>
      <c r="BA52" s="78"/>
      <c r="BB52" s="95"/>
      <c r="BC52" s="99"/>
      <c r="BD52" s="78"/>
      <c r="BE52" s="95"/>
      <c r="BF52" s="99"/>
      <c r="BG52" s="78"/>
      <c r="BH52" s="95"/>
      <c r="BI52" s="99"/>
      <c r="BJ52" s="78"/>
      <c r="BK52" s="95"/>
      <c r="BL52" s="99"/>
      <c r="BM52" s="78"/>
      <c r="BN52" s="95"/>
      <c r="BO52" s="99"/>
      <c r="BP52" s="78"/>
      <c r="BQ52" s="95"/>
      <c r="BR52" s="99"/>
      <c r="BS52" s="78"/>
      <c r="BT52" s="95"/>
      <c r="BU52" s="76"/>
      <c r="BV52" s="85"/>
      <c r="BW52" s="77"/>
      <c r="BX52" s="95"/>
    </row>
    <row r="53" spans="2:77" ht="25.5" customHeight="1" thickBot="1" x14ac:dyDescent="0.3">
      <c r="B53" s="129" t="s">
        <v>126</v>
      </c>
      <c r="C53" s="130"/>
      <c r="D53" s="86">
        <f t="shared" ref="D53:AI53" si="18">D20+D28+D35+D42+D46+D51</f>
        <v>0</v>
      </c>
      <c r="E53" s="86">
        <f t="shared" si="18"/>
        <v>0</v>
      </c>
      <c r="F53" s="86">
        <f t="shared" si="18"/>
        <v>0</v>
      </c>
      <c r="G53" s="86">
        <f t="shared" si="18"/>
        <v>0</v>
      </c>
      <c r="H53" s="86">
        <f t="shared" si="18"/>
        <v>0</v>
      </c>
      <c r="I53" s="86">
        <f t="shared" si="18"/>
        <v>0</v>
      </c>
      <c r="J53" s="86">
        <f t="shared" si="18"/>
        <v>0</v>
      </c>
      <c r="K53" s="86">
        <f t="shared" si="18"/>
        <v>0</v>
      </c>
      <c r="L53" s="86">
        <f t="shared" si="18"/>
        <v>0</v>
      </c>
      <c r="M53" s="86">
        <f t="shared" si="18"/>
        <v>0</v>
      </c>
      <c r="N53" s="86">
        <f t="shared" si="18"/>
        <v>0</v>
      </c>
      <c r="O53" s="86">
        <f t="shared" si="18"/>
        <v>0</v>
      </c>
      <c r="P53" s="86">
        <f t="shared" si="18"/>
        <v>0</v>
      </c>
      <c r="Q53" s="86">
        <f t="shared" si="18"/>
        <v>0</v>
      </c>
      <c r="R53" s="86">
        <f t="shared" si="18"/>
        <v>0</v>
      </c>
      <c r="S53" s="86">
        <f t="shared" si="18"/>
        <v>0</v>
      </c>
      <c r="T53" s="86">
        <f t="shared" si="18"/>
        <v>0</v>
      </c>
      <c r="U53" s="86">
        <f t="shared" si="18"/>
        <v>0</v>
      </c>
      <c r="V53" s="86">
        <f t="shared" si="18"/>
        <v>0</v>
      </c>
      <c r="W53" s="86">
        <f t="shared" si="18"/>
        <v>0</v>
      </c>
      <c r="X53" s="86">
        <f t="shared" si="18"/>
        <v>0</v>
      </c>
      <c r="Y53" s="86">
        <f t="shared" si="18"/>
        <v>0</v>
      </c>
      <c r="Z53" s="86">
        <f t="shared" si="18"/>
        <v>0</v>
      </c>
      <c r="AA53" s="86">
        <f t="shared" si="18"/>
        <v>0</v>
      </c>
      <c r="AB53" s="86">
        <f t="shared" si="18"/>
        <v>0</v>
      </c>
      <c r="AC53" s="86">
        <f t="shared" si="18"/>
        <v>0</v>
      </c>
      <c r="AD53" s="86">
        <f t="shared" si="18"/>
        <v>0</v>
      </c>
      <c r="AE53" s="86">
        <f t="shared" si="18"/>
        <v>0</v>
      </c>
      <c r="AF53" s="86">
        <f t="shared" si="18"/>
        <v>0</v>
      </c>
      <c r="AG53" s="86">
        <f t="shared" si="18"/>
        <v>0</v>
      </c>
      <c r="AH53" s="86">
        <f t="shared" si="18"/>
        <v>0</v>
      </c>
      <c r="AI53" s="86">
        <f t="shared" si="18"/>
        <v>0</v>
      </c>
      <c r="AJ53" s="86">
        <f t="shared" ref="AJ53:BT53" si="19">AJ20+AJ28+AJ35+AJ42+AJ46+AJ51</f>
        <v>0</v>
      </c>
      <c r="AK53" s="86">
        <f t="shared" si="19"/>
        <v>0</v>
      </c>
      <c r="AL53" s="86">
        <f t="shared" si="19"/>
        <v>0</v>
      </c>
      <c r="AM53" s="86">
        <f t="shared" si="19"/>
        <v>0</v>
      </c>
      <c r="AN53" s="86">
        <f t="shared" si="19"/>
        <v>0</v>
      </c>
      <c r="AO53" s="86">
        <f t="shared" si="19"/>
        <v>0</v>
      </c>
      <c r="AP53" s="86">
        <f t="shared" si="19"/>
        <v>0</v>
      </c>
      <c r="AQ53" s="86">
        <f t="shared" si="19"/>
        <v>0</v>
      </c>
      <c r="AR53" s="86">
        <f t="shared" si="19"/>
        <v>0</v>
      </c>
      <c r="AS53" s="86">
        <f t="shared" si="19"/>
        <v>0</v>
      </c>
      <c r="AT53" s="86">
        <f t="shared" si="19"/>
        <v>0</v>
      </c>
      <c r="AU53" s="86">
        <f t="shared" si="19"/>
        <v>0</v>
      </c>
      <c r="AV53" s="86">
        <f t="shared" si="19"/>
        <v>0</v>
      </c>
      <c r="AW53" s="86">
        <f t="shared" si="19"/>
        <v>0</v>
      </c>
      <c r="AX53" s="86">
        <f t="shared" si="19"/>
        <v>0</v>
      </c>
      <c r="AY53" s="86">
        <f t="shared" si="19"/>
        <v>0</v>
      </c>
      <c r="AZ53" s="86">
        <f t="shared" si="19"/>
        <v>0</v>
      </c>
      <c r="BA53" s="86">
        <f t="shared" si="19"/>
        <v>0</v>
      </c>
      <c r="BB53" s="86">
        <f t="shared" si="19"/>
        <v>0</v>
      </c>
      <c r="BC53" s="86">
        <f t="shared" si="19"/>
        <v>0</v>
      </c>
      <c r="BD53" s="86">
        <f t="shared" si="19"/>
        <v>0</v>
      </c>
      <c r="BE53" s="86">
        <f t="shared" si="19"/>
        <v>0</v>
      </c>
      <c r="BF53" s="86">
        <f t="shared" si="19"/>
        <v>0</v>
      </c>
      <c r="BG53" s="86">
        <f t="shared" si="19"/>
        <v>0</v>
      </c>
      <c r="BH53" s="86">
        <f t="shared" si="19"/>
        <v>0</v>
      </c>
      <c r="BI53" s="86">
        <f t="shared" si="19"/>
        <v>0</v>
      </c>
      <c r="BJ53" s="86">
        <f t="shared" si="19"/>
        <v>0</v>
      </c>
      <c r="BK53" s="86">
        <f t="shared" si="19"/>
        <v>0</v>
      </c>
      <c r="BL53" s="86">
        <f t="shared" si="19"/>
        <v>0</v>
      </c>
      <c r="BM53" s="86">
        <f t="shared" si="19"/>
        <v>0</v>
      </c>
      <c r="BN53" s="86">
        <f t="shared" si="19"/>
        <v>0</v>
      </c>
      <c r="BO53" s="86">
        <f t="shared" si="19"/>
        <v>0</v>
      </c>
      <c r="BP53" s="86">
        <f t="shared" si="19"/>
        <v>0</v>
      </c>
      <c r="BQ53" s="86">
        <f t="shared" si="19"/>
        <v>0</v>
      </c>
      <c r="BR53" s="86">
        <f t="shared" si="19"/>
        <v>0</v>
      </c>
      <c r="BS53" s="86">
        <f t="shared" si="19"/>
        <v>0</v>
      </c>
      <c r="BT53" s="86">
        <f t="shared" si="19"/>
        <v>0</v>
      </c>
      <c r="BU53" s="86">
        <f>BU8</f>
        <v>0</v>
      </c>
      <c r="BV53" s="102">
        <f>BV8+BV20+BV28+BV35+BV42+BV46+BV51</f>
        <v>0</v>
      </c>
      <c r="BW53" s="87">
        <f>BW20+BW28+BW35+BW42+BW46+BW51</f>
        <v>0</v>
      </c>
      <c r="BX53" s="87">
        <f>BX20+BX28+BX35+BX42+BX46+BX51</f>
        <v>0</v>
      </c>
    </row>
    <row r="54" spans="2:77" ht="25.5" customHeight="1" thickTop="1" thickBot="1" x14ac:dyDescent="0.3">
      <c r="B54" s="139" t="s">
        <v>148</v>
      </c>
      <c r="C54" s="140"/>
      <c r="D54" s="86"/>
      <c r="E54" s="93"/>
      <c r="F54" s="94"/>
      <c r="G54" s="86"/>
      <c r="H54" s="93"/>
      <c r="I54" s="94"/>
      <c r="J54" s="86"/>
      <c r="K54" s="93"/>
      <c r="L54" s="94"/>
      <c r="M54" s="86"/>
      <c r="N54" s="93"/>
      <c r="O54" s="94"/>
      <c r="P54" s="86"/>
      <c r="Q54" s="93"/>
      <c r="R54" s="94"/>
      <c r="S54" s="86"/>
      <c r="T54" s="93"/>
      <c r="U54" s="94"/>
      <c r="V54" s="86"/>
      <c r="W54" s="93"/>
      <c r="X54" s="94"/>
      <c r="Y54" s="86"/>
      <c r="Z54" s="93"/>
      <c r="AA54" s="94"/>
      <c r="AB54" s="86"/>
      <c r="AC54" s="93"/>
      <c r="AD54" s="94"/>
      <c r="AE54" s="86"/>
      <c r="AF54" s="93"/>
      <c r="AG54" s="94"/>
      <c r="AH54" s="86"/>
      <c r="AI54" s="93"/>
      <c r="AJ54" s="94"/>
      <c r="AK54" s="86"/>
      <c r="AL54" s="93"/>
      <c r="AM54" s="94"/>
      <c r="AN54" s="86"/>
      <c r="AO54" s="93"/>
      <c r="AP54" s="94"/>
      <c r="AQ54" s="86"/>
      <c r="AR54" s="93"/>
      <c r="AS54" s="94"/>
      <c r="AT54" s="86"/>
      <c r="AU54" s="93"/>
      <c r="AV54" s="94"/>
      <c r="AW54" s="86"/>
      <c r="AX54" s="93"/>
      <c r="AY54" s="94"/>
      <c r="AZ54" s="86"/>
      <c r="BA54" s="93"/>
      <c r="BB54" s="94"/>
      <c r="BC54" s="86"/>
      <c r="BD54" s="93"/>
      <c r="BE54" s="94"/>
      <c r="BF54" s="86"/>
      <c r="BG54" s="93"/>
      <c r="BH54" s="94"/>
      <c r="BI54" s="86"/>
      <c r="BJ54" s="93"/>
      <c r="BK54" s="94"/>
      <c r="BL54" s="86"/>
      <c r="BM54" s="93"/>
      <c r="BN54" s="94"/>
      <c r="BO54" s="86"/>
      <c r="BP54" s="93"/>
      <c r="BQ54" s="94"/>
      <c r="BR54" s="86"/>
      <c r="BS54" s="93"/>
      <c r="BT54" s="94"/>
      <c r="BU54" s="87"/>
      <c r="BV54" s="86">
        <f>IF((Spese_Rendiconto_Anno0!BV53+Spese_Rendiconto_Anno0!BW53-Entrate_Rendiconto_Anno0!D58)&lt;0,Entrate_Rendiconto_Anno0!D58-Spese_Rendiconto_Anno0!BV53-Spese_Rendiconto_Anno0!BW53,0)</f>
        <v>0</v>
      </c>
      <c r="BW54" s="93"/>
      <c r="BX54" s="94">
        <f>IF((Spese_Rendiconto_Anno0!BX53-Entrate_Rendiconto_Anno0!E58)&lt;0,Entrate_Rendiconto_Anno0!E58-Spese_Rendiconto_Anno0!BX53,0)</f>
        <v>0</v>
      </c>
      <c r="BY54" s="65" t="s">
        <v>144</v>
      </c>
    </row>
    <row r="55" spans="2:77" ht="19.5" customHeight="1" thickTop="1" x14ac:dyDescent="0.25">
      <c r="B55" s="67" t="s">
        <v>136</v>
      </c>
    </row>
    <row r="56" spans="2:77" x14ac:dyDescent="0.25">
      <c r="B56" s="67" t="s">
        <v>135</v>
      </c>
    </row>
  </sheetData>
  <sheetProtection password="D3C7" sheet="1"/>
  <mergeCells count="77">
    <mergeCell ref="S4:U4"/>
    <mergeCell ref="V4:X4"/>
    <mergeCell ref="AK4:AM4"/>
    <mergeCell ref="AN4:AP4"/>
    <mergeCell ref="A1:A1048576"/>
    <mergeCell ref="B1:BX2"/>
    <mergeCell ref="B4:C7"/>
    <mergeCell ref="D4:F4"/>
    <mergeCell ref="G4:I4"/>
    <mergeCell ref="J4:L4"/>
    <mergeCell ref="M4:O4"/>
    <mergeCell ref="P4:R4"/>
    <mergeCell ref="BU4:BU5"/>
    <mergeCell ref="BV4:BX5"/>
    <mergeCell ref="AQ4:AS4"/>
    <mergeCell ref="AT4:AV4"/>
    <mergeCell ref="AW4:AY4"/>
    <mergeCell ref="AZ4:BB4"/>
    <mergeCell ref="BC4:BE4"/>
    <mergeCell ref="BF4:BH4"/>
    <mergeCell ref="P5:R5"/>
    <mergeCell ref="S5:U5"/>
    <mergeCell ref="BI4:BK4"/>
    <mergeCell ref="BL4:BN4"/>
    <mergeCell ref="BO4:BQ4"/>
    <mergeCell ref="BR4:BT4"/>
    <mergeCell ref="Y4:AA4"/>
    <mergeCell ref="AB4:AD4"/>
    <mergeCell ref="AE4:AG4"/>
    <mergeCell ref="AH4:AJ4"/>
    <mergeCell ref="BC5:BE5"/>
    <mergeCell ref="V5:X5"/>
    <mergeCell ref="Y5:AA5"/>
    <mergeCell ref="AB5:AD5"/>
    <mergeCell ref="AE5:AG5"/>
    <mergeCell ref="AH5:AJ5"/>
    <mergeCell ref="AK5:AM5"/>
    <mergeCell ref="D6:E6"/>
    <mergeCell ref="G6:H6"/>
    <mergeCell ref="J6:K6"/>
    <mergeCell ref="M6:N6"/>
    <mergeCell ref="P6:Q6"/>
    <mergeCell ref="AN5:AP5"/>
    <mergeCell ref="D5:F5"/>
    <mergeCell ref="G5:I5"/>
    <mergeCell ref="J5:L5"/>
    <mergeCell ref="M5:O5"/>
    <mergeCell ref="AH6:AI6"/>
    <mergeCell ref="BF5:BH5"/>
    <mergeCell ref="BI5:BK5"/>
    <mergeCell ref="BL5:BN5"/>
    <mergeCell ref="BO5:BQ5"/>
    <mergeCell ref="BR5:BT5"/>
    <mergeCell ref="AQ5:AS5"/>
    <mergeCell ref="AT5:AV5"/>
    <mergeCell ref="AW5:AY5"/>
    <mergeCell ref="AZ5:BB5"/>
    <mergeCell ref="AN6:AO6"/>
    <mergeCell ref="AQ6:AR6"/>
    <mergeCell ref="AT6:AU6"/>
    <mergeCell ref="AW6:AX6"/>
    <mergeCell ref="AZ6:BA6"/>
    <mergeCell ref="S6:T6"/>
    <mergeCell ref="V6:W6"/>
    <mergeCell ref="Y6:Z6"/>
    <mergeCell ref="AB6:AC6"/>
    <mergeCell ref="AE6:AF6"/>
    <mergeCell ref="BV6:BW6"/>
    <mergeCell ref="B53:C53"/>
    <mergeCell ref="B54:C54"/>
    <mergeCell ref="BC6:BD6"/>
    <mergeCell ref="BF6:BG6"/>
    <mergeCell ref="BI6:BJ6"/>
    <mergeCell ref="BL6:BM6"/>
    <mergeCell ref="BO6:BP6"/>
    <mergeCell ref="BR6:BS6"/>
    <mergeCell ref="AK6:AL6"/>
  </mergeCells>
  <pageMargins left="0.70866141732283472" right="0.70866141732283472" top="0.74803149606299213" bottom="0.74803149606299213" header="0.31496062992125984" footer="0.31496062992125984"/>
  <pageSetup paperSize="9" scale="57" fitToWidth="0" orientation="landscape" r:id="rId1"/>
  <colBreaks count="3" manualBreakCount="3">
    <brk id="18" max="1048575" man="1"/>
    <brk id="33" max="1048575" man="1"/>
    <brk id="6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12</vt:i4>
      </vt:variant>
    </vt:vector>
  </HeadingPairs>
  <TitlesOfParts>
    <vt:vector size="20" baseType="lpstr">
      <vt:lpstr>Entrate_Bilancio_2025</vt:lpstr>
      <vt:lpstr>Entrate_Bilancio_2026</vt:lpstr>
      <vt:lpstr>Entrate_Bilancio_2027</vt:lpstr>
      <vt:lpstr>Entrate_Rendiconto_Anno0</vt:lpstr>
      <vt:lpstr>Spese_Bilancio_2025</vt:lpstr>
      <vt:lpstr>Spese_Bilancio_2026</vt:lpstr>
      <vt:lpstr>Spese_Bilancio_2027</vt:lpstr>
      <vt:lpstr>Spese_Rendiconto_Anno0</vt:lpstr>
      <vt:lpstr>Entrate_Bilancio_2025!Area_stampa</vt:lpstr>
      <vt:lpstr>Entrate_Bilancio_2026!Area_stampa</vt:lpstr>
      <vt:lpstr>Entrate_Bilancio_2027!Area_stampa</vt:lpstr>
      <vt:lpstr>Entrate_Rendiconto_Anno0!Area_stampa</vt:lpstr>
      <vt:lpstr>Spese_Bilancio_2025!Area_stampa</vt:lpstr>
      <vt:lpstr>Spese_Bilancio_2026!Area_stampa</vt:lpstr>
      <vt:lpstr>Spese_Bilancio_2027!Area_stampa</vt:lpstr>
      <vt:lpstr>Spese_Rendiconto_Anno0!Area_stampa</vt:lpstr>
      <vt:lpstr>Spese_Bilancio_2025!Titoli_stampa</vt:lpstr>
      <vt:lpstr>Spese_Bilancio_2026!Titoli_stampa</vt:lpstr>
      <vt:lpstr>Spese_Bilancio_2027!Titoli_stampa</vt:lpstr>
      <vt:lpstr>Spese_Rendiconto_Anno0!Titoli_stampa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2025-06-02T08:27:41Z</dcterms:modified>
</cp:coreProperties>
</file>