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mena\Desktop\PUBBLICARE\"/>
    </mc:Choice>
  </mc:AlternateContent>
  <xr:revisionPtr revIDLastSave="0" documentId="8_{FABA3C76-4CC7-41CD-AA1B-331119D4FEBA}" xr6:coauthVersionLast="47" xr6:coauthVersionMax="47" xr10:uidLastSave="{00000000-0000-0000-0000-000000000000}"/>
  <bookViews>
    <workbookView xWindow="3930" yWindow="300" windowWidth="21570" windowHeight="15270" xr2:uid="{00000000-000D-0000-FFFF-FFFF00000000}"/>
  </bookViews>
  <sheets>
    <sheet name="trimestre 2024" sheetId="1" r:id="rId1"/>
    <sheet name="Foglio1" sheetId="2" r:id="rId2"/>
  </sheets>
  <definedNames>
    <definedName name="_xlnm.Print_Area" localSheetId="0">'trimestre 2024'!$A$6:$M$22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2" i="1" l="1"/>
  <c r="K18" i="1"/>
  <c r="M18" i="1" s="1"/>
  <c r="H18" i="1"/>
  <c r="F18" i="1"/>
  <c r="F17" i="1"/>
  <c r="K17" i="1"/>
  <c r="K22" i="1" s="1"/>
  <c r="H17" i="1"/>
  <c r="H16" i="1"/>
  <c r="F16" i="1"/>
  <c r="K16" i="1"/>
  <c r="I16" i="1"/>
  <c r="F15" i="1"/>
  <c r="I15" i="1"/>
  <c r="K15" i="1"/>
  <c r="I22" i="1"/>
  <c r="H15" i="1"/>
  <c r="M15" i="1" s="1"/>
  <c r="L22" i="1"/>
  <c r="E54" i="2"/>
  <c r="J22" i="1"/>
  <c r="D22" i="1"/>
  <c r="B54" i="2"/>
  <c r="C54" i="2"/>
  <c r="D54" i="2"/>
  <c r="A54" i="2"/>
  <c r="F54" i="2"/>
  <c r="G54" i="2"/>
  <c r="M17" i="1" l="1"/>
  <c r="M16" i="1"/>
  <c r="H22" i="1"/>
</calcChain>
</file>

<file path=xl/sharedStrings.xml><?xml version="1.0" encoding="utf-8"?>
<sst xmlns="http://schemas.openxmlformats.org/spreadsheetml/2006/main" count="45" uniqueCount="34">
  <si>
    <t>ALTRI IMPEGNI INERENTI AL MANDATO</t>
  </si>
  <si>
    <t>E PER MISSIONI</t>
  </si>
  <si>
    <t>Rimborso spese viaggio</t>
  </si>
  <si>
    <t>km</t>
  </si>
  <si>
    <t>IMPORTO</t>
  </si>
  <si>
    <t>ALL'UFFICIO DI PRESIDENZA ED ALLE COMMISSIONI</t>
  </si>
  <si>
    <t>Km</t>
  </si>
  <si>
    <t>LA GIUNTA ESECUTIVA, ALL'ASSEMBLEA,</t>
  </si>
  <si>
    <t>FERRARINI</t>
  </si>
  <si>
    <t>DE PEDRO</t>
  </si>
  <si>
    <t>SACRISTANI</t>
  </si>
  <si>
    <t>VALZELLI</t>
  </si>
  <si>
    <t>BERNARDI</t>
  </si>
  <si>
    <t>RIMBORSO
SPESE VIVE</t>
  </si>
  <si>
    <t>VIAGGI EFFETTUATI PER PARTECIPARE</t>
  </si>
  <si>
    <t>VIAGGI EFFETTUATI PER</t>
  </si>
  <si>
    <t>NOME</t>
  </si>
  <si>
    <t>T O T A L I</t>
  </si>
  <si>
    <t>CAVAGNOLI</t>
  </si>
  <si>
    <t>TOTALE</t>
  </si>
  <si>
    <t>N.
Presenze</t>
  </si>
  <si>
    <t>1/5 BENZINA</t>
  </si>
  <si>
    <t>ANTONIOLI</t>
  </si>
  <si>
    <t>-</t>
  </si>
  <si>
    <t>Liquidazione rimborso spese viaggi e missioni al Presidente dell'Assemblea del Consorzio Comuni BIM di Valle Camonica</t>
  </si>
  <si>
    <t xml:space="preserve">De Pedro </t>
  </si>
  <si>
    <t>Fabio</t>
  </si>
  <si>
    <t>COGNOME</t>
  </si>
  <si>
    <t>Periodo</t>
  </si>
  <si>
    <t>Anno 2025</t>
  </si>
  <si>
    <t>1^ trim. 2025</t>
  </si>
  <si>
    <t>2^ trim. 2025</t>
  </si>
  <si>
    <t>3^ trim. 2025</t>
  </si>
  <si>
    <t>4^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</si>
</sst>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L.&quot;\ #,##0;\-&quot;L.&quot;\ #,##0"/>
    <numFmt numFmtId="165" formatCode="[$€-2]\ #,##0.00;\-[$€-2]\ #,##0.00"/>
    <numFmt numFmtId="166" formatCode="[$€-2]\ #,##0.000;\-[$€-2]\ #,##0.000"/>
    <numFmt numFmtId="167" formatCode="[$€]\ #,##0;[Red]\-[$€]\ #,##0"/>
    <numFmt numFmtId="168" formatCode="_-[$€-2]\ * #,##0.00_-;\-[$€-2]\ * #,##0.00_-;_-[$€-2]\ * &quot;-&quot;??_-;_-@_-"/>
  </numFmts>
  <fonts count="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sz val="13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Continuous"/>
    </xf>
    <xf numFmtId="165" fontId="2" fillId="0" borderId="0" xfId="0" applyNumberFormat="1" applyFont="1" applyBorder="1"/>
    <xf numFmtId="0" fontId="5" fillId="0" borderId="0" xfId="0" applyFont="1" applyBorder="1" applyAlignment="1">
      <alignment horizontal="center"/>
    </xf>
    <xf numFmtId="168" fontId="3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166" fontId="2" fillId="4" borderId="14" xfId="0" applyNumberFormat="1" applyFont="1" applyFill="1" applyBorder="1" applyAlignment="1">
      <alignment horizontal="right" vertical="center"/>
    </xf>
    <xf numFmtId="166" fontId="2" fillId="2" borderId="14" xfId="0" applyNumberFormat="1" applyFont="1" applyFill="1" applyBorder="1" applyAlignment="1">
      <alignment horizontal="right" vertical="center"/>
    </xf>
    <xf numFmtId="3" fontId="5" fillId="3" borderId="21" xfId="0" applyNumberFormat="1" applyFont="1" applyFill="1" applyBorder="1" applyAlignment="1">
      <alignment horizontal="center" vertical="center"/>
    </xf>
    <xf numFmtId="165" fontId="5" fillId="3" borderId="2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166" fontId="2" fillId="4" borderId="11" xfId="0" applyNumberFormat="1" applyFont="1" applyFill="1" applyBorder="1" applyAlignment="1">
      <alignment horizontal="right" vertical="center"/>
    </xf>
    <xf numFmtId="168" fontId="5" fillId="3" borderId="24" xfId="0" applyNumberFormat="1" applyFont="1" applyFill="1" applyBorder="1" applyAlignment="1">
      <alignment horizontal="left" vertical="center"/>
    </xf>
    <xf numFmtId="3" fontId="5" fillId="3" borderId="20" xfId="0" applyNumberFormat="1" applyFont="1" applyFill="1" applyBorder="1" applyAlignment="1">
      <alignment horizontal="center" vertical="center"/>
    </xf>
    <xf numFmtId="168" fontId="5" fillId="3" borderId="23" xfId="0" applyNumberFormat="1" applyFont="1" applyFill="1" applyBorder="1" applyAlignment="1">
      <alignment horizontal="left" vertical="center"/>
    </xf>
    <xf numFmtId="168" fontId="5" fillId="3" borderId="25" xfId="0" applyNumberFormat="1" applyFont="1" applyFill="1" applyBorder="1" applyAlignment="1">
      <alignment horizontal="left" vertical="center"/>
    </xf>
    <xf numFmtId="165" fontId="2" fillId="4" borderId="14" xfId="0" applyNumberFormat="1" applyFont="1" applyFill="1" applyBorder="1" applyAlignment="1">
      <alignment horizontal="right" vertical="center"/>
    </xf>
    <xf numFmtId="165" fontId="2" fillId="2" borderId="14" xfId="0" applyNumberFormat="1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166" fontId="2" fillId="4" borderId="27" xfId="0" applyNumberFormat="1" applyFont="1" applyFill="1" applyBorder="1" applyAlignment="1">
      <alignment horizontal="right" vertical="center"/>
    </xf>
    <xf numFmtId="165" fontId="2" fillId="4" borderId="27" xfId="0" applyNumberFormat="1" applyFont="1" applyFill="1" applyBorder="1" applyAlignment="1">
      <alignment horizontal="right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168" fontId="3" fillId="2" borderId="31" xfId="0" applyNumberFormat="1" applyFont="1" applyFill="1" applyBorder="1" applyAlignment="1">
      <alignment horizontal="left" vertical="center"/>
    </xf>
    <xf numFmtId="168" fontId="3" fillId="4" borderId="31" xfId="0" applyNumberFormat="1" applyFont="1" applyFill="1" applyBorder="1" applyAlignment="1">
      <alignment horizontal="left" vertical="center"/>
    </xf>
    <xf numFmtId="168" fontId="3" fillId="4" borderId="32" xfId="0" applyNumberFormat="1" applyFont="1" applyFill="1" applyBorder="1" applyAlignment="1">
      <alignment horizontal="left" vertical="center"/>
    </xf>
    <xf numFmtId="168" fontId="3" fillId="4" borderId="33" xfId="0" applyNumberFormat="1" applyFont="1" applyFill="1" applyBorder="1" applyAlignment="1">
      <alignment horizontal="left" vertical="center"/>
    </xf>
    <xf numFmtId="168" fontId="3" fillId="4" borderId="1" xfId="0" applyNumberFormat="1" applyFont="1" applyFill="1" applyBorder="1" applyAlignment="1">
      <alignment horizontal="left" vertical="center"/>
    </xf>
    <xf numFmtId="168" fontId="3" fillId="4" borderId="34" xfId="0" applyNumberFormat="1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center" vertical="center"/>
    </xf>
    <xf numFmtId="3" fontId="2" fillId="2" borderId="31" xfId="0" applyNumberFormat="1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29" xfId="0" applyNumberFormat="1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 wrapText="1"/>
    </xf>
    <xf numFmtId="165" fontId="2" fillId="4" borderId="7" xfId="0" applyNumberFormat="1" applyFont="1" applyFill="1" applyBorder="1" applyAlignment="1">
      <alignment horizontal="right" vertical="center"/>
    </xf>
    <xf numFmtId="168" fontId="3" fillId="4" borderId="8" xfId="0" applyNumberFormat="1" applyFont="1" applyFill="1" applyBorder="1" applyAlignment="1">
      <alignment horizontal="left" vertical="center"/>
    </xf>
    <xf numFmtId="168" fontId="3" fillId="4" borderId="14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5" fontId="3" fillId="3" borderId="11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0" fillId="3" borderId="40" xfId="0" applyFill="1" applyBorder="1"/>
    <xf numFmtId="0" fontId="0" fillId="3" borderId="41" xfId="0" applyFill="1" applyBorder="1"/>
    <xf numFmtId="0" fontId="3" fillId="3" borderId="3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0" fillId="3" borderId="0" xfId="0" applyFill="1"/>
    <xf numFmtId="0" fontId="0" fillId="3" borderId="42" xfId="0" applyFill="1" applyBorder="1"/>
    <xf numFmtId="165" fontId="3" fillId="3" borderId="33" xfId="0" applyNumberFormat="1" applyFont="1" applyFill="1" applyBorder="1" applyAlignment="1">
      <alignment horizontal="center" vertical="center" wrapText="1"/>
    </xf>
    <xf numFmtId="165" fontId="3" fillId="3" borderId="46" xfId="0" applyNumberFormat="1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0" fillId="3" borderId="23" xfId="0" applyFill="1" applyBorder="1"/>
    <xf numFmtId="0" fontId="0" fillId="3" borderId="25" xfId="0" applyFill="1" applyBorder="1"/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776655</xdr:colOff>
      <xdr:row>11</xdr:row>
      <xdr:rowOff>14654</xdr:rowOff>
    </xdr:from>
    <xdr:to>
      <xdr:col>2</xdr:col>
      <xdr:colOff>769326</xdr:colOff>
      <xdr:row>53</xdr:row>
      <xdr:rowOff>0</xdr:rowOff>
    </xdr:to>
    <xdr:cxnSp macro="">
      <xdr:nvCxnSpPr>
        <xdr:cNvPr id="4" name="Connettore 1 3">
          <a:extLst>
            <a:ext uri="{FF2B5EF4-FFF2-40B4-BE49-F238E27FC236}">
              <a16:creationId xmlns:a16="http://schemas.microsoft.com/office/drawing/2014/main" id="{20BBC414-D345-45B1-9886-F936D6109405}"/>
            </a:ext>
          </a:extLst>
        </xdr:cNvPr>
        <xdr:cNvCxnSpPr/>
      </xdr:nvCxnSpPr>
      <xdr:spPr>
        <a:xfrm flipH="1">
          <a:off x="1560636" y="1809750"/>
          <a:ext cx="776652" cy="5663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</xdr:row>
      <xdr:rowOff>153865</xdr:rowOff>
    </xdr:from>
    <xdr:to>
      <xdr:col>3</xdr:col>
      <xdr:colOff>776654</xdr:colOff>
      <xdr:row>53</xdr:row>
      <xdr:rowOff>7327</xdr:rowOff>
    </xdr:to>
    <xdr:cxnSp macro="">
      <xdr:nvCxnSpPr>
        <xdr:cNvPr id="6" name="Connettore 1 5">
          <a:extLst>
            <a:ext uri="{FF2B5EF4-FFF2-40B4-BE49-F238E27FC236}">
              <a16:creationId xmlns:a16="http://schemas.microsoft.com/office/drawing/2014/main" id="{E2E57403-1717-42C7-BED1-F991BCD6413D}"/>
            </a:ext>
          </a:extLst>
        </xdr:cNvPr>
        <xdr:cNvCxnSpPr/>
      </xdr:nvCxnSpPr>
      <xdr:spPr>
        <a:xfrm flipH="1">
          <a:off x="2351942" y="820615"/>
          <a:ext cx="776654" cy="6667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14655</xdr:colOff>
      <xdr:row>14</xdr:row>
      <xdr:rowOff>0</xdr:rowOff>
    </xdr:from>
    <xdr:to>
      <xdr:col>5</xdr:col>
      <xdr:colOff>0</xdr:colOff>
      <xdr:row>53</xdr:row>
      <xdr:rowOff>0</xdr:rowOff>
    </xdr:to>
    <xdr:cxnSp macro="">
      <xdr:nvCxnSpPr>
        <xdr:cNvPr id="8" name="Connettore 1 7">
          <a:extLst>
            <a:ext uri="{FF2B5EF4-FFF2-40B4-BE49-F238E27FC236}">
              <a16:creationId xmlns:a16="http://schemas.microsoft.com/office/drawing/2014/main" id="{C3636315-89AF-48E7-BD4B-5D02913E3B3A}"/>
            </a:ext>
          </a:extLst>
        </xdr:cNvPr>
        <xdr:cNvCxnSpPr/>
      </xdr:nvCxnSpPr>
      <xdr:spPr>
        <a:xfrm flipH="1">
          <a:off x="3150578" y="2278673"/>
          <a:ext cx="769326" cy="51947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7</xdr:row>
      <xdr:rowOff>7327</xdr:rowOff>
    </xdr:from>
    <xdr:to>
      <xdr:col>7</xdr:col>
      <xdr:colOff>0</xdr:colOff>
      <xdr:row>53</xdr:row>
      <xdr:rowOff>9525</xdr:rowOff>
    </xdr:to>
    <xdr:cxnSp macro="">
      <xdr:nvCxnSpPr>
        <xdr:cNvPr id="10" name="Connettore 1 9">
          <a:extLst>
            <a:ext uri="{FF2B5EF4-FFF2-40B4-BE49-F238E27FC236}">
              <a16:creationId xmlns:a16="http://schemas.microsoft.com/office/drawing/2014/main" id="{15E6E1CF-2E6F-4D19-A3D5-02F85C3EEC9A}"/>
            </a:ext>
          </a:extLst>
        </xdr:cNvPr>
        <xdr:cNvCxnSpPr/>
      </xdr:nvCxnSpPr>
      <xdr:spPr>
        <a:xfrm flipH="1">
          <a:off x="5487866" y="1157654"/>
          <a:ext cx="783980" cy="63326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5868</xdr:colOff>
      <xdr:row>0</xdr:row>
      <xdr:rowOff>181706</xdr:rowOff>
    </xdr:from>
    <xdr:to>
      <xdr:col>5</xdr:col>
      <xdr:colOff>782522</xdr:colOff>
      <xdr:row>53</xdr:row>
      <xdr:rowOff>0</xdr:rowOff>
    </xdr:to>
    <xdr:cxnSp macro="">
      <xdr:nvCxnSpPr>
        <xdr:cNvPr id="12" name="Connettore 1 11">
          <a:extLst>
            <a:ext uri="{FF2B5EF4-FFF2-40B4-BE49-F238E27FC236}">
              <a16:creationId xmlns:a16="http://schemas.microsoft.com/office/drawing/2014/main" id="{4EEBB081-EEBB-4392-95E3-FBCA672E5370}"/>
            </a:ext>
          </a:extLst>
        </xdr:cNvPr>
        <xdr:cNvCxnSpPr/>
      </xdr:nvCxnSpPr>
      <xdr:spPr>
        <a:xfrm flipH="1">
          <a:off x="4709753" y="181706"/>
          <a:ext cx="776654" cy="71803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782518</xdr:colOff>
      <xdr:row>25</xdr:row>
      <xdr:rowOff>153866</xdr:rowOff>
    </xdr:from>
    <xdr:to>
      <xdr:col>2</xdr:col>
      <xdr:colOff>7326</xdr:colOff>
      <xdr:row>53</xdr:row>
      <xdr:rowOff>0</xdr:rowOff>
    </xdr:to>
    <xdr:cxnSp macro="">
      <xdr:nvCxnSpPr>
        <xdr:cNvPr id="13" name="Connettore 1 12">
          <a:extLst>
            <a:ext uri="{FF2B5EF4-FFF2-40B4-BE49-F238E27FC236}">
              <a16:creationId xmlns:a16="http://schemas.microsoft.com/office/drawing/2014/main" id="{4ECCC1E8-ABA3-4168-8022-D98685E0236C}"/>
            </a:ext>
          </a:extLst>
        </xdr:cNvPr>
        <xdr:cNvCxnSpPr/>
      </xdr:nvCxnSpPr>
      <xdr:spPr>
        <a:xfrm flipH="1">
          <a:off x="782518" y="4205654"/>
          <a:ext cx="792770" cy="32590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workbookViewId="0">
      <selection activeCell="P21" sqref="P21"/>
    </sheetView>
  </sheetViews>
  <sheetFormatPr defaultRowHeight="12.75" x14ac:dyDescent="0.2"/>
  <cols>
    <col min="1" max="2" width="11.28515625" style="1" customWidth="1"/>
    <col min="3" max="3" width="13.7109375" style="1" customWidth="1"/>
    <col min="4" max="10" width="10.7109375" style="1" customWidth="1"/>
    <col min="11" max="11" width="12.140625" style="1" bestFit="1" customWidth="1"/>
    <col min="12" max="12" width="10.7109375" style="1" customWidth="1"/>
    <col min="13" max="13" width="12.140625" style="1" bestFit="1" customWidth="1"/>
    <col min="14" max="16384" width="9.140625" style="1"/>
  </cols>
  <sheetData>
    <row r="1" spans="1:13" x14ac:dyDescent="0.2">
      <c r="K1" s="84"/>
      <c r="L1" s="84"/>
      <c r="M1" s="84"/>
    </row>
    <row r="2" spans="1:13" x14ac:dyDescent="0.2">
      <c r="K2" s="9"/>
      <c r="L2" s="84"/>
      <c r="M2" s="84"/>
    </row>
    <row r="4" spans="1:13" s="12" customFormat="1" ht="25.5" customHeight="1" x14ac:dyDescent="0.25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s="12" customFormat="1" ht="16.5" x14ac:dyDescent="0.25">
      <c r="M5" s="13"/>
    </row>
    <row r="6" spans="1:13" s="12" customFormat="1" ht="24.75" customHeight="1" x14ac:dyDescent="0.25">
      <c r="A6" s="85" t="s">
        <v>29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">
      <c r="D8" s="2"/>
      <c r="E8" s="2"/>
      <c r="G8" s="2"/>
      <c r="H8" s="2"/>
      <c r="I8" s="2"/>
      <c r="J8" s="2"/>
      <c r="K8" s="2"/>
      <c r="L8" s="2"/>
      <c r="M8" s="2"/>
    </row>
    <row r="9" spans="1:13" ht="13.5" thickBot="1" x14ac:dyDescent="0.25">
      <c r="A9" s="3"/>
      <c r="B9" s="3"/>
      <c r="C9" s="3"/>
      <c r="D9" s="4"/>
      <c r="E9" s="4"/>
      <c r="F9" s="3"/>
      <c r="G9" s="3"/>
      <c r="L9" s="2"/>
    </row>
    <row r="10" spans="1:13" ht="15" customHeight="1" x14ac:dyDescent="0.2">
      <c r="A10" s="10"/>
      <c r="B10" s="10"/>
      <c r="C10" s="10"/>
      <c r="D10" s="94" t="s">
        <v>14</v>
      </c>
      <c r="E10" s="95"/>
      <c r="F10" s="95"/>
      <c r="G10" s="95"/>
      <c r="H10" s="96"/>
      <c r="I10" s="94" t="s">
        <v>15</v>
      </c>
      <c r="J10" s="90"/>
      <c r="K10" s="90"/>
      <c r="L10" s="107"/>
    </row>
    <row r="11" spans="1:13" ht="15" customHeight="1" x14ac:dyDescent="0.2">
      <c r="A11" s="7"/>
      <c r="B11" s="7"/>
      <c r="C11" s="7"/>
      <c r="D11" s="102" t="s">
        <v>7</v>
      </c>
      <c r="E11" s="111"/>
      <c r="F11" s="111"/>
      <c r="G11" s="111"/>
      <c r="H11" s="112"/>
      <c r="I11" s="102" t="s">
        <v>0</v>
      </c>
      <c r="J11" s="103"/>
      <c r="K11" s="103"/>
      <c r="L11" s="104"/>
    </row>
    <row r="12" spans="1:13" ht="14.25" customHeight="1" thickBot="1" x14ac:dyDescent="0.25">
      <c r="D12" s="115" t="s">
        <v>5</v>
      </c>
      <c r="E12" s="116"/>
      <c r="F12" s="116"/>
      <c r="G12" s="116"/>
      <c r="H12" s="117"/>
      <c r="I12" s="102" t="s">
        <v>1</v>
      </c>
      <c r="J12" s="103"/>
      <c r="K12" s="103"/>
      <c r="L12" s="104"/>
      <c r="M12" s="5"/>
    </row>
    <row r="13" spans="1:13" s="11" customFormat="1" ht="15" customHeight="1" x14ac:dyDescent="0.2">
      <c r="A13" s="94" t="s">
        <v>27</v>
      </c>
      <c r="B13" s="90" t="s">
        <v>16</v>
      </c>
      <c r="C13" s="107" t="s">
        <v>28</v>
      </c>
      <c r="D13" s="86" t="s">
        <v>3</v>
      </c>
      <c r="E13" s="88" t="s">
        <v>21</v>
      </c>
      <c r="F13" s="88" t="s">
        <v>4</v>
      </c>
      <c r="G13" s="97" t="s">
        <v>20</v>
      </c>
      <c r="H13" s="113" t="s">
        <v>4</v>
      </c>
      <c r="I13" s="86" t="s">
        <v>2</v>
      </c>
      <c r="J13" s="100"/>
      <c r="K13" s="101"/>
      <c r="L13" s="92" t="s">
        <v>13</v>
      </c>
      <c r="M13" s="105" t="s">
        <v>19</v>
      </c>
    </row>
    <row r="14" spans="1:13" s="11" customFormat="1" ht="15" customHeight="1" thickBot="1" x14ac:dyDescent="0.25">
      <c r="A14" s="102"/>
      <c r="B14" s="91"/>
      <c r="C14" s="104"/>
      <c r="D14" s="87"/>
      <c r="E14" s="89"/>
      <c r="F14" s="89"/>
      <c r="G14" s="98"/>
      <c r="H14" s="114"/>
      <c r="I14" s="18" t="s">
        <v>6</v>
      </c>
      <c r="J14" s="19" t="s">
        <v>21</v>
      </c>
      <c r="K14" s="20" t="s">
        <v>4</v>
      </c>
      <c r="L14" s="93"/>
      <c r="M14" s="106"/>
    </row>
    <row r="15" spans="1:13" ht="20.100000000000001" customHeight="1" x14ac:dyDescent="0.2">
      <c r="A15" s="51" t="s">
        <v>25</v>
      </c>
      <c r="B15" s="77" t="s">
        <v>26</v>
      </c>
      <c r="C15" s="60" t="s">
        <v>30</v>
      </c>
      <c r="D15" s="57">
        <v>28</v>
      </c>
      <c r="E15" s="44">
        <v>0.36099999999999999</v>
      </c>
      <c r="F15" s="81">
        <f>D15*E15</f>
        <v>10.108000000000001</v>
      </c>
      <c r="G15" s="70">
        <v>10</v>
      </c>
      <c r="H15" s="67">
        <f>F15*G15</f>
        <v>101.08000000000001</v>
      </c>
      <c r="I15" s="74">
        <f>28*3</f>
        <v>84</v>
      </c>
      <c r="J15" s="44">
        <v>0.36099999999999999</v>
      </c>
      <c r="K15" s="82">
        <f>I15*J15</f>
        <v>30.323999999999998</v>
      </c>
      <c r="L15" s="67"/>
      <c r="M15" s="67">
        <f>H15+K15</f>
        <v>131.404</v>
      </c>
    </row>
    <row r="16" spans="1:13" ht="20.100000000000001" customHeight="1" x14ac:dyDescent="0.2">
      <c r="A16" s="52" t="s">
        <v>25</v>
      </c>
      <c r="B16" s="78" t="s">
        <v>26</v>
      </c>
      <c r="C16" s="61" t="s">
        <v>31</v>
      </c>
      <c r="D16" s="58">
        <v>28</v>
      </c>
      <c r="E16" s="39">
        <v>0.34300000000000003</v>
      </c>
      <c r="F16" s="49">
        <f>D16*E16</f>
        <v>9.604000000000001</v>
      </c>
      <c r="G16" s="72">
        <v>12</v>
      </c>
      <c r="H16" s="68">
        <f>F16*G16</f>
        <v>115.24800000000002</v>
      </c>
      <c r="I16" s="75">
        <f>28+28</f>
        <v>56</v>
      </c>
      <c r="J16" s="39">
        <v>0.34300000000000003</v>
      </c>
      <c r="K16" s="83">
        <f>I16*J16</f>
        <v>19.208000000000002</v>
      </c>
      <c r="L16" s="68"/>
      <c r="M16" s="68">
        <f>H16+K16</f>
        <v>134.45600000000002</v>
      </c>
    </row>
    <row r="17" spans="1:13" ht="20.100000000000001" customHeight="1" x14ac:dyDescent="0.2">
      <c r="A17" s="53" t="s">
        <v>25</v>
      </c>
      <c r="B17" s="79" t="s">
        <v>26</v>
      </c>
      <c r="C17" s="62" t="s">
        <v>32</v>
      </c>
      <c r="D17" s="58">
        <v>28</v>
      </c>
      <c r="E17" s="39">
        <v>0.34300000000000003</v>
      </c>
      <c r="F17" s="49">
        <f>D17*E17</f>
        <v>9.604000000000001</v>
      </c>
      <c r="G17" s="72">
        <v>8</v>
      </c>
      <c r="H17" s="68">
        <f>F17*G17</f>
        <v>76.832000000000008</v>
      </c>
      <c r="I17" s="75">
        <v>28</v>
      </c>
      <c r="J17" s="39">
        <v>0.34300000000000003</v>
      </c>
      <c r="K17" s="83">
        <f>I17*J17</f>
        <v>9.604000000000001</v>
      </c>
      <c r="L17" s="68"/>
      <c r="M17" s="68">
        <f>H17+K17</f>
        <v>86.436000000000007</v>
      </c>
    </row>
    <row r="18" spans="1:13" ht="20.100000000000001" customHeight="1" x14ac:dyDescent="0.2">
      <c r="A18" s="53" t="s">
        <v>25</v>
      </c>
      <c r="B18" s="79" t="s">
        <v>26</v>
      </c>
      <c r="C18" s="61" t="s">
        <v>33</v>
      </c>
      <c r="D18" s="58">
        <v>28</v>
      </c>
      <c r="E18" s="39">
        <v>0.34100000000000003</v>
      </c>
      <c r="F18" s="49">
        <f>D18*E18</f>
        <v>9.548</v>
      </c>
      <c r="G18" s="72">
        <v>10</v>
      </c>
      <c r="H18" s="68">
        <f>F18*G18</f>
        <v>95.48</v>
      </c>
      <c r="I18" s="75">
        <v>56</v>
      </c>
      <c r="J18" s="39">
        <v>0.34100000000000003</v>
      </c>
      <c r="K18" s="83">
        <f>I18*J18</f>
        <v>19.096</v>
      </c>
      <c r="L18" s="68"/>
      <c r="M18" s="68">
        <f>H18+K18</f>
        <v>114.57600000000001</v>
      </c>
    </row>
    <row r="19" spans="1:13" ht="20.100000000000001" customHeight="1" x14ac:dyDescent="0.2">
      <c r="A19" s="53"/>
      <c r="B19" s="79"/>
      <c r="C19" s="62"/>
      <c r="D19" s="58"/>
      <c r="E19" s="39"/>
      <c r="F19" s="49"/>
      <c r="G19" s="72"/>
      <c r="H19" s="68"/>
      <c r="I19" s="75"/>
      <c r="J19" s="39"/>
      <c r="K19" s="65"/>
      <c r="L19" s="68"/>
      <c r="M19" s="68"/>
    </row>
    <row r="20" spans="1:13" ht="20.100000000000001" customHeight="1" x14ac:dyDescent="0.2">
      <c r="A20" s="52"/>
      <c r="B20" s="78"/>
      <c r="C20" s="61"/>
      <c r="D20" s="17"/>
      <c r="E20" s="40"/>
      <c r="F20" s="50"/>
      <c r="G20" s="71"/>
      <c r="H20" s="16"/>
      <c r="I20" s="17"/>
      <c r="J20" s="40"/>
      <c r="K20" s="64"/>
      <c r="L20" s="16"/>
      <c r="M20" s="16"/>
    </row>
    <row r="21" spans="1:13" ht="20.100000000000001" customHeight="1" thickBot="1" x14ac:dyDescent="0.25">
      <c r="A21" s="54"/>
      <c r="B21" s="80"/>
      <c r="C21" s="63"/>
      <c r="D21" s="59"/>
      <c r="E21" s="55"/>
      <c r="F21" s="56"/>
      <c r="G21" s="73"/>
      <c r="H21" s="69"/>
      <c r="I21" s="76"/>
      <c r="J21" s="55"/>
      <c r="K21" s="66"/>
      <c r="L21" s="69"/>
      <c r="M21" s="69"/>
    </row>
    <row r="22" spans="1:13" s="15" customFormat="1" ht="20.100000000000001" customHeight="1" thickBot="1" x14ac:dyDescent="0.25">
      <c r="A22" s="108" t="s">
        <v>17</v>
      </c>
      <c r="B22" s="109"/>
      <c r="C22" s="110"/>
      <c r="D22" s="41">
        <f>SUM(D15*G15+D16*G16+D17*G17+D18*G18+D19*G19+D20*G20+D21*G21)</f>
        <v>1120</v>
      </c>
      <c r="E22" s="38" t="s">
        <v>23</v>
      </c>
      <c r="F22" s="42" t="s">
        <v>23</v>
      </c>
      <c r="G22" s="43" t="s">
        <v>23</v>
      </c>
      <c r="H22" s="45">
        <f>SUM(H15:H21)</f>
        <v>388.64000000000004</v>
      </c>
      <c r="I22" s="46">
        <f>SUM(I15:I21)</f>
        <v>224</v>
      </c>
      <c r="J22" s="46" t="str">
        <f>+E22</f>
        <v>-</v>
      </c>
      <c r="K22" s="47">
        <f>SUM(K15:K21)</f>
        <v>78.231999999999999</v>
      </c>
      <c r="L22" s="45">
        <f>SUM(L15:L21)</f>
        <v>0</v>
      </c>
      <c r="M22" s="48">
        <f>SUM(M15:M21)</f>
        <v>466.87200000000007</v>
      </c>
    </row>
    <row r="23" spans="1:13" ht="13.5" customHeight="1" x14ac:dyDescent="0.2">
      <c r="A23" s="3"/>
      <c r="B23" s="3"/>
      <c r="C23" s="3"/>
      <c r="F23" s="7"/>
      <c r="G23" s="8"/>
      <c r="H23" s="6"/>
      <c r="I23" s="8"/>
      <c r="J23" s="8"/>
      <c r="K23" s="6"/>
      <c r="L23" s="6"/>
      <c r="M23" s="6"/>
    </row>
    <row r="24" spans="1:13" ht="13.5" customHeight="1" x14ac:dyDescent="0.2">
      <c r="G24" s="8"/>
      <c r="I24" s="8"/>
      <c r="J24" s="8"/>
      <c r="K24" s="6"/>
      <c r="L24" s="6"/>
      <c r="M24" s="6"/>
    </row>
    <row r="25" spans="1:13" ht="12.75" customHeight="1" x14ac:dyDescent="0.2">
      <c r="G25" s="8"/>
      <c r="K25" s="14"/>
    </row>
    <row r="26" spans="1:13" ht="12.75" customHeight="1" x14ac:dyDescent="0.2">
      <c r="A26" s="5"/>
      <c r="B26" s="5"/>
      <c r="C26" s="5"/>
      <c r="H26" s="6"/>
      <c r="K26" s="2"/>
      <c r="L26" s="2"/>
    </row>
    <row r="27" spans="1:13" ht="12.75" customHeight="1" x14ac:dyDescent="0.2">
      <c r="A27" s="5"/>
      <c r="B27" s="5"/>
      <c r="C27" s="5"/>
      <c r="K27" s="2"/>
      <c r="L27" s="2"/>
    </row>
    <row r="28" spans="1:13" x14ac:dyDescent="0.2">
      <c r="A28" s="5"/>
      <c r="B28" s="5"/>
      <c r="C28" s="5"/>
      <c r="K28" s="2"/>
      <c r="L28" s="2"/>
    </row>
    <row r="30" spans="1:13" x14ac:dyDescent="0.2">
      <c r="A30" s="10"/>
      <c r="B30" s="10"/>
      <c r="C30" s="10"/>
    </row>
    <row r="31" spans="1:13" x14ac:dyDescent="0.2">
      <c r="A31" s="10"/>
      <c r="B31" s="10"/>
      <c r="C31" s="10"/>
    </row>
  </sheetData>
  <mergeCells count="22">
    <mergeCell ref="A22:C22"/>
    <mergeCell ref="D11:H11"/>
    <mergeCell ref="H13:H14"/>
    <mergeCell ref="I11:L11"/>
    <mergeCell ref="A13:A14"/>
    <mergeCell ref="C13:C14"/>
    <mergeCell ref="D12:H12"/>
    <mergeCell ref="K1:M1"/>
    <mergeCell ref="L2:M2"/>
    <mergeCell ref="A6:M6"/>
    <mergeCell ref="D13:D14"/>
    <mergeCell ref="E13:E14"/>
    <mergeCell ref="B13:B14"/>
    <mergeCell ref="L13:L14"/>
    <mergeCell ref="D10:H10"/>
    <mergeCell ref="G13:G14"/>
    <mergeCell ref="A4:M4"/>
    <mergeCell ref="I13:K13"/>
    <mergeCell ref="I12:L12"/>
    <mergeCell ref="M13:M14"/>
    <mergeCell ref="F13:F14"/>
    <mergeCell ref="I10:L10"/>
  </mergeCells>
  <phoneticPr fontId="0" type="noConversion"/>
  <printOptions horizontalCentered="1"/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opLeftCell="A22" zoomScale="130" zoomScaleNormal="130" workbookViewId="0">
      <selection activeCell="A55" sqref="A55:A57"/>
    </sheetView>
  </sheetViews>
  <sheetFormatPr defaultRowHeight="12.75" x14ac:dyDescent="0.2"/>
  <cols>
    <col min="1" max="7" width="11.7109375" style="25" customWidth="1"/>
    <col min="8" max="16384" width="9.140625" style="29"/>
  </cols>
  <sheetData>
    <row r="1" spans="1:7" s="25" customFormat="1" ht="14.25" customHeight="1" thickBot="1" x14ac:dyDescent="0.25">
      <c r="A1" s="21" t="s">
        <v>11</v>
      </c>
      <c r="B1" s="22" t="s">
        <v>8</v>
      </c>
      <c r="C1" s="22" t="s">
        <v>12</v>
      </c>
      <c r="D1" s="22" t="s">
        <v>18</v>
      </c>
      <c r="E1" s="22" t="s">
        <v>9</v>
      </c>
      <c r="F1" s="23" t="s">
        <v>22</v>
      </c>
      <c r="G1" s="24" t="s">
        <v>10</v>
      </c>
    </row>
    <row r="2" spans="1:7" x14ac:dyDescent="0.2">
      <c r="A2" s="26">
        <v>16</v>
      </c>
      <c r="B2" s="27">
        <v>14</v>
      </c>
      <c r="C2" s="27">
        <v>13</v>
      </c>
      <c r="D2" s="27">
        <v>90</v>
      </c>
      <c r="E2" s="27">
        <v>50</v>
      </c>
      <c r="F2" s="118"/>
      <c r="G2" s="28">
        <v>44</v>
      </c>
    </row>
    <row r="3" spans="1:7" x14ac:dyDescent="0.2">
      <c r="A3" s="30">
        <v>104</v>
      </c>
      <c r="B3" s="31">
        <v>16</v>
      </c>
      <c r="C3" s="31">
        <v>56</v>
      </c>
      <c r="D3" s="31">
        <v>14</v>
      </c>
      <c r="E3" s="31">
        <v>50</v>
      </c>
      <c r="F3" s="119"/>
      <c r="G3" s="32">
        <v>6</v>
      </c>
    </row>
    <row r="4" spans="1:7" x14ac:dyDescent="0.2">
      <c r="A4" s="30">
        <v>28</v>
      </c>
      <c r="B4" s="31">
        <v>14</v>
      </c>
      <c r="C4" s="31">
        <v>56</v>
      </c>
      <c r="D4" s="31">
        <v>40</v>
      </c>
      <c r="E4" s="31">
        <v>32</v>
      </c>
      <c r="F4" s="119"/>
      <c r="G4" s="32">
        <v>14</v>
      </c>
    </row>
    <row r="5" spans="1:7" x14ac:dyDescent="0.2">
      <c r="A5" s="30">
        <v>108</v>
      </c>
      <c r="B5" s="31">
        <v>44</v>
      </c>
      <c r="C5" s="31">
        <v>56</v>
      </c>
      <c r="D5" s="33">
        <v>50</v>
      </c>
      <c r="E5" s="31">
        <v>170</v>
      </c>
      <c r="F5" s="119"/>
      <c r="G5" s="32">
        <v>14</v>
      </c>
    </row>
    <row r="6" spans="1:7" ht="12.75" customHeight="1" x14ac:dyDescent="0.2">
      <c r="A6" s="30">
        <v>28</v>
      </c>
      <c r="B6" s="31">
        <v>14</v>
      </c>
      <c r="C6" s="31">
        <v>56</v>
      </c>
      <c r="D6" s="119"/>
      <c r="E6" s="31">
        <v>32</v>
      </c>
      <c r="F6" s="119"/>
      <c r="G6" s="32">
        <v>52</v>
      </c>
    </row>
    <row r="7" spans="1:7" ht="12.75" customHeight="1" x14ac:dyDescent="0.2">
      <c r="A7" s="30">
        <v>28</v>
      </c>
      <c r="B7" s="31">
        <v>10</v>
      </c>
      <c r="C7" s="31">
        <v>56</v>
      </c>
      <c r="D7" s="119"/>
      <c r="E7" s="31">
        <v>56</v>
      </c>
      <c r="F7" s="119"/>
      <c r="G7" s="32">
        <v>9</v>
      </c>
    </row>
    <row r="8" spans="1:7" ht="12.75" customHeight="1" x14ac:dyDescent="0.2">
      <c r="A8" s="30">
        <v>202</v>
      </c>
      <c r="B8" s="31">
        <v>14</v>
      </c>
      <c r="C8" s="31">
        <v>56</v>
      </c>
      <c r="D8" s="119"/>
      <c r="E8" s="31">
        <v>32</v>
      </c>
      <c r="F8" s="119"/>
      <c r="G8" s="120"/>
    </row>
    <row r="9" spans="1:7" ht="12.75" customHeight="1" x14ac:dyDescent="0.2">
      <c r="A9" s="30">
        <v>28</v>
      </c>
      <c r="B9" s="31">
        <v>16</v>
      </c>
      <c r="C9" s="31">
        <v>56</v>
      </c>
      <c r="D9" s="119"/>
      <c r="E9" s="31">
        <v>32</v>
      </c>
      <c r="F9" s="119"/>
      <c r="G9" s="121"/>
    </row>
    <row r="10" spans="1:7" ht="12.75" customHeight="1" x14ac:dyDescent="0.2">
      <c r="A10" s="30">
        <v>10</v>
      </c>
      <c r="B10" s="31">
        <v>20</v>
      </c>
      <c r="C10" s="31">
        <v>70</v>
      </c>
      <c r="D10" s="119"/>
      <c r="E10" s="31">
        <v>32</v>
      </c>
      <c r="F10" s="119"/>
      <c r="G10" s="121"/>
    </row>
    <row r="11" spans="1:7" ht="12.75" customHeight="1" x14ac:dyDescent="0.2">
      <c r="A11" s="30">
        <v>108</v>
      </c>
      <c r="B11" s="31">
        <v>22</v>
      </c>
      <c r="C11" s="31">
        <v>56</v>
      </c>
      <c r="D11" s="119"/>
      <c r="E11" s="31">
        <v>32</v>
      </c>
      <c r="F11" s="119"/>
      <c r="G11" s="121"/>
    </row>
    <row r="12" spans="1:7" ht="12.75" customHeight="1" x14ac:dyDescent="0.2">
      <c r="A12" s="30">
        <v>28</v>
      </c>
      <c r="B12" s="31">
        <v>16</v>
      </c>
      <c r="C12" s="122"/>
      <c r="D12" s="119"/>
      <c r="E12" s="31">
        <v>32</v>
      </c>
      <c r="F12" s="119"/>
      <c r="G12" s="121"/>
    </row>
    <row r="13" spans="1:7" ht="12.75" customHeight="1" x14ac:dyDescent="0.2">
      <c r="A13" s="30">
        <v>15</v>
      </c>
      <c r="B13" s="31">
        <v>122</v>
      </c>
      <c r="C13" s="119"/>
      <c r="D13" s="119"/>
      <c r="E13" s="31">
        <v>50</v>
      </c>
      <c r="F13" s="119"/>
      <c r="G13" s="121"/>
    </row>
    <row r="14" spans="1:7" ht="12.75" customHeight="1" x14ac:dyDescent="0.2">
      <c r="A14" s="30">
        <v>57</v>
      </c>
      <c r="B14" s="31">
        <v>14</v>
      </c>
      <c r="C14" s="119"/>
      <c r="D14" s="119"/>
      <c r="E14" s="31">
        <v>50</v>
      </c>
      <c r="F14" s="119"/>
      <c r="G14" s="121"/>
    </row>
    <row r="15" spans="1:7" ht="12.75" customHeight="1" x14ac:dyDescent="0.2">
      <c r="A15" s="30">
        <v>108</v>
      </c>
      <c r="B15" s="31">
        <v>16</v>
      </c>
      <c r="C15" s="119"/>
      <c r="D15" s="119"/>
      <c r="E15" s="122"/>
      <c r="F15" s="119"/>
      <c r="G15" s="121"/>
    </row>
    <row r="16" spans="1:7" ht="12.75" customHeight="1" x14ac:dyDescent="0.2">
      <c r="A16" s="30">
        <v>28</v>
      </c>
      <c r="B16" s="31">
        <v>14</v>
      </c>
      <c r="C16" s="119"/>
      <c r="D16" s="119"/>
      <c r="E16" s="119"/>
      <c r="F16" s="119"/>
      <c r="G16" s="121"/>
    </row>
    <row r="17" spans="1:7" ht="12.75" customHeight="1" x14ac:dyDescent="0.2">
      <c r="A17" s="30">
        <v>10</v>
      </c>
      <c r="B17" s="31">
        <v>14</v>
      </c>
      <c r="C17" s="119"/>
      <c r="D17" s="119"/>
      <c r="E17" s="119"/>
      <c r="F17" s="119"/>
      <c r="G17" s="121"/>
    </row>
    <row r="18" spans="1:7" ht="12.75" customHeight="1" x14ac:dyDescent="0.2">
      <c r="A18" s="30">
        <v>28</v>
      </c>
      <c r="B18" s="31">
        <v>14</v>
      </c>
      <c r="C18" s="119"/>
      <c r="D18" s="119"/>
      <c r="E18" s="119"/>
      <c r="F18" s="119"/>
      <c r="G18" s="121"/>
    </row>
    <row r="19" spans="1:7" ht="12.75" customHeight="1" x14ac:dyDescent="0.2">
      <c r="A19" s="30">
        <v>28</v>
      </c>
      <c r="B19" s="31">
        <v>14</v>
      </c>
      <c r="C19" s="119"/>
      <c r="D19" s="119"/>
      <c r="E19" s="119"/>
      <c r="F19" s="119"/>
      <c r="G19" s="121"/>
    </row>
    <row r="20" spans="1:7" ht="12.75" customHeight="1" x14ac:dyDescent="0.2">
      <c r="A20" s="30">
        <v>166</v>
      </c>
      <c r="B20" s="31">
        <v>14</v>
      </c>
      <c r="C20" s="119"/>
      <c r="D20" s="119"/>
      <c r="E20" s="119"/>
      <c r="F20" s="119"/>
      <c r="G20" s="121"/>
    </row>
    <row r="21" spans="1:7" ht="12.75" customHeight="1" x14ac:dyDescent="0.2">
      <c r="A21" s="30">
        <v>28</v>
      </c>
      <c r="B21" s="31">
        <v>122</v>
      </c>
      <c r="C21" s="119"/>
      <c r="D21" s="119"/>
      <c r="E21" s="119"/>
      <c r="F21" s="119"/>
      <c r="G21" s="121"/>
    </row>
    <row r="22" spans="1:7" ht="12.75" customHeight="1" x14ac:dyDescent="0.2">
      <c r="A22" s="30">
        <v>82</v>
      </c>
      <c r="B22" s="31">
        <v>86</v>
      </c>
      <c r="C22" s="119"/>
      <c r="D22" s="119"/>
      <c r="E22" s="119"/>
      <c r="F22" s="119"/>
      <c r="G22" s="121"/>
    </row>
    <row r="23" spans="1:7" ht="12.75" customHeight="1" x14ac:dyDescent="0.2">
      <c r="A23" s="30">
        <v>28</v>
      </c>
      <c r="B23" s="31">
        <v>14</v>
      </c>
      <c r="C23" s="119"/>
      <c r="D23" s="119"/>
      <c r="E23" s="119"/>
      <c r="F23" s="119"/>
      <c r="G23" s="121"/>
    </row>
    <row r="24" spans="1:7" ht="12.75" customHeight="1" x14ac:dyDescent="0.2">
      <c r="A24" s="30">
        <v>34</v>
      </c>
      <c r="B24" s="31">
        <v>14</v>
      </c>
      <c r="C24" s="119"/>
      <c r="D24" s="119"/>
      <c r="E24" s="119"/>
      <c r="F24" s="119"/>
      <c r="G24" s="121"/>
    </row>
    <row r="25" spans="1:7" ht="12.75" customHeight="1" x14ac:dyDescent="0.2">
      <c r="A25" s="30">
        <v>24</v>
      </c>
      <c r="B25" s="31">
        <v>86</v>
      </c>
      <c r="C25" s="119"/>
      <c r="D25" s="119"/>
      <c r="E25" s="119"/>
      <c r="F25" s="119"/>
      <c r="G25" s="121"/>
    </row>
    <row r="26" spans="1:7" ht="12.75" customHeight="1" x14ac:dyDescent="0.2">
      <c r="A26" s="30">
        <v>30</v>
      </c>
      <c r="B26" s="31">
        <v>44</v>
      </c>
      <c r="C26" s="119"/>
      <c r="D26" s="119"/>
      <c r="E26" s="119"/>
      <c r="F26" s="119"/>
      <c r="G26" s="121"/>
    </row>
    <row r="27" spans="1:7" ht="12.75" customHeight="1" x14ac:dyDescent="0.2">
      <c r="A27" s="30">
        <v>34</v>
      </c>
      <c r="B27" s="122"/>
      <c r="C27" s="119"/>
      <c r="D27" s="119"/>
      <c r="E27" s="119"/>
      <c r="F27" s="119"/>
      <c r="G27" s="121"/>
    </row>
    <row r="28" spans="1:7" ht="12.75" customHeight="1" x14ac:dyDescent="0.2">
      <c r="A28" s="30">
        <v>28</v>
      </c>
      <c r="B28" s="119"/>
      <c r="C28" s="119"/>
      <c r="D28" s="119"/>
      <c r="E28" s="119"/>
      <c r="F28" s="119"/>
      <c r="G28" s="121"/>
    </row>
    <row r="29" spans="1:7" ht="12.75" customHeight="1" x14ac:dyDescent="0.2">
      <c r="A29" s="30">
        <v>28</v>
      </c>
      <c r="B29" s="119"/>
      <c r="C29" s="119"/>
      <c r="D29" s="119"/>
      <c r="E29" s="119"/>
      <c r="F29" s="119"/>
      <c r="G29" s="121"/>
    </row>
    <row r="30" spans="1:7" ht="12.75" customHeight="1" x14ac:dyDescent="0.2">
      <c r="A30" s="30">
        <v>84</v>
      </c>
      <c r="B30" s="119"/>
      <c r="C30" s="119"/>
      <c r="D30" s="119"/>
      <c r="E30" s="119"/>
      <c r="F30" s="119"/>
      <c r="G30" s="121"/>
    </row>
    <row r="31" spans="1:7" ht="12.75" customHeight="1" x14ac:dyDescent="0.2">
      <c r="A31" s="30">
        <v>34</v>
      </c>
      <c r="B31" s="119"/>
      <c r="C31" s="119"/>
      <c r="D31" s="119"/>
      <c r="E31" s="119"/>
      <c r="F31" s="119"/>
      <c r="G31" s="121"/>
    </row>
    <row r="32" spans="1:7" ht="12.75" customHeight="1" x14ac:dyDescent="0.2">
      <c r="A32" s="30">
        <v>28</v>
      </c>
      <c r="B32" s="119"/>
      <c r="C32" s="119"/>
      <c r="D32" s="119"/>
      <c r="E32" s="119"/>
      <c r="F32" s="119"/>
      <c r="G32" s="121"/>
    </row>
    <row r="33" spans="1:7" ht="12.75" customHeight="1" x14ac:dyDescent="0.2">
      <c r="A33" s="30">
        <v>28</v>
      </c>
      <c r="B33" s="119"/>
      <c r="C33" s="119"/>
      <c r="D33" s="119"/>
      <c r="E33" s="119"/>
      <c r="F33" s="119"/>
      <c r="G33" s="121"/>
    </row>
    <row r="34" spans="1:7" ht="12.75" customHeight="1" x14ac:dyDescent="0.2">
      <c r="A34" s="30">
        <v>28</v>
      </c>
      <c r="B34" s="119"/>
      <c r="C34" s="119"/>
      <c r="D34" s="119"/>
      <c r="E34" s="119"/>
      <c r="F34" s="119"/>
      <c r="G34" s="121"/>
    </row>
    <row r="35" spans="1:7" ht="12.75" customHeight="1" x14ac:dyDescent="0.2">
      <c r="A35" s="30">
        <v>26</v>
      </c>
      <c r="B35" s="119"/>
      <c r="C35" s="119"/>
      <c r="D35" s="119"/>
      <c r="E35" s="119"/>
      <c r="F35" s="119"/>
      <c r="G35" s="121"/>
    </row>
    <row r="36" spans="1:7" ht="12.75" customHeight="1" x14ac:dyDescent="0.2">
      <c r="A36" s="30">
        <v>26</v>
      </c>
      <c r="B36" s="119"/>
      <c r="C36" s="119"/>
      <c r="D36" s="119"/>
      <c r="E36" s="119"/>
      <c r="F36" s="119"/>
      <c r="G36" s="121"/>
    </row>
    <row r="37" spans="1:7" ht="12.75" customHeight="1" x14ac:dyDescent="0.2">
      <c r="A37" s="30">
        <v>28</v>
      </c>
      <c r="B37" s="119"/>
      <c r="C37" s="119"/>
      <c r="D37" s="119"/>
      <c r="E37" s="119"/>
      <c r="F37" s="119"/>
      <c r="G37" s="121"/>
    </row>
    <row r="38" spans="1:7" ht="12.75" customHeight="1" x14ac:dyDescent="0.2">
      <c r="A38" s="30">
        <v>244</v>
      </c>
      <c r="B38" s="119"/>
      <c r="C38" s="119"/>
      <c r="D38" s="119"/>
      <c r="E38" s="119"/>
      <c r="F38" s="119"/>
      <c r="G38" s="121"/>
    </row>
    <row r="39" spans="1:7" ht="12.75" customHeight="1" x14ac:dyDescent="0.2">
      <c r="A39" s="30">
        <v>28</v>
      </c>
      <c r="B39" s="119"/>
      <c r="C39" s="119"/>
      <c r="D39" s="119"/>
      <c r="E39" s="119"/>
      <c r="F39" s="119"/>
      <c r="G39" s="121"/>
    </row>
    <row r="40" spans="1:7" ht="12.75" customHeight="1" x14ac:dyDescent="0.2">
      <c r="A40" s="30">
        <v>63</v>
      </c>
      <c r="B40" s="119"/>
      <c r="C40" s="119"/>
      <c r="D40" s="119"/>
      <c r="E40" s="119"/>
      <c r="F40" s="119"/>
      <c r="G40" s="121"/>
    </row>
    <row r="41" spans="1:7" ht="13.5" customHeight="1" x14ac:dyDescent="0.2">
      <c r="A41" s="30">
        <v>24</v>
      </c>
      <c r="B41" s="119"/>
      <c r="C41" s="119"/>
      <c r="D41" s="119"/>
      <c r="E41" s="119"/>
      <c r="F41" s="119"/>
      <c r="G41" s="121"/>
    </row>
    <row r="42" spans="1:7" ht="13.5" customHeight="1" x14ac:dyDescent="0.2">
      <c r="A42" s="30">
        <v>34</v>
      </c>
      <c r="B42" s="119"/>
      <c r="C42" s="119"/>
      <c r="D42" s="119"/>
      <c r="E42" s="119"/>
      <c r="F42" s="119"/>
      <c r="G42" s="121"/>
    </row>
    <row r="43" spans="1:7" ht="13.5" customHeight="1" x14ac:dyDescent="0.2">
      <c r="A43" s="30">
        <v>28</v>
      </c>
      <c r="B43" s="119"/>
      <c r="C43" s="119"/>
      <c r="D43" s="119"/>
      <c r="E43" s="119"/>
      <c r="F43" s="119"/>
      <c r="G43" s="121"/>
    </row>
    <row r="44" spans="1:7" ht="13.5" customHeight="1" x14ac:dyDescent="0.2">
      <c r="A44" s="34">
        <v>46</v>
      </c>
      <c r="B44" s="119"/>
      <c r="C44" s="119"/>
      <c r="D44" s="119"/>
      <c r="E44" s="119"/>
      <c r="F44" s="119"/>
      <c r="G44" s="121"/>
    </row>
    <row r="45" spans="1:7" ht="13.5" customHeight="1" x14ac:dyDescent="0.2">
      <c r="A45" s="30">
        <v>12</v>
      </c>
      <c r="B45" s="119"/>
      <c r="C45" s="119"/>
      <c r="D45" s="119"/>
      <c r="E45" s="119"/>
      <c r="F45" s="119"/>
      <c r="G45" s="121"/>
    </row>
    <row r="46" spans="1:7" ht="13.5" customHeight="1" x14ac:dyDescent="0.2">
      <c r="A46" s="34">
        <v>28</v>
      </c>
      <c r="B46" s="119"/>
      <c r="C46" s="119"/>
      <c r="D46" s="119"/>
      <c r="E46" s="119"/>
      <c r="F46" s="119"/>
      <c r="G46" s="121"/>
    </row>
    <row r="47" spans="1:7" ht="13.5" customHeight="1" x14ac:dyDescent="0.2">
      <c r="A47" s="34">
        <v>56</v>
      </c>
      <c r="B47" s="119"/>
      <c r="C47" s="119"/>
      <c r="D47" s="119"/>
      <c r="E47" s="119"/>
      <c r="F47" s="119"/>
      <c r="G47" s="121"/>
    </row>
    <row r="48" spans="1:7" ht="13.5" customHeight="1" x14ac:dyDescent="0.2">
      <c r="A48" s="34">
        <v>94</v>
      </c>
      <c r="B48" s="119"/>
      <c r="C48" s="119"/>
      <c r="D48" s="119"/>
      <c r="E48" s="119"/>
      <c r="F48" s="119"/>
      <c r="G48" s="121"/>
    </row>
    <row r="49" spans="1:7" ht="13.5" customHeight="1" x14ac:dyDescent="0.2">
      <c r="A49" s="34">
        <v>34</v>
      </c>
      <c r="B49" s="119"/>
      <c r="C49" s="119"/>
      <c r="D49" s="119"/>
      <c r="E49" s="119"/>
      <c r="F49" s="119"/>
      <c r="G49" s="121"/>
    </row>
    <row r="50" spans="1:7" ht="13.5" customHeight="1" x14ac:dyDescent="0.2">
      <c r="A50" s="34">
        <v>10</v>
      </c>
      <c r="B50" s="119"/>
      <c r="C50" s="119"/>
      <c r="D50" s="119"/>
      <c r="E50" s="119"/>
      <c r="F50" s="119"/>
      <c r="G50" s="121"/>
    </row>
    <row r="51" spans="1:7" ht="13.5" customHeight="1" x14ac:dyDescent="0.2">
      <c r="A51" s="34">
        <v>56</v>
      </c>
      <c r="B51" s="119"/>
      <c r="C51" s="119"/>
      <c r="D51" s="119"/>
      <c r="E51" s="119"/>
      <c r="F51" s="119"/>
      <c r="G51" s="121"/>
    </row>
    <row r="52" spans="1:7" ht="13.5" customHeight="1" x14ac:dyDescent="0.2">
      <c r="A52" s="34">
        <v>28</v>
      </c>
      <c r="B52" s="119"/>
      <c r="C52" s="119"/>
      <c r="D52" s="119"/>
      <c r="E52" s="119"/>
      <c r="F52" s="119"/>
      <c r="G52" s="121"/>
    </row>
    <row r="53" spans="1:7" ht="13.5" customHeight="1" thickBot="1" x14ac:dyDescent="0.25">
      <c r="A53" s="34">
        <v>28</v>
      </c>
      <c r="B53" s="119"/>
      <c r="C53" s="119"/>
      <c r="D53" s="119"/>
      <c r="E53" s="123"/>
      <c r="F53" s="119"/>
      <c r="G53" s="121"/>
    </row>
    <row r="54" spans="1:7" ht="13.5" thickBot="1" x14ac:dyDescent="0.25">
      <c r="A54" s="35">
        <f>SUM(A2:A53)</f>
        <v>2539</v>
      </c>
      <c r="B54" s="36">
        <f>SUM(B2:B53)</f>
        <v>788</v>
      </c>
      <c r="C54" s="36">
        <f>SUM(C2:C53)</f>
        <v>531</v>
      </c>
      <c r="D54" s="36">
        <f>SUM(D2:D53)</f>
        <v>194</v>
      </c>
      <c r="E54" s="36">
        <f>SUM(E2:E53)</f>
        <v>650</v>
      </c>
      <c r="F54" s="36">
        <f>SUM(F5:F44)</f>
        <v>0</v>
      </c>
      <c r="G54" s="37">
        <f>SUM(G2:G44)</f>
        <v>139</v>
      </c>
    </row>
  </sheetData>
  <mergeCells count="6">
    <mergeCell ref="F2:F53"/>
    <mergeCell ref="G8:G53"/>
    <mergeCell ref="D6:D53"/>
    <mergeCell ref="C12:C53"/>
    <mergeCell ref="B27:B53"/>
    <mergeCell ref="E15:E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trimestre 2024</vt:lpstr>
      <vt:lpstr>Foglio1</vt:lpstr>
      <vt:lpstr>'trimestre 2024'!Area_stampa</vt:lpstr>
    </vt:vector>
  </TitlesOfParts>
  <Company>VALLECAMONICA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COMUNITA' MONTANA</dc:creator>
  <cp:lastModifiedBy>Laura Mena</cp:lastModifiedBy>
  <cp:lastPrinted>2025-10-28T09:42:34Z</cp:lastPrinted>
  <dcterms:created xsi:type="dcterms:W3CDTF">1996-05-07T14:47:24Z</dcterms:created>
  <dcterms:modified xsi:type="dcterms:W3CDTF">2026-02-09T07:34:39Z</dcterms:modified>
</cp:coreProperties>
</file>