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9CE6AB4E-5008-4ED5-AC08-9DF7EC3F93F3}" xr6:coauthVersionLast="36" xr6:coauthVersionMax="36" xr10:uidLastSave="{00000000-0000-0000-0000-000000000000}"/>
  <bookViews>
    <workbookView xWindow="0" yWindow="0" windowWidth="28800" windowHeight="11925" xr2:uid="{10BF36DF-E5EB-4D17-93B5-C32971DD84EB}"/>
  </bookViews>
  <sheets>
    <sheet name="ammontareComplPremi_19-20" sheetId="1" r:id="rId1"/>
  </sheets>
  <externalReferences>
    <externalReference r:id="rId2"/>
    <externalReference r:id="rId3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 localSheetId="0">#REF!</definedName>
    <definedName name="A">#REF!</definedName>
    <definedName name="_xlnm.Print_Area" localSheetId="0">#REF!</definedName>
    <definedName name="_xlnm.Print_Area">#REF!</definedName>
    <definedName name="FL" localSheetId="0">#REF!</definedName>
    <definedName name="FL">#REF!</definedName>
    <definedName name="nuovodoc" localSheetId="0">#REF!</definedName>
    <definedName name="nuovodoc">#REF!</definedName>
    <definedName name="progetti" localSheetId="0">#REF!</definedName>
    <definedName name="progetti">#REF!</definedName>
    <definedName name="tb_cnt_pcon" localSheetId="0">#REF!</definedName>
    <definedName name="tb_cnt_pcon">#REF!</definedName>
    <definedName name="x" localSheetId="0">#REF!</definedName>
    <definedName name="x">#REF!</definedName>
    <definedName name="xy" localSheetId="0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5" i="1"/>
  <c r="J25" i="1"/>
  <c r="K24" i="1"/>
  <c r="H24" i="1"/>
  <c r="H26" i="1" s="1"/>
  <c r="J23" i="1"/>
  <c r="L23" i="1" s="1"/>
  <c r="G23" i="1"/>
  <c r="I22" i="1"/>
  <c r="J22" i="1" s="1"/>
  <c r="L22" i="1" s="1"/>
  <c r="E20" i="1"/>
  <c r="G20" i="1" s="1"/>
  <c r="J19" i="1"/>
  <c r="L19" i="1" s="1"/>
  <c r="E19" i="1"/>
  <c r="G19" i="1" s="1"/>
  <c r="G21" i="1" s="1"/>
  <c r="J17" i="1"/>
  <c r="L17" i="1" s="1"/>
  <c r="E17" i="1"/>
  <c r="G17" i="1" s="1"/>
  <c r="G15" i="1"/>
  <c r="E15" i="1"/>
  <c r="G14" i="1"/>
  <c r="J13" i="1"/>
  <c r="L13" i="1" s="1"/>
  <c r="G13" i="1"/>
  <c r="G16" i="1" s="1"/>
  <c r="I12" i="1"/>
  <c r="J5" i="1" s="1"/>
  <c r="E12" i="1"/>
  <c r="G6" i="1"/>
  <c r="G5" i="1"/>
  <c r="G12" i="1" s="1"/>
  <c r="L5" i="1" l="1"/>
  <c r="L24" i="1" s="1"/>
  <c r="L26" i="1" s="1"/>
  <c r="L28" i="1" s="1"/>
  <c r="J24" i="1"/>
  <c r="J26" i="1" s="1"/>
  <c r="I24" i="1"/>
  <c r="I26" i="1" s="1"/>
  <c r="E21" i="1"/>
</calcChain>
</file>

<file path=xl/sharedStrings.xml><?xml version="1.0" encoding="utf-8"?>
<sst xmlns="http://schemas.openxmlformats.org/spreadsheetml/2006/main" count="40" uniqueCount="39">
  <si>
    <t>budget 2018/19 Lordo Stato</t>
  </si>
  <si>
    <t>BUDGET MOF</t>
  </si>
  <si>
    <t>budget M.O.F. 2019/2020</t>
  </si>
  <si>
    <t>N. (parametri)</t>
  </si>
  <si>
    <t xml:space="preserve">Assegnazione finanziaria </t>
  </si>
  <si>
    <t>ECONOMIE anno scol. precedente</t>
  </si>
  <si>
    <t>DISPONIB. TOTALE</t>
  </si>
  <si>
    <t>compensi liquidati</t>
  </si>
  <si>
    <t>economia residua</t>
  </si>
  <si>
    <t>&lt; importi lordo dipendente&gt;</t>
  </si>
  <si>
    <t>Parametri €</t>
  </si>
  <si>
    <t>Assegnazione</t>
  </si>
  <si>
    <t>FONDO ISTITUZIONE SCOLASTICA</t>
  </si>
  <si>
    <t>FIS: quota su organico di diritto</t>
  </si>
  <si>
    <t>PUNTO EROGAZ.</t>
  </si>
  <si>
    <t xml:space="preserve">doc.Inf. </t>
  </si>
  <si>
    <t>doc.prim.</t>
  </si>
  <si>
    <t>doc.sec.</t>
  </si>
  <si>
    <t>ATA: C.S.</t>
  </si>
  <si>
    <t>ATA: A.A.</t>
  </si>
  <si>
    <t>ATA: Dsga</t>
  </si>
  <si>
    <t>TOTALE FIS</t>
  </si>
  <si>
    <t>FUNZ. STRUMENTALI</t>
  </si>
  <si>
    <t>Quota base</t>
  </si>
  <si>
    <t>complessità: IST.COMPRENSIVI</t>
  </si>
  <si>
    <t>per N.doc. ODD</t>
  </si>
  <si>
    <t>TOTALE FUNZIONI STRUMENTALI</t>
  </si>
  <si>
    <t>INC. SPECIFICI</t>
  </si>
  <si>
    <t>ATA O.D.D. escluso DSGA</t>
  </si>
  <si>
    <t>TOTALE INCARICHI SPECIFICI</t>
  </si>
  <si>
    <t>ORE ECC. SOST.COLL. ASSENTI</t>
  </si>
  <si>
    <t>doc.Inf.e prim.</t>
  </si>
  <si>
    <t>TOTALE ORE ECCEDENTI</t>
  </si>
  <si>
    <t>AREE A FORTE PROCESSO IMMIGRATORIO</t>
  </si>
  <si>
    <t>ATTIVITA' AVVIAM.ALLA PRATICA SPORT.</t>
  </si>
  <si>
    <t>n. classi sc. Sec. 1° gr.</t>
  </si>
  <si>
    <t xml:space="preserve">FONDO PER LA VALORIZZAZIONE PERS. DOCENTE  L.107/2015 </t>
  </si>
  <si>
    <t>ulteriore disponibilià pervenuta  successivamente</t>
  </si>
  <si>
    <t>economia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</si>
</sst>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color rgb="FF0000FF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" fillId="0" borderId="3" xfId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wrapText="1"/>
    </xf>
    <xf numFmtId="0" fontId="9" fillId="0" borderId="10" xfId="1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right" wrapText="1"/>
    </xf>
    <xf numFmtId="0" fontId="11" fillId="0" borderId="14" xfId="3" applyFont="1" applyBorder="1" applyAlignment="1">
      <alignment horizontal="right" wrapText="1"/>
    </xf>
    <xf numFmtId="0" fontId="8" fillId="0" borderId="15" xfId="2" applyFont="1" applyFill="1" applyBorder="1" applyAlignment="1">
      <alignment horizontal="center"/>
    </xf>
    <xf numFmtId="164" fontId="7" fillId="0" borderId="16" xfId="4" applyFont="1" applyFill="1" applyBorder="1" applyAlignment="1">
      <alignment horizontal="center"/>
    </xf>
    <xf numFmtId="164" fontId="10" fillId="0" borderId="17" xfId="4" applyFont="1" applyBorder="1" applyAlignment="1">
      <alignment horizontal="center" wrapText="1"/>
    </xf>
    <xf numFmtId="164" fontId="2" fillId="0" borderId="18" xfId="5" applyFont="1" applyBorder="1"/>
    <xf numFmtId="164" fontId="2" fillId="0" borderId="18" xfId="5" applyFont="1" applyFill="1" applyBorder="1" applyAlignment="1">
      <alignment horizontal="center"/>
    </xf>
    <xf numFmtId="164" fontId="8" fillId="0" borderId="3" xfId="5" applyFont="1" applyFill="1" applyBorder="1" applyAlignment="1">
      <alignment horizontal="center"/>
    </xf>
    <xf numFmtId="0" fontId="2" fillId="0" borderId="0" xfId="1" applyFont="1"/>
    <xf numFmtId="0" fontId="8" fillId="0" borderId="19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right" wrapText="1"/>
    </xf>
    <xf numFmtId="0" fontId="12" fillId="0" borderId="20" xfId="3" applyFont="1" applyBorder="1" applyAlignment="1">
      <alignment horizontal="right" wrapText="1"/>
    </xf>
    <xf numFmtId="0" fontId="8" fillId="0" borderId="18" xfId="2" applyFont="1" applyFill="1" applyBorder="1" applyAlignment="1">
      <alignment horizontal="center"/>
    </xf>
    <xf numFmtId="164" fontId="7" fillId="0" borderId="22" xfId="4" applyFont="1" applyBorder="1" applyAlignment="1">
      <alignment horizontal="center"/>
    </xf>
    <xf numFmtId="164" fontId="10" fillId="0" borderId="23" xfId="4" applyFont="1" applyBorder="1" applyAlignment="1">
      <alignment horizontal="center" wrapText="1"/>
    </xf>
    <xf numFmtId="164" fontId="2" fillId="0" borderId="24" xfId="5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164" fontId="7" fillId="0" borderId="25" xfId="4" applyFont="1" applyBorder="1" applyAlignment="1">
      <alignment horizontal="center"/>
    </xf>
    <xf numFmtId="164" fontId="10" fillId="0" borderId="26" xfId="4" applyFont="1" applyBorder="1" applyAlignment="1">
      <alignment horizont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right"/>
    </xf>
    <xf numFmtId="0" fontId="8" fillId="0" borderId="28" xfId="2" applyFont="1" applyFill="1" applyBorder="1" applyAlignment="1">
      <alignment horizontal="right"/>
    </xf>
    <xf numFmtId="0" fontId="8" fillId="0" borderId="29" xfId="2" applyFont="1" applyBorder="1" applyAlignment="1">
      <alignment horizontal="center"/>
    </xf>
    <xf numFmtId="164" fontId="7" fillId="0" borderId="30" xfId="4" applyFont="1" applyBorder="1" applyAlignment="1">
      <alignment horizontal="center"/>
    </xf>
    <xf numFmtId="164" fontId="7" fillId="0" borderId="29" xfId="2" applyNumberFormat="1" applyFont="1" applyFill="1" applyBorder="1" applyAlignment="1">
      <alignment horizontal="center"/>
    </xf>
    <xf numFmtId="164" fontId="2" fillId="0" borderId="29" xfId="5" applyFont="1" applyFill="1" applyBorder="1" applyAlignment="1">
      <alignment horizontal="center"/>
    </xf>
    <xf numFmtId="164" fontId="2" fillId="2" borderId="3" xfId="5" applyFont="1" applyFill="1" applyBorder="1" applyAlignment="1">
      <alignment horizontal="center"/>
    </xf>
    <xf numFmtId="0" fontId="8" fillId="0" borderId="7" xfId="2" applyFont="1" applyBorder="1" applyAlignment="1">
      <alignment horizontal="center" wrapText="1"/>
    </xf>
    <xf numFmtId="0" fontId="10" fillId="0" borderId="31" xfId="2" applyFont="1" applyBorder="1" applyAlignment="1">
      <alignment horizontal="right" wrapText="1"/>
    </xf>
    <xf numFmtId="0" fontId="10" fillId="0" borderId="32" xfId="2" applyFont="1" applyBorder="1" applyAlignment="1">
      <alignment horizontal="right" wrapText="1"/>
    </xf>
    <xf numFmtId="0" fontId="2" fillId="0" borderId="17" xfId="2" applyFont="1" applyBorder="1" applyAlignment="1">
      <alignment horizontal="center" wrapText="1"/>
    </xf>
    <xf numFmtId="164" fontId="10" fillId="0" borderId="16" xfId="4" applyFont="1" applyBorder="1" applyAlignment="1">
      <alignment horizontal="center" wrapText="1"/>
    </xf>
    <xf numFmtId="164" fontId="10" fillId="0" borderId="18" xfId="4" applyFont="1" applyBorder="1" applyAlignment="1">
      <alignment horizontal="center" wrapText="1"/>
    </xf>
    <xf numFmtId="164" fontId="8" fillId="0" borderId="3" xfId="6" applyFont="1" applyFill="1" applyBorder="1" applyAlignment="1">
      <alignment horizontal="center"/>
    </xf>
    <xf numFmtId="0" fontId="2" fillId="0" borderId="19" xfId="2" applyFont="1" applyBorder="1" applyAlignment="1">
      <alignment horizontal="center" wrapText="1"/>
    </xf>
    <xf numFmtId="0" fontId="10" fillId="0" borderId="33" xfId="2" applyFont="1" applyBorder="1" applyAlignment="1">
      <alignment horizontal="right"/>
    </xf>
    <xf numFmtId="0" fontId="10" fillId="0" borderId="34" xfId="2" applyFont="1" applyBorder="1" applyAlignment="1">
      <alignment horizontal="right"/>
    </xf>
    <xf numFmtId="0" fontId="10" fillId="0" borderId="24" xfId="2" applyFont="1" applyBorder="1" applyAlignment="1">
      <alignment horizontal="center"/>
    </xf>
    <xf numFmtId="164" fontId="10" fillId="0" borderId="35" xfId="4" applyFont="1" applyBorder="1" applyAlignment="1">
      <alignment horizontal="center"/>
    </xf>
    <xf numFmtId="0" fontId="10" fillId="0" borderId="36" xfId="2" applyFont="1" applyBorder="1" applyAlignment="1">
      <alignment horizontal="right"/>
    </xf>
    <xf numFmtId="0" fontId="8" fillId="0" borderId="24" xfId="2" applyFont="1" applyBorder="1" applyAlignment="1">
      <alignment horizontal="center"/>
    </xf>
    <xf numFmtId="0" fontId="2" fillId="0" borderId="9" xfId="2" applyFont="1" applyBorder="1" applyAlignment="1">
      <alignment horizontal="center" wrapText="1"/>
    </xf>
    <xf numFmtId="0" fontId="8" fillId="0" borderId="37" xfId="2" applyFont="1" applyBorder="1" applyAlignment="1">
      <alignment horizontal="right"/>
    </xf>
    <xf numFmtId="0" fontId="11" fillId="0" borderId="27" xfId="3" applyFont="1" applyBorder="1" applyAlignment="1"/>
    <xf numFmtId="0" fontId="11" fillId="0" borderId="28" xfId="3" applyFont="1" applyBorder="1" applyAlignment="1"/>
    <xf numFmtId="0" fontId="2" fillId="0" borderId="29" xfId="2" applyFont="1" applyBorder="1" applyAlignment="1">
      <alignment horizontal="center"/>
    </xf>
    <xf numFmtId="164" fontId="10" fillId="3" borderId="30" xfId="4" applyFont="1" applyFill="1" applyBorder="1" applyAlignment="1">
      <alignment horizontal="center"/>
    </xf>
    <xf numFmtId="164" fontId="2" fillId="0" borderId="29" xfId="5" applyFont="1" applyFill="1" applyBorder="1" applyAlignment="1">
      <alignment horizontal="center"/>
    </xf>
    <xf numFmtId="0" fontId="10" fillId="0" borderId="38" xfId="2" applyFont="1" applyBorder="1" applyAlignment="1">
      <alignment horizontal="right"/>
    </xf>
    <xf numFmtId="0" fontId="12" fillId="0" borderId="31" xfId="3" applyFont="1" applyBorder="1" applyAlignment="1"/>
    <xf numFmtId="0" fontId="12" fillId="0" borderId="32" xfId="3" applyFont="1" applyBorder="1" applyAlignment="1"/>
    <xf numFmtId="0" fontId="10" fillId="0" borderId="24" xfId="2" applyFont="1" applyFill="1" applyBorder="1" applyAlignment="1">
      <alignment horizontal="center"/>
    </xf>
    <xf numFmtId="164" fontId="10" fillId="0" borderId="16" xfId="4" applyFont="1" applyFill="1" applyBorder="1" applyAlignment="1">
      <alignment horizontal="center"/>
    </xf>
    <xf numFmtId="164" fontId="7" fillId="0" borderId="18" xfId="4" applyFont="1" applyFill="1" applyBorder="1" applyAlignment="1">
      <alignment horizontal="center" wrapText="1"/>
    </xf>
    <xf numFmtId="164" fontId="8" fillId="0" borderId="9" xfId="5" applyFont="1" applyFill="1" applyBorder="1" applyAlignment="1">
      <alignment horizontal="center"/>
    </xf>
    <xf numFmtId="164" fontId="8" fillId="0" borderId="9" xfId="6" applyFont="1" applyFill="1" applyBorder="1" applyAlignment="1">
      <alignment horizontal="center"/>
    </xf>
    <xf numFmtId="0" fontId="8" fillId="0" borderId="9" xfId="2" applyFont="1" applyBorder="1" applyAlignment="1">
      <alignment horizontal="center" wrapText="1"/>
    </xf>
    <xf numFmtId="164" fontId="10" fillId="0" borderId="30" xfId="4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7" fillId="0" borderId="7" xfId="2" applyFont="1" applyBorder="1" applyAlignment="1">
      <alignment horizontal="center" wrapText="1"/>
    </xf>
    <xf numFmtId="0" fontId="7" fillId="0" borderId="19" xfId="2" applyFont="1" applyBorder="1" applyAlignment="1">
      <alignment horizontal="center" wrapText="1"/>
    </xf>
    <xf numFmtId="0" fontId="10" fillId="0" borderId="36" xfId="2" applyFont="1" applyBorder="1" applyAlignment="1">
      <alignment horizontal="right" wrapText="1"/>
    </xf>
    <xf numFmtId="0" fontId="10" fillId="0" borderId="33" xfId="2" applyFont="1" applyBorder="1" applyAlignment="1">
      <alignment horizontal="right" wrapText="1"/>
    </xf>
    <xf numFmtId="0" fontId="10" fillId="0" borderId="34" xfId="2" applyFont="1" applyBorder="1" applyAlignment="1">
      <alignment horizontal="right" wrapText="1"/>
    </xf>
    <xf numFmtId="0" fontId="2" fillId="0" borderId="24" xfId="2" applyFont="1" applyBorder="1" applyAlignment="1">
      <alignment horizontal="center" wrapText="1"/>
    </xf>
    <xf numFmtId="164" fontId="10" fillId="0" borderId="35" xfId="4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8" fillId="0" borderId="39" xfId="2" applyFont="1" applyFill="1" applyBorder="1" applyAlignment="1">
      <alignment horizontal="left" wrapText="1"/>
    </xf>
    <xf numFmtId="0" fontId="8" fillId="0" borderId="40" xfId="2" applyFont="1" applyFill="1" applyBorder="1" applyAlignment="1">
      <alignment horizontal="left" wrapText="1"/>
    </xf>
    <xf numFmtId="0" fontId="8" fillId="0" borderId="41" xfId="2" applyFont="1" applyFill="1" applyBorder="1" applyAlignment="1">
      <alignment horizontal="left" wrapText="1"/>
    </xf>
    <xf numFmtId="164" fontId="7" fillId="0" borderId="10" xfId="4" applyFont="1" applyBorder="1" applyAlignment="1">
      <alignment horizontal="left" wrapText="1"/>
    </xf>
    <xf numFmtId="164" fontId="7" fillId="0" borderId="11" xfId="4" applyFont="1" applyFill="1" applyBorder="1" applyAlignment="1">
      <alignment horizontal="left" wrapText="1"/>
    </xf>
    <xf numFmtId="164" fontId="2" fillId="0" borderId="11" xfId="5" applyFont="1" applyFill="1" applyBorder="1" applyAlignment="1">
      <alignment horizontal="center"/>
    </xf>
    <xf numFmtId="164" fontId="8" fillId="0" borderId="9" xfId="5" applyFont="1" applyFill="1" applyBorder="1" applyAlignment="1">
      <alignment horizontal="center"/>
    </xf>
    <xf numFmtId="164" fontId="8" fillId="0" borderId="9" xfId="6" applyFont="1" applyFill="1" applyBorder="1" applyAlignment="1">
      <alignment horizontal="center"/>
    </xf>
    <xf numFmtId="0" fontId="7" fillId="0" borderId="39" xfId="2" applyFont="1" applyFill="1" applyBorder="1" applyAlignment="1">
      <alignment horizontal="left" wrapText="1"/>
    </xf>
    <xf numFmtId="0" fontId="7" fillId="0" borderId="40" xfId="2" applyFont="1" applyFill="1" applyBorder="1" applyAlignment="1">
      <alignment horizontal="left" wrapText="1"/>
    </xf>
    <xf numFmtId="0" fontId="13" fillId="0" borderId="40" xfId="2" applyFont="1" applyBorder="1" applyAlignment="1">
      <alignment wrapText="1"/>
    </xf>
    <xf numFmtId="164" fontId="7" fillId="0" borderId="42" xfId="4" applyFont="1" applyBorder="1" applyAlignment="1">
      <alignment horizontal="left" wrapText="1"/>
    </xf>
    <xf numFmtId="164" fontId="7" fillId="0" borderId="15" xfId="2" applyNumberFormat="1" applyFont="1" applyFill="1" applyBorder="1" applyAlignment="1">
      <alignment horizontal="left" wrapText="1"/>
    </xf>
    <xf numFmtId="164" fontId="2" fillId="0" borderId="15" xfId="4" applyFont="1" applyFill="1" applyBorder="1" applyAlignment="1">
      <alignment horizontal="left"/>
    </xf>
    <xf numFmtId="164" fontId="2" fillId="2" borderId="11" xfId="5" applyFont="1" applyFill="1" applyBorder="1" applyAlignment="1">
      <alignment horizontal="center"/>
    </xf>
    <xf numFmtId="164" fontId="8" fillId="0" borderId="9" xfId="5" applyFont="1" applyBorder="1" applyAlignment="1">
      <alignment horizontal="center"/>
    </xf>
    <xf numFmtId="164" fontId="8" fillId="0" borderId="9" xfId="6" applyFont="1" applyBorder="1" applyAlignment="1">
      <alignment horizontal="center"/>
    </xf>
    <xf numFmtId="0" fontId="14" fillId="0" borderId="4" xfId="1" applyFont="1" applyFill="1" applyBorder="1" applyAlignment="1">
      <alignment wrapText="1"/>
    </xf>
    <xf numFmtId="0" fontId="14" fillId="0" borderId="2" xfId="1" applyFont="1" applyFill="1" applyBorder="1" applyAlignment="1">
      <alignment wrapText="1"/>
    </xf>
    <xf numFmtId="0" fontId="8" fillId="4" borderId="3" xfId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164" fontId="8" fillId="0" borderId="3" xfId="1" applyNumberFormat="1" applyFont="1" applyFill="1" applyBorder="1" applyAlignment="1">
      <alignment wrapText="1"/>
    </xf>
    <xf numFmtId="0" fontId="11" fillId="0" borderId="0" xfId="0" applyFont="1"/>
    <xf numFmtId="0" fontId="7" fillId="0" borderId="39" xfId="2" applyFont="1" applyFill="1" applyBorder="1" applyAlignment="1">
      <alignment horizontal="right" wrapText="1"/>
    </xf>
    <xf numFmtId="0" fontId="7" fillId="0" borderId="40" xfId="2" applyFont="1" applyFill="1" applyBorder="1" applyAlignment="1">
      <alignment horizontal="right" wrapText="1"/>
    </xf>
    <xf numFmtId="0" fontId="7" fillId="0" borderId="41" xfId="2" applyFont="1" applyFill="1" applyBorder="1" applyAlignment="1">
      <alignment horizontal="right" wrapText="1"/>
    </xf>
    <xf numFmtId="164" fontId="7" fillId="0" borderId="39" xfId="4" applyFont="1" applyBorder="1" applyAlignment="1">
      <alignment horizontal="left" wrapText="1"/>
    </xf>
    <xf numFmtId="164" fontId="7" fillId="0" borderId="40" xfId="4" applyFont="1" applyBorder="1" applyAlignment="1">
      <alignment horizontal="left" wrapText="1"/>
    </xf>
    <xf numFmtId="164" fontId="2" fillId="0" borderId="15" xfId="4" applyFont="1" applyBorder="1" applyAlignment="1">
      <alignment horizontal="center"/>
    </xf>
    <xf numFmtId="164" fontId="2" fillId="0" borderId="15" xfId="5" applyFont="1" applyFill="1" applyBorder="1" applyAlignment="1">
      <alignment horizontal="center"/>
    </xf>
    <xf numFmtId="164" fontId="8" fillId="0" borderId="3" xfId="5" applyFont="1" applyFill="1" applyBorder="1" applyAlignment="1">
      <alignment horizontal="center"/>
    </xf>
    <xf numFmtId="0" fontId="11" fillId="0" borderId="0" xfId="3" applyFont="1"/>
    <xf numFmtId="0" fontId="2" fillId="0" borderId="0" xfId="1" applyFont="1" applyAlignment="1">
      <alignment horizontal="center"/>
    </xf>
    <xf numFmtId="164" fontId="2" fillId="0" borderId="3" xfId="1" applyNumberFormat="1" applyFont="1" applyBorder="1"/>
    <xf numFmtId="0" fontId="11" fillId="0" borderId="0" xfId="0" applyFont="1" applyAlignment="1">
      <alignment horizontal="right"/>
    </xf>
    <xf numFmtId="0" fontId="11" fillId="0" borderId="3" xfId="0" applyFont="1" applyBorder="1"/>
    <xf numFmtId="164" fontId="11" fillId="0" borderId="3" xfId="0" applyNumberFormat="1" applyFont="1" applyBorder="1"/>
  </cellXfs>
  <cellStyles count="7">
    <cellStyle name="Migliaia 2 2" xfId="6" xr:uid="{666CA509-807F-44A2-983C-116A278D7935}"/>
    <cellStyle name="Migliaia 2 3" xfId="5" xr:uid="{26A449DD-2B03-49BD-8DB0-2DD58469A2F0}"/>
    <cellStyle name="Migliaia 9" xfId="4" xr:uid="{B50869D7-9A73-43D2-B676-E56F2BBA620D}"/>
    <cellStyle name="Normale" xfId="0" builtinId="0"/>
    <cellStyle name="Normale 12" xfId="3" xr:uid="{78610492-93E6-4726-A1E7-79787663B839}"/>
    <cellStyle name="Normale 3" xfId="1" xr:uid="{F7A6263D-1A55-4AFD-A283-A4B44D90514E}"/>
    <cellStyle name="Normale 3 2" xfId="2" xr:uid="{17E1DA45-56FF-4002-A6D2-7487E0B18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_bozzaPr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ntareComplessivoPremi_22-23"/>
      <sheetName val="premiDistribuiti_2022-23"/>
      <sheetName val="premiDistribuiti_2021-22"/>
      <sheetName val="ammontareComplPremi_21-22"/>
      <sheetName val="ammontareComplPremi_20-21"/>
      <sheetName val="premiDistribuiti_2020-21"/>
      <sheetName val="ammontareComplPremi_19-20"/>
      <sheetName val="premiDistribuiti_2019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5710-A2ED-4918-9C78-6B782F5D5134}">
  <sheetPr>
    <tabColor rgb="FFFF0000"/>
    <pageSetUpPr fitToPage="1"/>
  </sheetPr>
  <dimension ref="A1:L28"/>
  <sheetViews>
    <sheetView tabSelected="1" topLeftCell="A2" workbookViewId="0">
      <selection activeCell="A3" sqref="A3:D3"/>
    </sheetView>
  </sheetViews>
  <sheetFormatPr defaultRowHeight="15" x14ac:dyDescent="0.25"/>
  <cols>
    <col min="1" max="1" width="12" style="1" customWidth="1"/>
    <col min="2" max="2" width="10.28515625" style="1" customWidth="1"/>
    <col min="3" max="3" width="7.85546875" style="1" customWidth="1"/>
    <col min="4" max="4" width="11.5703125" style="1" customWidth="1"/>
    <col min="5" max="5" width="5.5703125" style="2" customWidth="1"/>
    <col min="6" max="6" width="9.140625" style="2" hidden="1" customWidth="1"/>
    <col min="7" max="7" width="11.5703125" style="2" hidden="1" customWidth="1"/>
    <col min="8" max="8" width="13.5703125" style="1" customWidth="1"/>
    <col min="9" max="9" width="10.42578125" style="1" customWidth="1"/>
    <col min="10" max="10" width="10.5703125" style="1" customWidth="1"/>
    <col min="11" max="11" width="11.5703125" customWidth="1"/>
    <col min="12" max="12" width="13.7109375" customWidth="1"/>
    <col min="245" max="245" width="12" customWidth="1"/>
    <col min="246" max="246" width="10.28515625" customWidth="1"/>
    <col min="247" max="247" width="7.85546875" customWidth="1"/>
    <col min="248" max="248" width="11.5703125" customWidth="1"/>
    <col min="249" max="249" width="5.5703125" customWidth="1"/>
    <col min="250" max="251" width="0" hidden="1" customWidth="1"/>
    <col min="252" max="252" width="13.5703125" customWidth="1"/>
    <col min="253" max="253" width="10.42578125" customWidth="1"/>
    <col min="254" max="254" width="10.5703125" customWidth="1"/>
    <col min="256" max="256" width="10.5703125" customWidth="1"/>
    <col min="501" max="501" width="12" customWidth="1"/>
    <col min="502" max="502" width="10.28515625" customWidth="1"/>
    <col min="503" max="503" width="7.85546875" customWidth="1"/>
    <col min="504" max="504" width="11.5703125" customWidth="1"/>
    <col min="505" max="505" width="5.5703125" customWidth="1"/>
    <col min="506" max="507" width="0" hidden="1" customWidth="1"/>
    <col min="508" max="508" width="13.5703125" customWidth="1"/>
    <col min="509" max="509" width="10.42578125" customWidth="1"/>
    <col min="510" max="510" width="10.5703125" customWidth="1"/>
    <col min="512" max="512" width="10.5703125" customWidth="1"/>
    <col min="757" max="757" width="12" customWidth="1"/>
    <col min="758" max="758" width="10.28515625" customWidth="1"/>
    <col min="759" max="759" width="7.85546875" customWidth="1"/>
    <col min="760" max="760" width="11.5703125" customWidth="1"/>
    <col min="761" max="761" width="5.5703125" customWidth="1"/>
    <col min="762" max="763" width="0" hidden="1" customWidth="1"/>
    <col min="764" max="764" width="13.5703125" customWidth="1"/>
    <col min="765" max="765" width="10.42578125" customWidth="1"/>
    <col min="766" max="766" width="10.5703125" customWidth="1"/>
    <col min="768" max="768" width="10.5703125" customWidth="1"/>
    <col min="1013" max="1013" width="12" customWidth="1"/>
    <col min="1014" max="1014" width="10.28515625" customWidth="1"/>
    <col min="1015" max="1015" width="7.85546875" customWidth="1"/>
    <col min="1016" max="1016" width="11.5703125" customWidth="1"/>
    <col min="1017" max="1017" width="5.5703125" customWidth="1"/>
    <col min="1018" max="1019" width="0" hidden="1" customWidth="1"/>
    <col min="1020" max="1020" width="13.5703125" customWidth="1"/>
    <col min="1021" max="1021" width="10.42578125" customWidth="1"/>
    <col min="1022" max="1022" width="10.5703125" customWidth="1"/>
    <col min="1024" max="1024" width="10.5703125" customWidth="1"/>
    <col min="1269" max="1269" width="12" customWidth="1"/>
    <col min="1270" max="1270" width="10.28515625" customWidth="1"/>
    <col min="1271" max="1271" width="7.85546875" customWidth="1"/>
    <col min="1272" max="1272" width="11.5703125" customWidth="1"/>
    <col min="1273" max="1273" width="5.5703125" customWidth="1"/>
    <col min="1274" max="1275" width="0" hidden="1" customWidth="1"/>
    <col min="1276" max="1276" width="13.5703125" customWidth="1"/>
    <col min="1277" max="1277" width="10.42578125" customWidth="1"/>
    <col min="1278" max="1278" width="10.5703125" customWidth="1"/>
    <col min="1280" max="1280" width="10.5703125" customWidth="1"/>
    <col min="1525" max="1525" width="12" customWidth="1"/>
    <col min="1526" max="1526" width="10.28515625" customWidth="1"/>
    <col min="1527" max="1527" width="7.85546875" customWidth="1"/>
    <col min="1528" max="1528" width="11.5703125" customWidth="1"/>
    <col min="1529" max="1529" width="5.5703125" customWidth="1"/>
    <col min="1530" max="1531" width="0" hidden="1" customWidth="1"/>
    <col min="1532" max="1532" width="13.5703125" customWidth="1"/>
    <col min="1533" max="1533" width="10.42578125" customWidth="1"/>
    <col min="1534" max="1534" width="10.5703125" customWidth="1"/>
    <col min="1536" max="1536" width="10.5703125" customWidth="1"/>
    <col min="1781" max="1781" width="12" customWidth="1"/>
    <col min="1782" max="1782" width="10.28515625" customWidth="1"/>
    <col min="1783" max="1783" width="7.85546875" customWidth="1"/>
    <col min="1784" max="1784" width="11.5703125" customWidth="1"/>
    <col min="1785" max="1785" width="5.5703125" customWidth="1"/>
    <col min="1786" max="1787" width="0" hidden="1" customWidth="1"/>
    <col min="1788" max="1788" width="13.5703125" customWidth="1"/>
    <col min="1789" max="1789" width="10.42578125" customWidth="1"/>
    <col min="1790" max="1790" width="10.5703125" customWidth="1"/>
    <col min="1792" max="1792" width="10.5703125" customWidth="1"/>
    <col min="2037" max="2037" width="12" customWidth="1"/>
    <col min="2038" max="2038" width="10.28515625" customWidth="1"/>
    <col min="2039" max="2039" width="7.85546875" customWidth="1"/>
    <col min="2040" max="2040" width="11.5703125" customWidth="1"/>
    <col min="2041" max="2041" width="5.5703125" customWidth="1"/>
    <col min="2042" max="2043" width="0" hidden="1" customWidth="1"/>
    <col min="2044" max="2044" width="13.5703125" customWidth="1"/>
    <col min="2045" max="2045" width="10.42578125" customWidth="1"/>
    <col min="2046" max="2046" width="10.5703125" customWidth="1"/>
    <col min="2048" max="2048" width="10.5703125" customWidth="1"/>
    <col min="2293" max="2293" width="12" customWidth="1"/>
    <col min="2294" max="2294" width="10.28515625" customWidth="1"/>
    <col min="2295" max="2295" width="7.85546875" customWidth="1"/>
    <col min="2296" max="2296" width="11.5703125" customWidth="1"/>
    <col min="2297" max="2297" width="5.5703125" customWidth="1"/>
    <col min="2298" max="2299" width="0" hidden="1" customWidth="1"/>
    <col min="2300" max="2300" width="13.5703125" customWidth="1"/>
    <col min="2301" max="2301" width="10.42578125" customWidth="1"/>
    <col min="2302" max="2302" width="10.5703125" customWidth="1"/>
    <col min="2304" max="2304" width="10.5703125" customWidth="1"/>
    <col min="2549" max="2549" width="12" customWidth="1"/>
    <col min="2550" max="2550" width="10.28515625" customWidth="1"/>
    <col min="2551" max="2551" width="7.85546875" customWidth="1"/>
    <col min="2552" max="2552" width="11.5703125" customWidth="1"/>
    <col min="2553" max="2553" width="5.5703125" customWidth="1"/>
    <col min="2554" max="2555" width="0" hidden="1" customWidth="1"/>
    <col min="2556" max="2556" width="13.5703125" customWidth="1"/>
    <col min="2557" max="2557" width="10.42578125" customWidth="1"/>
    <col min="2558" max="2558" width="10.5703125" customWidth="1"/>
    <col min="2560" max="2560" width="10.5703125" customWidth="1"/>
    <col min="2805" max="2805" width="12" customWidth="1"/>
    <col min="2806" max="2806" width="10.28515625" customWidth="1"/>
    <col min="2807" max="2807" width="7.85546875" customWidth="1"/>
    <col min="2808" max="2808" width="11.5703125" customWidth="1"/>
    <col min="2809" max="2809" width="5.5703125" customWidth="1"/>
    <col min="2810" max="2811" width="0" hidden="1" customWidth="1"/>
    <col min="2812" max="2812" width="13.5703125" customWidth="1"/>
    <col min="2813" max="2813" width="10.42578125" customWidth="1"/>
    <col min="2814" max="2814" width="10.5703125" customWidth="1"/>
    <col min="2816" max="2816" width="10.5703125" customWidth="1"/>
    <col min="3061" max="3061" width="12" customWidth="1"/>
    <col min="3062" max="3062" width="10.28515625" customWidth="1"/>
    <col min="3063" max="3063" width="7.85546875" customWidth="1"/>
    <col min="3064" max="3064" width="11.5703125" customWidth="1"/>
    <col min="3065" max="3065" width="5.5703125" customWidth="1"/>
    <col min="3066" max="3067" width="0" hidden="1" customWidth="1"/>
    <col min="3068" max="3068" width="13.5703125" customWidth="1"/>
    <col min="3069" max="3069" width="10.42578125" customWidth="1"/>
    <col min="3070" max="3070" width="10.5703125" customWidth="1"/>
    <col min="3072" max="3072" width="10.5703125" customWidth="1"/>
    <col min="3317" max="3317" width="12" customWidth="1"/>
    <col min="3318" max="3318" width="10.28515625" customWidth="1"/>
    <col min="3319" max="3319" width="7.85546875" customWidth="1"/>
    <col min="3320" max="3320" width="11.5703125" customWidth="1"/>
    <col min="3321" max="3321" width="5.5703125" customWidth="1"/>
    <col min="3322" max="3323" width="0" hidden="1" customWidth="1"/>
    <col min="3324" max="3324" width="13.5703125" customWidth="1"/>
    <col min="3325" max="3325" width="10.42578125" customWidth="1"/>
    <col min="3326" max="3326" width="10.5703125" customWidth="1"/>
    <col min="3328" max="3328" width="10.5703125" customWidth="1"/>
    <col min="3573" max="3573" width="12" customWidth="1"/>
    <col min="3574" max="3574" width="10.28515625" customWidth="1"/>
    <col min="3575" max="3575" width="7.85546875" customWidth="1"/>
    <col min="3576" max="3576" width="11.5703125" customWidth="1"/>
    <col min="3577" max="3577" width="5.5703125" customWidth="1"/>
    <col min="3578" max="3579" width="0" hidden="1" customWidth="1"/>
    <col min="3580" max="3580" width="13.5703125" customWidth="1"/>
    <col min="3581" max="3581" width="10.42578125" customWidth="1"/>
    <col min="3582" max="3582" width="10.5703125" customWidth="1"/>
    <col min="3584" max="3584" width="10.5703125" customWidth="1"/>
    <col min="3829" max="3829" width="12" customWidth="1"/>
    <col min="3830" max="3830" width="10.28515625" customWidth="1"/>
    <col min="3831" max="3831" width="7.85546875" customWidth="1"/>
    <col min="3832" max="3832" width="11.5703125" customWidth="1"/>
    <col min="3833" max="3833" width="5.5703125" customWidth="1"/>
    <col min="3834" max="3835" width="0" hidden="1" customWidth="1"/>
    <col min="3836" max="3836" width="13.5703125" customWidth="1"/>
    <col min="3837" max="3837" width="10.42578125" customWidth="1"/>
    <col min="3838" max="3838" width="10.5703125" customWidth="1"/>
    <col min="3840" max="3840" width="10.5703125" customWidth="1"/>
    <col min="4085" max="4085" width="12" customWidth="1"/>
    <col min="4086" max="4086" width="10.28515625" customWidth="1"/>
    <col min="4087" max="4087" width="7.85546875" customWidth="1"/>
    <col min="4088" max="4088" width="11.5703125" customWidth="1"/>
    <col min="4089" max="4089" width="5.5703125" customWidth="1"/>
    <col min="4090" max="4091" width="0" hidden="1" customWidth="1"/>
    <col min="4092" max="4092" width="13.5703125" customWidth="1"/>
    <col min="4093" max="4093" width="10.42578125" customWidth="1"/>
    <col min="4094" max="4094" width="10.5703125" customWidth="1"/>
    <col min="4096" max="4096" width="10.5703125" customWidth="1"/>
    <col min="4341" max="4341" width="12" customWidth="1"/>
    <col min="4342" max="4342" width="10.28515625" customWidth="1"/>
    <col min="4343" max="4343" width="7.85546875" customWidth="1"/>
    <col min="4344" max="4344" width="11.5703125" customWidth="1"/>
    <col min="4345" max="4345" width="5.5703125" customWidth="1"/>
    <col min="4346" max="4347" width="0" hidden="1" customWidth="1"/>
    <col min="4348" max="4348" width="13.5703125" customWidth="1"/>
    <col min="4349" max="4349" width="10.42578125" customWidth="1"/>
    <col min="4350" max="4350" width="10.5703125" customWidth="1"/>
    <col min="4352" max="4352" width="10.5703125" customWidth="1"/>
    <col min="4597" max="4597" width="12" customWidth="1"/>
    <col min="4598" max="4598" width="10.28515625" customWidth="1"/>
    <col min="4599" max="4599" width="7.85546875" customWidth="1"/>
    <col min="4600" max="4600" width="11.5703125" customWidth="1"/>
    <col min="4601" max="4601" width="5.5703125" customWidth="1"/>
    <col min="4602" max="4603" width="0" hidden="1" customWidth="1"/>
    <col min="4604" max="4604" width="13.5703125" customWidth="1"/>
    <col min="4605" max="4605" width="10.42578125" customWidth="1"/>
    <col min="4606" max="4606" width="10.5703125" customWidth="1"/>
    <col min="4608" max="4608" width="10.5703125" customWidth="1"/>
    <col min="4853" max="4853" width="12" customWidth="1"/>
    <col min="4854" max="4854" width="10.28515625" customWidth="1"/>
    <col min="4855" max="4855" width="7.85546875" customWidth="1"/>
    <col min="4856" max="4856" width="11.5703125" customWidth="1"/>
    <col min="4857" max="4857" width="5.5703125" customWidth="1"/>
    <col min="4858" max="4859" width="0" hidden="1" customWidth="1"/>
    <col min="4860" max="4860" width="13.5703125" customWidth="1"/>
    <col min="4861" max="4861" width="10.42578125" customWidth="1"/>
    <col min="4862" max="4862" width="10.5703125" customWidth="1"/>
    <col min="4864" max="4864" width="10.5703125" customWidth="1"/>
    <col min="5109" max="5109" width="12" customWidth="1"/>
    <col min="5110" max="5110" width="10.28515625" customWidth="1"/>
    <col min="5111" max="5111" width="7.85546875" customWidth="1"/>
    <col min="5112" max="5112" width="11.5703125" customWidth="1"/>
    <col min="5113" max="5113" width="5.5703125" customWidth="1"/>
    <col min="5114" max="5115" width="0" hidden="1" customWidth="1"/>
    <col min="5116" max="5116" width="13.5703125" customWidth="1"/>
    <col min="5117" max="5117" width="10.42578125" customWidth="1"/>
    <col min="5118" max="5118" width="10.5703125" customWidth="1"/>
    <col min="5120" max="5120" width="10.5703125" customWidth="1"/>
    <col min="5365" max="5365" width="12" customWidth="1"/>
    <col min="5366" max="5366" width="10.28515625" customWidth="1"/>
    <col min="5367" max="5367" width="7.85546875" customWidth="1"/>
    <col min="5368" max="5368" width="11.5703125" customWidth="1"/>
    <col min="5369" max="5369" width="5.5703125" customWidth="1"/>
    <col min="5370" max="5371" width="0" hidden="1" customWidth="1"/>
    <col min="5372" max="5372" width="13.5703125" customWidth="1"/>
    <col min="5373" max="5373" width="10.42578125" customWidth="1"/>
    <col min="5374" max="5374" width="10.5703125" customWidth="1"/>
    <col min="5376" max="5376" width="10.5703125" customWidth="1"/>
    <col min="5621" max="5621" width="12" customWidth="1"/>
    <col min="5622" max="5622" width="10.28515625" customWidth="1"/>
    <col min="5623" max="5623" width="7.85546875" customWidth="1"/>
    <col min="5624" max="5624" width="11.5703125" customWidth="1"/>
    <col min="5625" max="5625" width="5.5703125" customWidth="1"/>
    <col min="5626" max="5627" width="0" hidden="1" customWidth="1"/>
    <col min="5628" max="5628" width="13.5703125" customWidth="1"/>
    <col min="5629" max="5629" width="10.42578125" customWidth="1"/>
    <col min="5630" max="5630" width="10.5703125" customWidth="1"/>
    <col min="5632" max="5632" width="10.5703125" customWidth="1"/>
    <col min="5877" max="5877" width="12" customWidth="1"/>
    <col min="5878" max="5878" width="10.28515625" customWidth="1"/>
    <col min="5879" max="5879" width="7.85546875" customWidth="1"/>
    <col min="5880" max="5880" width="11.5703125" customWidth="1"/>
    <col min="5881" max="5881" width="5.5703125" customWidth="1"/>
    <col min="5882" max="5883" width="0" hidden="1" customWidth="1"/>
    <col min="5884" max="5884" width="13.5703125" customWidth="1"/>
    <col min="5885" max="5885" width="10.42578125" customWidth="1"/>
    <col min="5886" max="5886" width="10.5703125" customWidth="1"/>
    <col min="5888" max="5888" width="10.5703125" customWidth="1"/>
    <col min="6133" max="6133" width="12" customWidth="1"/>
    <col min="6134" max="6134" width="10.28515625" customWidth="1"/>
    <col min="6135" max="6135" width="7.85546875" customWidth="1"/>
    <col min="6136" max="6136" width="11.5703125" customWidth="1"/>
    <col min="6137" max="6137" width="5.5703125" customWidth="1"/>
    <col min="6138" max="6139" width="0" hidden="1" customWidth="1"/>
    <col min="6140" max="6140" width="13.5703125" customWidth="1"/>
    <col min="6141" max="6141" width="10.42578125" customWidth="1"/>
    <col min="6142" max="6142" width="10.5703125" customWidth="1"/>
    <col min="6144" max="6144" width="10.5703125" customWidth="1"/>
    <col min="6389" max="6389" width="12" customWidth="1"/>
    <col min="6390" max="6390" width="10.28515625" customWidth="1"/>
    <col min="6391" max="6391" width="7.85546875" customWidth="1"/>
    <col min="6392" max="6392" width="11.5703125" customWidth="1"/>
    <col min="6393" max="6393" width="5.5703125" customWidth="1"/>
    <col min="6394" max="6395" width="0" hidden="1" customWidth="1"/>
    <col min="6396" max="6396" width="13.5703125" customWidth="1"/>
    <col min="6397" max="6397" width="10.42578125" customWidth="1"/>
    <col min="6398" max="6398" width="10.5703125" customWidth="1"/>
    <col min="6400" max="6400" width="10.5703125" customWidth="1"/>
    <col min="6645" max="6645" width="12" customWidth="1"/>
    <col min="6646" max="6646" width="10.28515625" customWidth="1"/>
    <col min="6647" max="6647" width="7.85546875" customWidth="1"/>
    <col min="6648" max="6648" width="11.5703125" customWidth="1"/>
    <col min="6649" max="6649" width="5.5703125" customWidth="1"/>
    <col min="6650" max="6651" width="0" hidden="1" customWidth="1"/>
    <col min="6652" max="6652" width="13.5703125" customWidth="1"/>
    <col min="6653" max="6653" width="10.42578125" customWidth="1"/>
    <col min="6654" max="6654" width="10.5703125" customWidth="1"/>
    <col min="6656" max="6656" width="10.5703125" customWidth="1"/>
    <col min="6901" max="6901" width="12" customWidth="1"/>
    <col min="6902" max="6902" width="10.28515625" customWidth="1"/>
    <col min="6903" max="6903" width="7.85546875" customWidth="1"/>
    <col min="6904" max="6904" width="11.5703125" customWidth="1"/>
    <col min="6905" max="6905" width="5.5703125" customWidth="1"/>
    <col min="6906" max="6907" width="0" hidden="1" customWidth="1"/>
    <col min="6908" max="6908" width="13.5703125" customWidth="1"/>
    <col min="6909" max="6909" width="10.42578125" customWidth="1"/>
    <col min="6910" max="6910" width="10.5703125" customWidth="1"/>
    <col min="6912" max="6912" width="10.5703125" customWidth="1"/>
    <col min="7157" max="7157" width="12" customWidth="1"/>
    <col min="7158" max="7158" width="10.28515625" customWidth="1"/>
    <col min="7159" max="7159" width="7.85546875" customWidth="1"/>
    <col min="7160" max="7160" width="11.5703125" customWidth="1"/>
    <col min="7161" max="7161" width="5.5703125" customWidth="1"/>
    <col min="7162" max="7163" width="0" hidden="1" customWidth="1"/>
    <col min="7164" max="7164" width="13.5703125" customWidth="1"/>
    <col min="7165" max="7165" width="10.42578125" customWidth="1"/>
    <col min="7166" max="7166" width="10.5703125" customWidth="1"/>
    <col min="7168" max="7168" width="10.5703125" customWidth="1"/>
    <col min="7413" max="7413" width="12" customWidth="1"/>
    <col min="7414" max="7414" width="10.28515625" customWidth="1"/>
    <col min="7415" max="7415" width="7.85546875" customWidth="1"/>
    <col min="7416" max="7416" width="11.5703125" customWidth="1"/>
    <col min="7417" max="7417" width="5.5703125" customWidth="1"/>
    <col min="7418" max="7419" width="0" hidden="1" customWidth="1"/>
    <col min="7420" max="7420" width="13.5703125" customWidth="1"/>
    <col min="7421" max="7421" width="10.42578125" customWidth="1"/>
    <col min="7422" max="7422" width="10.5703125" customWidth="1"/>
    <col min="7424" max="7424" width="10.5703125" customWidth="1"/>
    <col min="7669" max="7669" width="12" customWidth="1"/>
    <col min="7670" max="7670" width="10.28515625" customWidth="1"/>
    <col min="7671" max="7671" width="7.85546875" customWidth="1"/>
    <col min="7672" max="7672" width="11.5703125" customWidth="1"/>
    <col min="7673" max="7673" width="5.5703125" customWidth="1"/>
    <col min="7674" max="7675" width="0" hidden="1" customWidth="1"/>
    <col min="7676" max="7676" width="13.5703125" customWidth="1"/>
    <col min="7677" max="7677" width="10.42578125" customWidth="1"/>
    <col min="7678" max="7678" width="10.5703125" customWidth="1"/>
    <col min="7680" max="7680" width="10.5703125" customWidth="1"/>
    <col min="7925" max="7925" width="12" customWidth="1"/>
    <col min="7926" max="7926" width="10.28515625" customWidth="1"/>
    <col min="7927" max="7927" width="7.85546875" customWidth="1"/>
    <col min="7928" max="7928" width="11.5703125" customWidth="1"/>
    <col min="7929" max="7929" width="5.5703125" customWidth="1"/>
    <col min="7930" max="7931" width="0" hidden="1" customWidth="1"/>
    <col min="7932" max="7932" width="13.5703125" customWidth="1"/>
    <col min="7933" max="7933" width="10.42578125" customWidth="1"/>
    <col min="7934" max="7934" width="10.5703125" customWidth="1"/>
    <col min="7936" max="7936" width="10.5703125" customWidth="1"/>
    <col min="8181" max="8181" width="12" customWidth="1"/>
    <col min="8182" max="8182" width="10.28515625" customWidth="1"/>
    <col min="8183" max="8183" width="7.85546875" customWidth="1"/>
    <col min="8184" max="8184" width="11.5703125" customWidth="1"/>
    <col min="8185" max="8185" width="5.5703125" customWidth="1"/>
    <col min="8186" max="8187" width="0" hidden="1" customWidth="1"/>
    <col min="8188" max="8188" width="13.5703125" customWidth="1"/>
    <col min="8189" max="8189" width="10.42578125" customWidth="1"/>
    <col min="8190" max="8190" width="10.5703125" customWidth="1"/>
    <col min="8192" max="8192" width="10.5703125" customWidth="1"/>
    <col min="8437" max="8437" width="12" customWidth="1"/>
    <col min="8438" max="8438" width="10.28515625" customWidth="1"/>
    <col min="8439" max="8439" width="7.85546875" customWidth="1"/>
    <col min="8440" max="8440" width="11.5703125" customWidth="1"/>
    <col min="8441" max="8441" width="5.5703125" customWidth="1"/>
    <col min="8442" max="8443" width="0" hidden="1" customWidth="1"/>
    <col min="8444" max="8444" width="13.5703125" customWidth="1"/>
    <col min="8445" max="8445" width="10.42578125" customWidth="1"/>
    <col min="8446" max="8446" width="10.5703125" customWidth="1"/>
    <col min="8448" max="8448" width="10.5703125" customWidth="1"/>
    <col min="8693" max="8693" width="12" customWidth="1"/>
    <col min="8694" max="8694" width="10.28515625" customWidth="1"/>
    <col min="8695" max="8695" width="7.85546875" customWidth="1"/>
    <col min="8696" max="8696" width="11.5703125" customWidth="1"/>
    <col min="8697" max="8697" width="5.5703125" customWidth="1"/>
    <col min="8698" max="8699" width="0" hidden="1" customWidth="1"/>
    <col min="8700" max="8700" width="13.5703125" customWidth="1"/>
    <col min="8701" max="8701" width="10.42578125" customWidth="1"/>
    <col min="8702" max="8702" width="10.5703125" customWidth="1"/>
    <col min="8704" max="8704" width="10.5703125" customWidth="1"/>
    <col min="8949" max="8949" width="12" customWidth="1"/>
    <col min="8950" max="8950" width="10.28515625" customWidth="1"/>
    <col min="8951" max="8951" width="7.85546875" customWidth="1"/>
    <col min="8952" max="8952" width="11.5703125" customWidth="1"/>
    <col min="8953" max="8953" width="5.5703125" customWidth="1"/>
    <col min="8954" max="8955" width="0" hidden="1" customWidth="1"/>
    <col min="8956" max="8956" width="13.5703125" customWidth="1"/>
    <col min="8957" max="8957" width="10.42578125" customWidth="1"/>
    <col min="8958" max="8958" width="10.5703125" customWidth="1"/>
    <col min="8960" max="8960" width="10.5703125" customWidth="1"/>
    <col min="9205" max="9205" width="12" customWidth="1"/>
    <col min="9206" max="9206" width="10.28515625" customWidth="1"/>
    <col min="9207" max="9207" width="7.85546875" customWidth="1"/>
    <col min="9208" max="9208" width="11.5703125" customWidth="1"/>
    <col min="9209" max="9209" width="5.5703125" customWidth="1"/>
    <col min="9210" max="9211" width="0" hidden="1" customWidth="1"/>
    <col min="9212" max="9212" width="13.5703125" customWidth="1"/>
    <col min="9213" max="9213" width="10.42578125" customWidth="1"/>
    <col min="9214" max="9214" width="10.5703125" customWidth="1"/>
    <col min="9216" max="9216" width="10.5703125" customWidth="1"/>
    <col min="9461" max="9461" width="12" customWidth="1"/>
    <col min="9462" max="9462" width="10.28515625" customWidth="1"/>
    <col min="9463" max="9463" width="7.85546875" customWidth="1"/>
    <col min="9464" max="9464" width="11.5703125" customWidth="1"/>
    <col min="9465" max="9465" width="5.5703125" customWidth="1"/>
    <col min="9466" max="9467" width="0" hidden="1" customWidth="1"/>
    <col min="9468" max="9468" width="13.5703125" customWidth="1"/>
    <col min="9469" max="9469" width="10.42578125" customWidth="1"/>
    <col min="9470" max="9470" width="10.5703125" customWidth="1"/>
    <col min="9472" max="9472" width="10.5703125" customWidth="1"/>
    <col min="9717" max="9717" width="12" customWidth="1"/>
    <col min="9718" max="9718" width="10.28515625" customWidth="1"/>
    <col min="9719" max="9719" width="7.85546875" customWidth="1"/>
    <col min="9720" max="9720" width="11.5703125" customWidth="1"/>
    <col min="9721" max="9721" width="5.5703125" customWidth="1"/>
    <col min="9722" max="9723" width="0" hidden="1" customWidth="1"/>
    <col min="9724" max="9724" width="13.5703125" customWidth="1"/>
    <col min="9725" max="9725" width="10.42578125" customWidth="1"/>
    <col min="9726" max="9726" width="10.5703125" customWidth="1"/>
    <col min="9728" max="9728" width="10.5703125" customWidth="1"/>
    <col min="9973" max="9973" width="12" customWidth="1"/>
    <col min="9974" max="9974" width="10.28515625" customWidth="1"/>
    <col min="9975" max="9975" width="7.85546875" customWidth="1"/>
    <col min="9976" max="9976" width="11.5703125" customWidth="1"/>
    <col min="9977" max="9977" width="5.5703125" customWidth="1"/>
    <col min="9978" max="9979" width="0" hidden="1" customWidth="1"/>
    <col min="9980" max="9980" width="13.5703125" customWidth="1"/>
    <col min="9981" max="9981" width="10.42578125" customWidth="1"/>
    <col min="9982" max="9982" width="10.5703125" customWidth="1"/>
    <col min="9984" max="9984" width="10.5703125" customWidth="1"/>
    <col min="10229" max="10229" width="12" customWidth="1"/>
    <col min="10230" max="10230" width="10.28515625" customWidth="1"/>
    <col min="10231" max="10231" width="7.85546875" customWidth="1"/>
    <col min="10232" max="10232" width="11.5703125" customWidth="1"/>
    <col min="10233" max="10233" width="5.5703125" customWidth="1"/>
    <col min="10234" max="10235" width="0" hidden="1" customWidth="1"/>
    <col min="10236" max="10236" width="13.5703125" customWidth="1"/>
    <col min="10237" max="10237" width="10.42578125" customWidth="1"/>
    <col min="10238" max="10238" width="10.5703125" customWidth="1"/>
    <col min="10240" max="10240" width="10.5703125" customWidth="1"/>
    <col min="10485" max="10485" width="12" customWidth="1"/>
    <col min="10486" max="10486" width="10.28515625" customWidth="1"/>
    <col min="10487" max="10487" width="7.85546875" customWidth="1"/>
    <col min="10488" max="10488" width="11.5703125" customWidth="1"/>
    <col min="10489" max="10489" width="5.5703125" customWidth="1"/>
    <col min="10490" max="10491" width="0" hidden="1" customWidth="1"/>
    <col min="10492" max="10492" width="13.5703125" customWidth="1"/>
    <col min="10493" max="10493" width="10.42578125" customWidth="1"/>
    <col min="10494" max="10494" width="10.5703125" customWidth="1"/>
    <col min="10496" max="10496" width="10.5703125" customWidth="1"/>
    <col min="10741" max="10741" width="12" customWidth="1"/>
    <col min="10742" max="10742" width="10.28515625" customWidth="1"/>
    <col min="10743" max="10743" width="7.85546875" customWidth="1"/>
    <col min="10744" max="10744" width="11.5703125" customWidth="1"/>
    <col min="10745" max="10745" width="5.5703125" customWidth="1"/>
    <col min="10746" max="10747" width="0" hidden="1" customWidth="1"/>
    <col min="10748" max="10748" width="13.5703125" customWidth="1"/>
    <col min="10749" max="10749" width="10.42578125" customWidth="1"/>
    <col min="10750" max="10750" width="10.5703125" customWidth="1"/>
    <col min="10752" max="10752" width="10.5703125" customWidth="1"/>
    <col min="10997" max="10997" width="12" customWidth="1"/>
    <col min="10998" max="10998" width="10.28515625" customWidth="1"/>
    <col min="10999" max="10999" width="7.85546875" customWidth="1"/>
    <col min="11000" max="11000" width="11.5703125" customWidth="1"/>
    <col min="11001" max="11001" width="5.5703125" customWidth="1"/>
    <col min="11002" max="11003" width="0" hidden="1" customWidth="1"/>
    <col min="11004" max="11004" width="13.5703125" customWidth="1"/>
    <col min="11005" max="11005" width="10.42578125" customWidth="1"/>
    <col min="11006" max="11006" width="10.5703125" customWidth="1"/>
    <col min="11008" max="11008" width="10.5703125" customWidth="1"/>
    <col min="11253" max="11253" width="12" customWidth="1"/>
    <col min="11254" max="11254" width="10.28515625" customWidth="1"/>
    <col min="11255" max="11255" width="7.85546875" customWidth="1"/>
    <col min="11256" max="11256" width="11.5703125" customWidth="1"/>
    <col min="11257" max="11257" width="5.5703125" customWidth="1"/>
    <col min="11258" max="11259" width="0" hidden="1" customWidth="1"/>
    <col min="11260" max="11260" width="13.5703125" customWidth="1"/>
    <col min="11261" max="11261" width="10.42578125" customWidth="1"/>
    <col min="11262" max="11262" width="10.5703125" customWidth="1"/>
    <col min="11264" max="11264" width="10.5703125" customWidth="1"/>
    <col min="11509" max="11509" width="12" customWidth="1"/>
    <col min="11510" max="11510" width="10.28515625" customWidth="1"/>
    <col min="11511" max="11511" width="7.85546875" customWidth="1"/>
    <col min="11512" max="11512" width="11.5703125" customWidth="1"/>
    <col min="11513" max="11513" width="5.5703125" customWidth="1"/>
    <col min="11514" max="11515" width="0" hidden="1" customWidth="1"/>
    <col min="11516" max="11516" width="13.5703125" customWidth="1"/>
    <col min="11517" max="11517" width="10.42578125" customWidth="1"/>
    <col min="11518" max="11518" width="10.5703125" customWidth="1"/>
    <col min="11520" max="11520" width="10.5703125" customWidth="1"/>
    <col min="11765" max="11765" width="12" customWidth="1"/>
    <col min="11766" max="11766" width="10.28515625" customWidth="1"/>
    <col min="11767" max="11767" width="7.85546875" customWidth="1"/>
    <col min="11768" max="11768" width="11.5703125" customWidth="1"/>
    <col min="11769" max="11769" width="5.5703125" customWidth="1"/>
    <col min="11770" max="11771" width="0" hidden="1" customWidth="1"/>
    <col min="11772" max="11772" width="13.5703125" customWidth="1"/>
    <col min="11773" max="11773" width="10.42578125" customWidth="1"/>
    <col min="11774" max="11774" width="10.5703125" customWidth="1"/>
    <col min="11776" max="11776" width="10.5703125" customWidth="1"/>
    <col min="12021" max="12021" width="12" customWidth="1"/>
    <col min="12022" max="12022" width="10.28515625" customWidth="1"/>
    <col min="12023" max="12023" width="7.85546875" customWidth="1"/>
    <col min="12024" max="12024" width="11.5703125" customWidth="1"/>
    <col min="12025" max="12025" width="5.5703125" customWidth="1"/>
    <col min="12026" max="12027" width="0" hidden="1" customWidth="1"/>
    <col min="12028" max="12028" width="13.5703125" customWidth="1"/>
    <col min="12029" max="12029" width="10.42578125" customWidth="1"/>
    <col min="12030" max="12030" width="10.5703125" customWidth="1"/>
    <col min="12032" max="12032" width="10.5703125" customWidth="1"/>
    <col min="12277" max="12277" width="12" customWidth="1"/>
    <col min="12278" max="12278" width="10.28515625" customWidth="1"/>
    <col min="12279" max="12279" width="7.85546875" customWidth="1"/>
    <col min="12280" max="12280" width="11.5703125" customWidth="1"/>
    <col min="12281" max="12281" width="5.5703125" customWidth="1"/>
    <col min="12282" max="12283" width="0" hidden="1" customWidth="1"/>
    <col min="12284" max="12284" width="13.5703125" customWidth="1"/>
    <col min="12285" max="12285" width="10.42578125" customWidth="1"/>
    <col min="12286" max="12286" width="10.5703125" customWidth="1"/>
    <col min="12288" max="12288" width="10.5703125" customWidth="1"/>
    <col min="12533" max="12533" width="12" customWidth="1"/>
    <col min="12534" max="12534" width="10.28515625" customWidth="1"/>
    <col min="12535" max="12535" width="7.85546875" customWidth="1"/>
    <col min="12536" max="12536" width="11.5703125" customWidth="1"/>
    <col min="12537" max="12537" width="5.5703125" customWidth="1"/>
    <col min="12538" max="12539" width="0" hidden="1" customWidth="1"/>
    <col min="12540" max="12540" width="13.5703125" customWidth="1"/>
    <col min="12541" max="12541" width="10.42578125" customWidth="1"/>
    <col min="12542" max="12542" width="10.5703125" customWidth="1"/>
    <col min="12544" max="12544" width="10.5703125" customWidth="1"/>
    <col min="12789" max="12789" width="12" customWidth="1"/>
    <col min="12790" max="12790" width="10.28515625" customWidth="1"/>
    <col min="12791" max="12791" width="7.85546875" customWidth="1"/>
    <col min="12792" max="12792" width="11.5703125" customWidth="1"/>
    <col min="12793" max="12793" width="5.5703125" customWidth="1"/>
    <col min="12794" max="12795" width="0" hidden="1" customWidth="1"/>
    <col min="12796" max="12796" width="13.5703125" customWidth="1"/>
    <col min="12797" max="12797" width="10.42578125" customWidth="1"/>
    <col min="12798" max="12798" width="10.5703125" customWidth="1"/>
    <col min="12800" max="12800" width="10.5703125" customWidth="1"/>
    <col min="13045" max="13045" width="12" customWidth="1"/>
    <col min="13046" max="13046" width="10.28515625" customWidth="1"/>
    <col min="13047" max="13047" width="7.85546875" customWidth="1"/>
    <col min="13048" max="13048" width="11.5703125" customWidth="1"/>
    <col min="13049" max="13049" width="5.5703125" customWidth="1"/>
    <col min="13050" max="13051" width="0" hidden="1" customWidth="1"/>
    <col min="13052" max="13052" width="13.5703125" customWidth="1"/>
    <col min="13053" max="13053" width="10.42578125" customWidth="1"/>
    <col min="13054" max="13054" width="10.5703125" customWidth="1"/>
    <col min="13056" max="13056" width="10.5703125" customWidth="1"/>
    <col min="13301" max="13301" width="12" customWidth="1"/>
    <col min="13302" max="13302" width="10.28515625" customWidth="1"/>
    <col min="13303" max="13303" width="7.85546875" customWidth="1"/>
    <col min="13304" max="13304" width="11.5703125" customWidth="1"/>
    <col min="13305" max="13305" width="5.5703125" customWidth="1"/>
    <col min="13306" max="13307" width="0" hidden="1" customWidth="1"/>
    <col min="13308" max="13308" width="13.5703125" customWidth="1"/>
    <col min="13309" max="13309" width="10.42578125" customWidth="1"/>
    <col min="13310" max="13310" width="10.5703125" customWidth="1"/>
    <col min="13312" max="13312" width="10.5703125" customWidth="1"/>
    <col min="13557" max="13557" width="12" customWidth="1"/>
    <col min="13558" max="13558" width="10.28515625" customWidth="1"/>
    <col min="13559" max="13559" width="7.85546875" customWidth="1"/>
    <col min="13560" max="13560" width="11.5703125" customWidth="1"/>
    <col min="13561" max="13561" width="5.5703125" customWidth="1"/>
    <col min="13562" max="13563" width="0" hidden="1" customWidth="1"/>
    <col min="13564" max="13564" width="13.5703125" customWidth="1"/>
    <col min="13565" max="13565" width="10.42578125" customWidth="1"/>
    <col min="13566" max="13566" width="10.5703125" customWidth="1"/>
    <col min="13568" max="13568" width="10.5703125" customWidth="1"/>
    <col min="13813" max="13813" width="12" customWidth="1"/>
    <col min="13814" max="13814" width="10.28515625" customWidth="1"/>
    <col min="13815" max="13815" width="7.85546875" customWidth="1"/>
    <col min="13816" max="13816" width="11.5703125" customWidth="1"/>
    <col min="13817" max="13817" width="5.5703125" customWidth="1"/>
    <col min="13818" max="13819" width="0" hidden="1" customWidth="1"/>
    <col min="13820" max="13820" width="13.5703125" customWidth="1"/>
    <col min="13821" max="13821" width="10.42578125" customWidth="1"/>
    <col min="13822" max="13822" width="10.5703125" customWidth="1"/>
    <col min="13824" max="13824" width="10.5703125" customWidth="1"/>
    <col min="14069" max="14069" width="12" customWidth="1"/>
    <col min="14070" max="14070" width="10.28515625" customWidth="1"/>
    <col min="14071" max="14071" width="7.85546875" customWidth="1"/>
    <col min="14072" max="14072" width="11.5703125" customWidth="1"/>
    <col min="14073" max="14073" width="5.5703125" customWidth="1"/>
    <col min="14074" max="14075" width="0" hidden="1" customWidth="1"/>
    <col min="14076" max="14076" width="13.5703125" customWidth="1"/>
    <col min="14077" max="14077" width="10.42578125" customWidth="1"/>
    <col min="14078" max="14078" width="10.5703125" customWidth="1"/>
    <col min="14080" max="14080" width="10.5703125" customWidth="1"/>
    <col min="14325" max="14325" width="12" customWidth="1"/>
    <col min="14326" max="14326" width="10.28515625" customWidth="1"/>
    <col min="14327" max="14327" width="7.85546875" customWidth="1"/>
    <col min="14328" max="14328" width="11.5703125" customWidth="1"/>
    <col min="14329" max="14329" width="5.5703125" customWidth="1"/>
    <col min="14330" max="14331" width="0" hidden="1" customWidth="1"/>
    <col min="14332" max="14332" width="13.5703125" customWidth="1"/>
    <col min="14333" max="14333" width="10.42578125" customWidth="1"/>
    <col min="14334" max="14334" width="10.5703125" customWidth="1"/>
    <col min="14336" max="14336" width="10.5703125" customWidth="1"/>
    <col min="14581" max="14581" width="12" customWidth="1"/>
    <col min="14582" max="14582" width="10.28515625" customWidth="1"/>
    <col min="14583" max="14583" width="7.85546875" customWidth="1"/>
    <col min="14584" max="14584" width="11.5703125" customWidth="1"/>
    <col min="14585" max="14585" width="5.5703125" customWidth="1"/>
    <col min="14586" max="14587" width="0" hidden="1" customWidth="1"/>
    <col min="14588" max="14588" width="13.5703125" customWidth="1"/>
    <col min="14589" max="14589" width="10.42578125" customWidth="1"/>
    <col min="14590" max="14590" width="10.5703125" customWidth="1"/>
    <col min="14592" max="14592" width="10.5703125" customWidth="1"/>
    <col min="14837" max="14837" width="12" customWidth="1"/>
    <col min="14838" max="14838" width="10.28515625" customWidth="1"/>
    <col min="14839" max="14839" width="7.85546875" customWidth="1"/>
    <col min="14840" max="14840" width="11.5703125" customWidth="1"/>
    <col min="14841" max="14841" width="5.5703125" customWidth="1"/>
    <col min="14842" max="14843" width="0" hidden="1" customWidth="1"/>
    <col min="14844" max="14844" width="13.5703125" customWidth="1"/>
    <col min="14845" max="14845" width="10.42578125" customWidth="1"/>
    <col min="14846" max="14846" width="10.5703125" customWidth="1"/>
    <col min="14848" max="14848" width="10.5703125" customWidth="1"/>
    <col min="15093" max="15093" width="12" customWidth="1"/>
    <col min="15094" max="15094" width="10.28515625" customWidth="1"/>
    <col min="15095" max="15095" width="7.85546875" customWidth="1"/>
    <col min="15096" max="15096" width="11.5703125" customWidth="1"/>
    <col min="15097" max="15097" width="5.5703125" customWidth="1"/>
    <col min="15098" max="15099" width="0" hidden="1" customWidth="1"/>
    <col min="15100" max="15100" width="13.5703125" customWidth="1"/>
    <col min="15101" max="15101" width="10.42578125" customWidth="1"/>
    <col min="15102" max="15102" width="10.5703125" customWidth="1"/>
    <col min="15104" max="15104" width="10.5703125" customWidth="1"/>
    <col min="15349" max="15349" width="12" customWidth="1"/>
    <col min="15350" max="15350" width="10.28515625" customWidth="1"/>
    <col min="15351" max="15351" width="7.85546875" customWidth="1"/>
    <col min="15352" max="15352" width="11.5703125" customWidth="1"/>
    <col min="15353" max="15353" width="5.5703125" customWidth="1"/>
    <col min="15354" max="15355" width="0" hidden="1" customWidth="1"/>
    <col min="15356" max="15356" width="13.5703125" customWidth="1"/>
    <col min="15357" max="15357" width="10.42578125" customWidth="1"/>
    <col min="15358" max="15358" width="10.5703125" customWidth="1"/>
    <col min="15360" max="15360" width="10.5703125" customWidth="1"/>
    <col min="15605" max="15605" width="12" customWidth="1"/>
    <col min="15606" max="15606" width="10.28515625" customWidth="1"/>
    <col min="15607" max="15607" width="7.85546875" customWidth="1"/>
    <col min="15608" max="15608" width="11.5703125" customWidth="1"/>
    <col min="15609" max="15609" width="5.5703125" customWidth="1"/>
    <col min="15610" max="15611" width="0" hidden="1" customWidth="1"/>
    <col min="15612" max="15612" width="13.5703125" customWidth="1"/>
    <col min="15613" max="15613" width="10.42578125" customWidth="1"/>
    <col min="15614" max="15614" width="10.5703125" customWidth="1"/>
    <col min="15616" max="15616" width="10.5703125" customWidth="1"/>
    <col min="15861" max="15861" width="12" customWidth="1"/>
    <col min="15862" max="15862" width="10.28515625" customWidth="1"/>
    <col min="15863" max="15863" width="7.85546875" customWidth="1"/>
    <col min="15864" max="15864" width="11.5703125" customWidth="1"/>
    <col min="15865" max="15865" width="5.5703125" customWidth="1"/>
    <col min="15866" max="15867" width="0" hidden="1" customWidth="1"/>
    <col min="15868" max="15868" width="13.5703125" customWidth="1"/>
    <col min="15869" max="15869" width="10.42578125" customWidth="1"/>
    <col min="15870" max="15870" width="10.5703125" customWidth="1"/>
    <col min="15872" max="15872" width="10.5703125" customWidth="1"/>
    <col min="16117" max="16117" width="12" customWidth="1"/>
    <col min="16118" max="16118" width="10.28515625" customWidth="1"/>
    <col min="16119" max="16119" width="7.85546875" customWidth="1"/>
    <col min="16120" max="16120" width="11.5703125" customWidth="1"/>
    <col min="16121" max="16121" width="5.5703125" customWidth="1"/>
    <col min="16122" max="16123" width="0" hidden="1" customWidth="1"/>
    <col min="16124" max="16124" width="13.5703125" customWidth="1"/>
    <col min="16125" max="16125" width="10.42578125" customWidth="1"/>
    <col min="16126" max="16126" width="10.5703125" customWidth="1"/>
    <col min="16128" max="16128" width="10.5703125" customWidth="1"/>
  </cols>
  <sheetData>
    <row r="1" spans="1:12" ht="14.25" hidden="1" customHeight="1" x14ac:dyDescent="0.25"/>
    <row r="2" spans="1:12" s="1" customFormat="1" ht="16.5" customHeight="1" x14ac:dyDescent="0.25">
      <c r="A2" s="3"/>
      <c r="E2" s="2"/>
      <c r="F2" s="4" t="s">
        <v>0</v>
      </c>
      <c r="G2" s="5"/>
      <c r="H2" s="6" t="s">
        <v>1</v>
      </c>
      <c r="I2" s="6"/>
      <c r="J2" s="6"/>
      <c r="K2"/>
      <c r="L2"/>
    </row>
    <row r="3" spans="1:12" s="1" customFormat="1" ht="18" customHeight="1" x14ac:dyDescent="0.2">
      <c r="A3" s="7" t="s">
        <v>2</v>
      </c>
      <c r="B3" s="8"/>
      <c r="C3" s="8"/>
      <c r="D3" s="9"/>
      <c r="E3" s="10" t="s">
        <v>3</v>
      </c>
      <c r="F3" s="11"/>
      <c r="G3" s="12"/>
      <c r="H3" s="13" t="s">
        <v>4</v>
      </c>
      <c r="I3" s="13" t="s">
        <v>5</v>
      </c>
      <c r="J3" s="14" t="s">
        <v>6</v>
      </c>
      <c r="K3" s="15" t="s">
        <v>7</v>
      </c>
      <c r="L3" s="15" t="s">
        <v>8</v>
      </c>
    </row>
    <row r="4" spans="1:12" s="1" customFormat="1" ht="17.25" customHeight="1" x14ac:dyDescent="0.2">
      <c r="A4" s="16" t="s">
        <v>9</v>
      </c>
      <c r="B4" s="17"/>
      <c r="C4" s="17"/>
      <c r="D4" s="18"/>
      <c r="E4" s="19"/>
      <c r="F4" s="20" t="s">
        <v>10</v>
      </c>
      <c r="G4" s="21" t="s">
        <v>11</v>
      </c>
      <c r="H4" s="22"/>
      <c r="I4" s="22"/>
      <c r="J4" s="23"/>
      <c r="K4" s="24"/>
      <c r="L4" s="24"/>
    </row>
    <row r="5" spans="1:12" s="35" customFormat="1" ht="12.75" customHeight="1" x14ac:dyDescent="0.25">
      <c r="A5" s="25" t="s">
        <v>12</v>
      </c>
      <c r="B5" s="26" t="s">
        <v>13</v>
      </c>
      <c r="C5" s="27" t="s">
        <v>14</v>
      </c>
      <c r="D5" s="28"/>
      <c r="E5" s="29">
        <v>9</v>
      </c>
      <c r="F5" s="30">
        <v>2602.88</v>
      </c>
      <c r="G5" s="31">
        <f>E5*F5</f>
        <v>23425.920000000002</v>
      </c>
      <c r="H5" s="32"/>
      <c r="I5" s="33"/>
      <c r="J5" s="34">
        <f>SUM(H12:I12)</f>
        <v>44629.93</v>
      </c>
      <c r="K5" s="34">
        <v>37880.519999999997</v>
      </c>
      <c r="L5" s="34">
        <f>J5-K5</f>
        <v>6749.4100000000035</v>
      </c>
    </row>
    <row r="6" spans="1:12" s="35" customFormat="1" ht="13.5" customHeight="1" x14ac:dyDescent="0.2">
      <c r="A6" s="36"/>
      <c r="B6" s="37"/>
      <c r="C6" s="38" t="s">
        <v>15</v>
      </c>
      <c r="D6" s="39"/>
      <c r="E6" s="40">
        <v>10</v>
      </c>
      <c r="F6" s="41">
        <v>337.03</v>
      </c>
      <c r="G6" s="42" t="e">
        <f>#REF!*F6</f>
        <v>#REF!</v>
      </c>
      <c r="H6" s="43"/>
      <c r="I6" s="43"/>
      <c r="J6" s="34"/>
      <c r="K6" s="34"/>
      <c r="L6" s="34"/>
    </row>
    <row r="7" spans="1:12" s="35" customFormat="1" ht="15" customHeight="1" x14ac:dyDescent="0.2">
      <c r="A7" s="36"/>
      <c r="B7" s="37"/>
      <c r="C7" s="38" t="s">
        <v>16</v>
      </c>
      <c r="D7" s="39"/>
      <c r="E7" s="44">
        <v>41</v>
      </c>
      <c r="F7" s="45"/>
      <c r="G7" s="46"/>
      <c r="H7" s="43"/>
      <c r="I7" s="43"/>
      <c r="J7" s="34"/>
      <c r="K7" s="34"/>
      <c r="L7" s="34"/>
    </row>
    <row r="8" spans="1:12" s="35" customFormat="1" ht="15" customHeight="1" x14ac:dyDescent="0.2">
      <c r="A8" s="36"/>
      <c r="B8" s="37"/>
      <c r="C8" s="38" t="s">
        <v>17</v>
      </c>
      <c r="D8" s="39"/>
      <c r="E8" s="44">
        <v>20</v>
      </c>
      <c r="F8" s="45"/>
      <c r="G8" s="46"/>
      <c r="H8" s="43"/>
      <c r="I8" s="43"/>
      <c r="J8" s="34"/>
      <c r="K8" s="34"/>
      <c r="L8" s="34"/>
    </row>
    <row r="9" spans="1:12" s="35" customFormat="1" ht="15" customHeight="1" x14ac:dyDescent="0.2">
      <c r="A9" s="36"/>
      <c r="B9" s="37"/>
      <c r="C9" s="38" t="s">
        <v>18</v>
      </c>
      <c r="D9" s="39"/>
      <c r="E9" s="44">
        <v>17</v>
      </c>
      <c r="F9" s="45"/>
      <c r="G9" s="46"/>
      <c r="H9" s="43"/>
      <c r="I9" s="43"/>
      <c r="J9" s="34"/>
      <c r="K9" s="34"/>
      <c r="L9" s="34"/>
    </row>
    <row r="10" spans="1:12" s="35" customFormat="1" ht="15" customHeight="1" x14ac:dyDescent="0.2">
      <c r="A10" s="36"/>
      <c r="B10" s="37"/>
      <c r="C10" s="38" t="s">
        <v>19</v>
      </c>
      <c r="D10" s="39"/>
      <c r="E10" s="44">
        <v>4</v>
      </c>
      <c r="F10" s="45"/>
      <c r="G10" s="46"/>
      <c r="H10" s="43"/>
      <c r="I10" s="43"/>
      <c r="J10" s="34"/>
      <c r="K10" s="34"/>
      <c r="L10" s="34"/>
    </row>
    <row r="11" spans="1:12" s="35" customFormat="1" ht="15" customHeight="1" x14ac:dyDescent="0.2">
      <c r="A11" s="36"/>
      <c r="B11" s="37"/>
      <c r="C11" s="38" t="s">
        <v>20</v>
      </c>
      <c r="D11" s="39"/>
      <c r="E11" s="44">
        <v>1</v>
      </c>
      <c r="F11" s="45"/>
      <c r="G11" s="46"/>
      <c r="H11" s="43"/>
      <c r="I11" s="43"/>
      <c r="J11" s="34"/>
      <c r="K11" s="34"/>
      <c r="L11" s="34"/>
    </row>
    <row r="12" spans="1:12" s="35" customFormat="1" ht="15" customHeight="1" x14ac:dyDescent="0.2">
      <c r="A12" s="47"/>
      <c r="B12" s="48" t="s">
        <v>21</v>
      </c>
      <c r="C12" s="48"/>
      <c r="D12" s="49"/>
      <c r="E12" s="50">
        <f>SUM(E6:E11)</f>
        <v>93</v>
      </c>
      <c r="F12" s="51"/>
      <c r="G12" s="52" t="e">
        <f>SUM(G5:G11)</f>
        <v>#REF!</v>
      </c>
      <c r="H12" s="53">
        <v>42158.32</v>
      </c>
      <c r="I12" s="54">
        <f>1122.03+549.58+800</f>
        <v>2471.61</v>
      </c>
      <c r="J12" s="34"/>
      <c r="K12" s="34"/>
      <c r="L12" s="34"/>
    </row>
    <row r="13" spans="1:12" s="35" customFormat="1" ht="12.75" customHeight="1" x14ac:dyDescent="0.2">
      <c r="A13" s="55" t="s">
        <v>22</v>
      </c>
      <c r="B13" s="56" t="s">
        <v>23</v>
      </c>
      <c r="C13" s="56"/>
      <c r="D13" s="57"/>
      <c r="E13" s="58">
        <v>1</v>
      </c>
      <c r="F13" s="59">
        <v>1714.34</v>
      </c>
      <c r="G13" s="60">
        <f>E13*F13</f>
        <v>1714.34</v>
      </c>
      <c r="H13" s="33">
        <v>3496.55</v>
      </c>
      <c r="I13" s="33">
        <v>0</v>
      </c>
      <c r="J13" s="34">
        <f>SUM(H13:I16)</f>
        <v>3496.55</v>
      </c>
      <c r="K13" s="61">
        <v>3496.55</v>
      </c>
      <c r="L13" s="61">
        <f>J13-K13</f>
        <v>0</v>
      </c>
    </row>
    <row r="14" spans="1:12" s="35" customFormat="1" ht="12.75" x14ac:dyDescent="0.2">
      <c r="A14" s="62"/>
      <c r="B14" s="63" t="s">
        <v>24</v>
      </c>
      <c r="C14" s="63"/>
      <c r="D14" s="64"/>
      <c r="E14" s="65">
        <v>1</v>
      </c>
      <c r="F14" s="66">
        <v>767.24</v>
      </c>
      <c r="G14" s="60">
        <f>E14*F14</f>
        <v>767.24</v>
      </c>
      <c r="H14" s="43"/>
      <c r="I14" s="43"/>
      <c r="J14" s="34"/>
      <c r="K14" s="61"/>
      <c r="L14" s="61"/>
    </row>
    <row r="15" spans="1:12" s="35" customFormat="1" ht="12.75" x14ac:dyDescent="0.2">
      <c r="A15" s="62"/>
      <c r="B15" s="67" t="s">
        <v>25</v>
      </c>
      <c r="C15" s="63"/>
      <c r="D15" s="64"/>
      <c r="E15" s="68">
        <f>SUM(E6:E8)</f>
        <v>71</v>
      </c>
      <c r="F15" s="66">
        <v>44.91</v>
      </c>
      <c r="G15" s="60">
        <f>E15*F15</f>
        <v>3188.6099999999997</v>
      </c>
      <c r="H15" s="43"/>
      <c r="I15" s="43"/>
      <c r="J15" s="34"/>
      <c r="K15" s="61"/>
      <c r="L15" s="61"/>
    </row>
    <row r="16" spans="1:12" s="35" customFormat="1" x14ac:dyDescent="0.25">
      <c r="A16" s="69"/>
      <c r="B16" s="70" t="s">
        <v>26</v>
      </c>
      <c r="C16" s="71"/>
      <c r="D16" s="72"/>
      <c r="E16" s="73"/>
      <c r="F16" s="74"/>
      <c r="G16" s="52">
        <f>SUM(G13:G15)</f>
        <v>5670.19</v>
      </c>
      <c r="H16" s="75"/>
      <c r="I16" s="75"/>
      <c r="J16" s="34"/>
      <c r="K16" s="61"/>
      <c r="L16" s="61"/>
    </row>
    <row r="17" spans="1:12" s="35" customFormat="1" ht="16.5" customHeight="1" x14ac:dyDescent="0.2">
      <c r="A17" s="55" t="s">
        <v>27</v>
      </c>
      <c r="B17" s="76" t="s">
        <v>28</v>
      </c>
      <c r="C17" s="77"/>
      <c r="D17" s="78"/>
      <c r="E17" s="79">
        <f>SUM(E9:E10)</f>
        <v>21</v>
      </c>
      <c r="F17" s="80">
        <v>161.1</v>
      </c>
      <c r="G17" s="81">
        <f>E17*F17</f>
        <v>3383.1</v>
      </c>
      <c r="H17" s="33">
        <v>2547.85</v>
      </c>
      <c r="I17" s="33">
        <v>1115.82</v>
      </c>
      <c r="J17" s="82">
        <f>SUM(H17:I18)</f>
        <v>3663.67</v>
      </c>
      <c r="K17" s="83">
        <v>1748.76</v>
      </c>
      <c r="L17" s="83">
        <f>J17-K17</f>
        <v>1914.91</v>
      </c>
    </row>
    <row r="18" spans="1:12" s="35" customFormat="1" ht="14.25" customHeight="1" x14ac:dyDescent="0.25">
      <c r="A18" s="84"/>
      <c r="B18" s="70" t="s">
        <v>29</v>
      </c>
      <c r="C18" s="71"/>
      <c r="D18" s="72"/>
      <c r="E18" s="73"/>
      <c r="F18" s="85"/>
      <c r="G18" s="86"/>
      <c r="H18" s="75"/>
      <c r="I18" s="75"/>
      <c r="J18" s="34"/>
      <c r="K18" s="61"/>
      <c r="L18" s="61"/>
    </row>
    <row r="19" spans="1:12" s="35" customFormat="1" ht="12.75" customHeight="1" x14ac:dyDescent="0.2">
      <c r="A19" s="87" t="s">
        <v>30</v>
      </c>
      <c r="B19" s="56" t="s">
        <v>31</v>
      </c>
      <c r="C19" s="56"/>
      <c r="D19" s="57"/>
      <c r="E19" s="58">
        <f>SUM(E6,E7)</f>
        <v>51</v>
      </c>
      <c r="F19" s="59">
        <v>26.95</v>
      </c>
      <c r="G19" s="60">
        <f>E19*F19</f>
        <v>1374.45</v>
      </c>
      <c r="H19" s="33">
        <v>1767.76</v>
      </c>
      <c r="I19" s="33">
        <v>5341.97</v>
      </c>
      <c r="J19" s="82">
        <f>SUM(H19:I21)</f>
        <v>7109.7300000000005</v>
      </c>
      <c r="K19" s="83">
        <v>948.78</v>
      </c>
      <c r="L19" s="83">
        <f>J19-K19</f>
        <v>6160.9500000000007</v>
      </c>
    </row>
    <row r="20" spans="1:12" s="35" customFormat="1" ht="12.75" x14ac:dyDescent="0.2">
      <c r="A20" s="88"/>
      <c r="B20" s="89" t="s">
        <v>17</v>
      </c>
      <c r="C20" s="90"/>
      <c r="D20" s="91"/>
      <c r="E20" s="92">
        <f>E8</f>
        <v>20</v>
      </c>
      <c r="F20" s="93">
        <v>48.9</v>
      </c>
      <c r="G20" s="60">
        <f>E20*F20</f>
        <v>978</v>
      </c>
      <c r="H20" s="43"/>
      <c r="I20" s="43"/>
      <c r="J20" s="34"/>
      <c r="K20" s="61"/>
      <c r="L20" s="61"/>
    </row>
    <row r="21" spans="1:12" s="35" customFormat="1" ht="13.15" customHeight="1" x14ac:dyDescent="0.25">
      <c r="A21" s="94"/>
      <c r="B21" s="70" t="s">
        <v>32</v>
      </c>
      <c r="C21" s="71"/>
      <c r="D21" s="72"/>
      <c r="E21" s="50">
        <f>SUM(E19:E20)</f>
        <v>71</v>
      </c>
      <c r="F21" s="51"/>
      <c r="G21" s="52">
        <f>SUM(G19:G20)</f>
        <v>2352.4499999999998</v>
      </c>
      <c r="H21" s="75"/>
      <c r="I21" s="75"/>
      <c r="J21" s="34"/>
      <c r="K21" s="61"/>
      <c r="L21" s="61"/>
    </row>
    <row r="22" spans="1:12" s="35" customFormat="1" ht="16.5" customHeight="1" x14ac:dyDescent="0.2">
      <c r="A22" s="95" t="s">
        <v>33</v>
      </c>
      <c r="B22" s="96"/>
      <c r="C22" s="96"/>
      <c r="D22" s="96"/>
      <c r="E22" s="97"/>
      <c r="F22" s="98"/>
      <c r="G22" s="99">
        <v>2613.88</v>
      </c>
      <c r="H22" s="100">
        <v>1615.3</v>
      </c>
      <c r="I22" s="100">
        <f>1972.82+280</f>
        <v>2252.8199999999997</v>
      </c>
      <c r="J22" s="101">
        <f>SUM(H22:I22)</f>
        <v>3868.12</v>
      </c>
      <c r="K22" s="102">
        <v>1750</v>
      </c>
      <c r="L22" s="102">
        <f>J22-K22</f>
        <v>2118.12</v>
      </c>
    </row>
    <row r="23" spans="1:12" s="35" customFormat="1" ht="21.75" customHeight="1" x14ac:dyDescent="0.2">
      <c r="A23" s="103" t="s">
        <v>34</v>
      </c>
      <c r="B23" s="104"/>
      <c r="C23" s="104"/>
      <c r="D23" s="105" t="s">
        <v>35</v>
      </c>
      <c r="E23" s="58">
        <v>12</v>
      </c>
      <c r="F23" s="106">
        <v>91.52</v>
      </c>
      <c r="G23" s="107">
        <f>E23*F23</f>
        <v>1098.24</v>
      </c>
      <c r="H23" s="108">
        <v>778.24</v>
      </c>
      <c r="I23" s="109">
        <v>426.93</v>
      </c>
      <c r="J23" s="110">
        <f>SUM(H23:I23)</f>
        <v>1205.17</v>
      </c>
      <c r="K23" s="111">
        <v>0</v>
      </c>
      <c r="L23" s="102">
        <f>J23-K23</f>
        <v>1205.17</v>
      </c>
    </row>
    <row r="24" spans="1:12" s="117" customFormat="1" ht="27" customHeight="1" x14ac:dyDescent="0.25">
      <c r="A24" s="112"/>
      <c r="B24" s="112"/>
      <c r="C24" s="112"/>
      <c r="D24" s="112"/>
      <c r="E24" s="113"/>
      <c r="F24" s="114"/>
      <c r="G24" s="114"/>
      <c r="H24" s="115">
        <f>SUM(H12:H23)</f>
        <v>52364.020000000004</v>
      </c>
      <c r="I24" s="115">
        <f t="shared" ref="I24" si="0">SUM(I12:I23)</f>
        <v>11609.150000000001</v>
      </c>
      <c r="J24" s="116">
        <f>SUM(J5:J23)</f>
        <v>63973.170000000006</v>
      </c>
      <c r="K24" s="116">
        <f t="shared" ref="K24:L24" si="1">SUM(K5:K23)</f>
        <v>45824.61</v>
      </c>
      <c r="L24" s="116">
        <f t="shared" si="1"/>
        <v>18148.560000000005</v>
      </c>
    </row>
    <row r="25" spans="1:12" s="126" customFormat="1" ht="30.75" customHeight="1" x14ac:dyDescent="0.25">
      <c r="A25" s="118" t="s">
        <v>36</v>
      </c>
      <c r="B25" s="119"/>
      <c r="C25" s="119"/>
      <c r="D25" s="119"/>
      <c r="E25" s="120"/>
      <c r="F25" s="121"/>
      <c r="G25" s="122">
        <v>13955</v>
      </c>
      <c r="H25" s="123">
        <v>11467.78</v>
      </c>
      <c r="I25" s="124">
        <v>0</v>
      </c>
      <c r="J25" s="125">
        <f>SUM(H25:I25)</f>
        <v>11467.78</v>
      </c>
      <c r="K25" s="102">
        <v>9107.39</v>
      </c>
      <c r="L25" s="102">
        <f>J25-K25</f>
        <v>2360.3900000000012</v>
      </c>
    </row>
    <row r="26" spans="1:12" s="117" customFormat="1" x14ac:dyDescent="0.25">
      <c r="A26" s="35"/>
      <c r="B26" s="35"/>
      <c r="C26" s="35"/>
      <c r="D26" s="35"/>
      <c r="E26" s="127"/>
      <c r="F26" s="127"/>
      <c r="G26" s="127"/>
      <c r="H26" s="128">
        <f>SUM(H24:H25)</f>
        <v>63831.8</v>
      </c>
      <c r="I26" s="128">
        <f t="shared" ref="I26:L26" si="2">SUM(I24:I25)</f>
        <v>11609.150000000001</v>
      </c>
      <c r="J26" s="128">
        <f t="shared" si="2"/>
        <v>75440.950000000012</v>
      </c>
      <c r="K26" s="128">
        <f t="shared" si="2"/>
        <v>54932</v>
      </c>
      <c r="L26" s="128">
        <f t="shared" si="2"/>
        <v>20508.950000000004</v>
      </c>
    </row>
    <row r="27" spans="1:12" s="117" customFormat="1" x14ac:dyDescent="0.25">
      <c r="A27" s="35"/>
      <c r="B27" s="35"/>
      <c r="C27" s="35"/>
      <c r="D27" s="35"/>
      <c r="E27" s="127"/>
      <c r="F27" s="127"/>
      <c r="G27" s="127"/>
      <c r="H27" s="35"/>
      <c r="I27" s="35"/>
      <c r="J27" s="35"/>
      <c r="K27" s="129" t="s">
        <v>37</v>
      </c>
      <c r="L27" s="130">
        <v>391.86</v>
      </c>
    </row>
    <row r="28" spans="1:12" s="117" customFormat="1" x14ac:dyDescent="0.25">
      <c r="A28" s="35"/>
      <c r="B28" s="35"/>
      <c r="C28" s="35"/>
      <c r="D28" s="35"/>
      <c r="E28" s="127"/>
      <c r="F28" s="127"/>
      <c r="G28" s="127"/>
      <c r="H28" s="35"/>
      <c r="I28" s="35"/>
      <c r="J28" s="35"/>
      <c r="K28" s="129" t="s">
        <v>38</v>
      </c>
      <c r="L28" s="131">
        <f>SUM(L26:L27)</f>
        <v>20900.810000000005</v>
      </c>
    </row>
  </sheetData>
  <mergeCells count="57">
    <mergeCell ref="B20:D20"/>
    <mergeCell ref="B21:D21"/>
    <mergeCell ref="A22:E22"/>
    <mergeCell ref="A23:C23"/>
    <mergeCell ref="A25:E25"/>
    <mergeCell ref="K17:K18"/>
    <mergeCell ref="L17:L18"/>
    <mergeCell ref="B18:D18"/>
    <mergeCell ref="A19:A21"/>
    <mergeCell ref="B19:D19"/>
    <mergeCell ref="H19:H21"/>
    <mergeCell ref="I19:I21"/>
    <mergeCell ref="J19:J21"/>
    <mergeCell ref="K19:K21"/>
    <mergeCell ref="L19:L21"/>
    <mergeCell ref="K13:K16"/>
    <mergeCell ref="L13:L16"/>
    <mergeCell ref="B14:D14"/>
    <mergeCell ref="B15:D15"/>
    <mergeCell ref="B16:D16"/>
    <mergeCell ref="A17:A18"/>
    <mergeCell ref="B17:D17"/>
    <mergeCell ref="H17:H18"/>
    <mergeCell ref="I17:I18"/>
    <mergeCell ref="J17:J18"/>
    <mergeCell ref="B12:D12"/>
    <mergeCell ref="A13:A16"/>
    <mergeCell ref="B13:D13"/>
    <mergeCell ref="H13:H16"/>
    <mergeCell ref="I13:I16"/>
    <mergeCell ref="J13:J16"/>
    <mergeCell ref="C6:D6"/>
    <mergeCell ref="F6:F11"/>
    <mergeCell ref="G6:G11"/>
    <mergeCell ref="H6:H11"/>
    <mergeCell ref="C7:D7"/>
    <mergeCell ref="C8:D8"/>
    <mergeCell ref="C9:D9"/>
    <mergeCell ref="C10:D10"/>
    <mergeCell ref="C11:D11"/>
    <mergeCell ref="K3:K4"/>
    <mergeCell ref="L3:L4"/>
    <mergeCell ref="A4:D4"/>
    <mergeCell ref="A5:A12"/>
    <mergeCell ref="B5:B11"/>
    <mergeCell ref="C5:D5"/>
    <mergeCell ref="I5:I11"/>
    <mergeCell ref="J5:J12"/>
    <mergeCell ref="K5:K12"/>
    <mergeCell ref="L5:L12"/>
    <mergeCell ref="F2:G3"/>
    <mergeCell ref="H2:J2"/>
    <mergeCell ref="A3:D3"/>
    <mergeCell ref="E3:E4"/>
    <mergeCell ref="H3:H4"/>
    <mergeCell ref="I3:I4"/>
    <mergeCell ref="J3:J4"/>
  </mergeCells>
  <printOptions horizontalCentered="1"/>
  <pageMargins left="0.35433070866141736" right="0.35433070866141736" top="0.55118110236220474" bottom="0.35433070866141736" header="0.31496062992125984" footer="0.31496062992125984"/>
  <pageSetup paperSize="9" scale="89" orientation="portrait" r:id="rId1"/>
  <headerFooter>
    <oddHeader>&amp;C&amp;UISTITUTO COMPRENSIVO "F. Tonolini" - BRENO (BS)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ammontareComplPremi_19-20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 MARINA BELTRACCHI</cp:lastModifiedBy>
  <dcterms:created xsi:type="dcterms:W3CDTF">2024-06-03T16:34:21Z</dcterms:created>
  <dcterms:modified xsi:type="dcterms:W3CDTF">2024-06-03T16:34:57Z</dcterms:modified>
</cp:coreProperties>
</file>