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13_ncr:1_{553207D9-A95A-4EB5-9E5C-2AE183FC3679}" xr6:coauthVersionLast="47" xr6:coauthVersionMax="47" xr10:uidLastSave="{00000000-0000-0000-0000-000000000000}"/>
  <bookViews>
    <workbookView xWindow="-110" yWindow="-110" windowWidth="19420" windowHeight="11500" tabRatio="770" xr2:uid="{00000000-000D-0000-FFFF-FFFF00000000}"/>
  </bookViews>
  <sheets>
    <sheet name="ESEMPIO Scheda valutazione" sheetId="4" r:id="rId1"/>
    <sheet name="MODELLO Scheda valutazione " sheetId="5" state="hidden" r:id="rId2"/>
    <sheet name="Scale valutazione" sheetId="2" r:id="rId3"/>
    <sheet name="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4" l="1"/>
  <c r="H43" i="4"/>
  <c r="H39" i="4"/>
  <c r="H35" i="4"/>
  <c r="H49" i="4"/>
  <c r="H45" i="4"/>
  <c r="H41" i="4"/>
  <c r="H29" i="4"/>
  <c r="H52" i="4"/>
  <c r="H24" i="5" l="1"/>
  <c r="H21" i="5"/>
  <c r="G51" i="4" l="1"/>
  <c r="H51" i="4" s="1"/>
  <c r="F51" i="4"/>
  <c r="D50" i="4"/>
  <c r="D49" i="4"/>
  <c r="D48" i="4"/>
  <c r="D47" i="4"/>
  <c r="D46" i="4"/>
  <c r="D45" i="4"/>
  <c r="D44" i="4"/>
  <c r="D43" i="4"/>
  <c r="D42" i="4"/>
  <c r="D41" i="4"/>
  <c r="D40" i="4"/>
  <c r="D39" i="4"/>
  <c r="D38" i="4"/>
  <c r="H37" i="4"/>
  <c r="D37" i="4"/>
  <c r="D36" i="4"/>
  <c r="D35" i="4"/>
  <c r="C27" i="4"/>
  <c r="H24" i="4"/>
  <c r="H21" i="4"/>
  <c r="H18" i="4"/>
  <c r="H15" i="4"/>
  <c r="H27" i="4" s="1"/>
  <c r="C58" i="4" s="1"/>
  <c r="H28" i="4" l="1"/>
  <c r="C59" i="4" l="1"/>
  <c r="C6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F91793F6-1EC0-4A36-B23A-A49F35EEF555}">
      <text>
        <r>
          <rPr>
            <b/>
            <sz val="9"/>
            <color indexed="81"/>
            <rFont val="Tahoma"/>
            <family val="2"/>
          </rPr>
          <t>Leggere e comprendere le caratteristiche del contesto di riferimento e gli eventuali
cambiamenti in atto, per adattarsi e agire in modo consapevole.</t>
        </r>
      </text>
    </comment>
    <comment ref="B36" authorId="0" shapeId="0" xr:uid="{AEBB6389-F43E-493E-BC55-B72330B8AD03}">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36AAAB0E-10E4-4F36-A651-40D10DC75329}">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0FD84C4F-6F14-4F34-947C-23CDEF5FEF8B}">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780F6B6C-CC96-4FFC-8E8F-91DEA5D6B5FE}">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7A9E56AE-2812-4B83-8FAB-BA582488DE96}">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843E21A0-BF4E-45E0-8E4A-92FC27171304}">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A2C3AA62-23AC-4B2A-8046-993457DF65B6}">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1CAF951E-AC1D-48F5-A6EE-F72C1D5513CC}">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0F240BD2-DB51-4903-AE41-633C7E338A93}">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E1664C87-4722-423B-A532-195BF5A6FB7B}">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AD234F8B-699C-41BF-B2BB-8CD25CD43EAF}">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6E1E75F-2B17-4E17-82DE-22A243D6CA0E}">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7AB16B8C-09BA-43A8-8B54-B26B094D1BC2}">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21A0D39F-6F18-4781-9E4D-C6F3E6048C1F}">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449D989F-7D26-45D1-923D-6C56985438A7}">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C3C93720-0205-41CF-905E-0F6D9A38BDAF}">
      <text>
        <r>
          <rPr>
            <b/>
            <sz val="9"/>
            <color indexed="81"/>
            <rFont val="Tahoma"/>
            <family val="2"/>
          </rPr>
          <t>Leggere e comprendere le caratteristiche del contesto di riferimento e gli eventuali
cambiamenti in atto, per adattarsi e agire in modo consapevole.</t>
        </r>
      </text>
    </comment>
    <comment ref="B36" authorId="0" shapeId="0" xr:uid="{3DB316D3-B02D-4490-B96F-6A9CB61FC732}">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CADBC612-49DB-47E2-A721-63439E3830F4}">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37120F44-0419-41AC-869B-A1DCF352915A}">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CE6F3EB6-D054-4667-8B76-79E96892C544}">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EC613F1B-31CA-407B-8CD7-16267AF2B082}">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0E0246BE-5821-4CB1-A68B-99EBC46B08F1}">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70B7BAD1-0D1F-42E4-8CCE-D3962984F091}">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B8E2403B-73DB-4BE1-BEB7-128060FA8990}">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E6A2F61F-9589-450E-AD6B-A0E067738377}">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03B0B4B6-CBC2-4BAE-8DE3-109031B9ACCA}">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899075A9-1920-4926-B8D7-525A79164B77}">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E08ED80-EBEB-403A-A29D-74291852F921}">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B6AA86A0-64CB-4ED0-B172-A7EFD04EB591}">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B128641A-9F7E-4AED-A5A2-A7E5390B82E4}">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A9010DAC-06CA-4400-9C6B-3462A79F8DAA}">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sharedStrings.xml><?xml version="1.0" encoding="utf-8"?>
<sst xmlns="http://schemas.openxmlformats.org/spreadsheetml/2006/main" count="420" uniqueCount="197">
  <si>
    <t>Area</t>
  </si>
  <si>
    <t>Comportamento</t>
  </si>
  <si>
    <t>Livello atteso</t>
  </si>
  <si>
    <t>Valutazione</t>
  </si>
  <si>
    <t>Capire il contesto pubblico</t>
  </si>
  <si>
    <t>Consapevolezza del contesto</t>
  </si>
  <si>
    <t>Avanzato</t>
  </si>
  <si>
    <t>Soluzione dei problemi</t>
  </si>
  <si>
    <t>Intermedio</t>
  </si>
  <si>
    <t>Consapevolezza digitale</t>
  </si>
  <si>
    <t>Orientamento all’apprendimento</t>
  </si>
  <si>
    <t>Interagire nel contesto pubblico</t>
  </si>
  <si>
    <t>Comunicazione</t>
  </si>
  <si>
    <t>Collaborazione</t>
  </si>
  <si>
    <t>Orientamento al servizio</t>
  </si>
  <si>
    <t>Gestione delle emozioni</t>
  </si>
  <si>
    <t>Realizzare il valore pubblico</t>
  </si>
  <si>
    <t>Affidabilità</t>
  </si>
  <si>
    <t>Accuratezza</t>
  </si>
  <si>
    <t>Iniziativa</t>
  </si>
  <si>
    <t>Orientamento al risultato</t>
  </si>
  <si>
    <t>Gestire le risorse pubbliche</t>
  </si>
  <si>
    <t>Gestione dei processi</t>
  </si>
  <si>
    <t>Guida del gruppo</t>
  </si>
  <si>
    <t>Base</t>
  </si>
  <si>
    <t>Sviluppo dei collaboratori</t>
  </si>
  <si>
    <t>Ottimizzazione delle risorse</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</si>
  <si>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</si>
  <si>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</si>
  <si>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</si>
  <si>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</si>
  <si>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</si>
  <si>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</si>
  <si>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</si>
  <si>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</si>
  <si>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</si>
  <si>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</si>
  <si>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</si>
  <si>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</si>
  <si>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</si>
  <si>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</si>
  <si>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</si>
  <si>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</si>
  <si>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</si>
  <si>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</si>
  <si>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</si>
  <si>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</si>
  <si>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</si>
  <si>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</si>
  <si>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</si>
  <si>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</si>
  <si>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</si>
  <si>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</si>
  <si>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</si>
  <si>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</si>
  <si>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</si>
  <si>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</si>
  <si>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N.</t>
  </si>
  <si>
    <t>Livello</t>
  </si>
  <si>
    <t>Indicatori di comportamento</t>
  </si>
  <si>
    <t>Framework delle competenze professionali</t>
  </si>
  <si>
    <t>•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t>
  </si>
  <si>
    <t>•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t>
  </si>
  <si>
    <t>•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t>
  </si>
  <si>
    <t>•	Riconosce le situazioni critiche e problematiche del suo lavoro
•	Raccoglie informazioni utili a comprendere meglio il problema
•	Identifica una possibile soluzione pratica al problema
•	È tempestivo nel comunicare il problema e la possibile ipotesi di soluzione</t>
  </si>
  <si>
    <t>•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t>
  </si>
  <si>
    <t>•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t>
  </si>
  <si>
    <t>•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t>
  </si>
  <si>
    <t>•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t>
  </si>
  <si>
    <t>•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t>
  </si>
  <si>
    <t>•	È consapevole delle proprie necessità di aggiornamento professionale
•	Accetta i feedback per correggere eventuali errori
•	Si concentra sull’acquisizione delle conoscenze e capacità tecniche necessarie al suo ruolo
•	Coglie le opportunità di apprendimento quando si presentano</t>
  </si>
  <si>
    <t>•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t>
  </si>
  <si>
    <t>•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t>
  </si>
  <si>
    <t>•	Si esprime in modo chiaro e lineare
•	Ascolta con attenzione le richieste degli interlocutori
•	Pone domande di chiarimento quando necessario
•	Risponde in modo appropriato alle domande dell’interlocutore</t>
  </si>
  <si>
    <t>•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t>
  </si>
  <si>
    <t>•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t>
  </si>
  <si>
    <t>•	Fornisce un contributo al lavoro comune
•	Condivide con i colleghi le informazioni utili al lavoro ed al raggiungimento degli obiettivi
•	Si integra con gli altri, mantenendo relazioni positive con colleghi e responsabili
•	Mantiene il dialogo anche davanti a differenze di opinione</t>
  </si>
  <si>
    <t>•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t>
  </si>
  <si>
    <t>•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t>
  </si>
  <si>
    <t>•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t>
  </si>
  <si>
    <t>•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t>
  </si>
  <si>
    <t>•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t>
  </si>
  <si>
    <t>•	Riconosce i propri stati emotivi
•	Nelle situazioni di stress controlla le proprie reazioni emotive negative
•	Nei momenti di pressione e difficoltà, se necessario, si attiva per chiedere supporto
•	Mantiene la giusta distanza relazionale anche in situazioni di difficoltà emotiva</t>
  </si>
  <si>
    <t>•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t>
  </si>
  <si>
    <t>•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t>
  </si>
  <si>
    <t>•	Lavora rispettando le regole e le procedure organizzative
•	Porta avanti il suo lavoro seguendo le indicazioni ricevute
•	Svolge i compiti previsti rispettando gli impegni presi
•	Rispetta le consegne e le scadenze</t>
  </si>
  <si>
    <t>•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t>
  </si>
  <si>
    <t>•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t>
  </si>
  <si>
    <t>•	Opera in modo sistematico e ordinato nell’esecuzione dei compiti assegnati
•	Utilizza strumenti di lavoro a supporto delle proprie attività, così da lavorare in modo strutturato
•	Verifica il proprio lavoro, se sollecitato
•	Produce output completi e precisi</t>
  </si>
  <si>
    <t>•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t>
  </si>
  <si>
    <t>•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t>
  </si>
  <si>
    <t>•	Svolge le attività che gli vengono affidate senza necessità di ulteriori sollecitazioni
•	Vede come opportunità la possibilità di svolgere nuove attività
•	Propone idee e osservazioni su come svolgere le sue attività
•	Si mantiene attivo/a e interessato/a al suo lavoro</t>
  </si>
  <si>
    <t>•	Propone attività da realizzare nell’ambito del proprio ruolo
•	Accoglie positivamente incarichi impegnativi
•	Propone continuativamente idee e osservazioni nell’ambito della sua area di competenza
•	Trova autonomamente nuovi stimoli nel suo lavoro</t>
  </si>
  <si>
    <t>•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t>
  </si>
  <si>
    <t>•	Investe energia e impegno nelle attività di sua competenza
•	Garantisce il completamento dei compiti che gli vengono affidati
•	Agisce con tenacia anche a fronte di difficoltà
•	Lavora facendo riferimento a standard di prestazione definiti</t>
  </si>
  <si>
    <t>•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t>
  </si>
  <si>
    <t>•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t>
  </si>
  <si>
    <t>•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t>
  </si>
  <si>
    <t>•	Programma le attività da svolgere coerentemente con gli obiettivi di breve-medio periodo
•	Definisce modalità e strumenti di lavoro coerenti con gli obiettivi da raggiungere
•	Elabora piani di lavoro tenendo conto di vincoli e opportunità presenti nella struttura
•	Individua ed utilizza indicatori a supporto del monitoraggio dei processi di lavoro</t>
  </si>
  <si>
    <t>•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t>
  </si>
  <si>
    <t>•	Trasmette al gruppo gli obiettivi dell’ufficio
•	Fornisce indicazioni chiare sulle attività da svolgere
•	Comunica al gruppo le informazioni utili allo svolgimento del lavoro
•	È attento al rispetto delle pari opportunità contrastando eventuali discriminazioni</t>
  </si>
  <si>
    <t>•	Coinvolge il gruppo negli obiettivi da raggiungere
•	Assegna le attività ai singoli in coerenza con gli obiettivi del gruppo
•	Facilita lo scambio e la condivisione di informazioni nel gruppo
•	Stimola attivamente l’apporto di tutti, favorendo l’inclusione</t>
  </si>
  <si>
    <t>•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t>
  </si>
  <si>
    <t>•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t>
  </si>
  <si>
    <t>•	Riconosce le caratteristiche e le specificità dei diversi collaboratori
•	Fornisce feedback chiari e puntuali sulle attività svolte
•	Delega attività e responsabilità ai collaboratori commisurate alle loro competenze
•	Sostiene la motivazione e la crescita dei collaboratori con metodi e azioni mirate</t>
  </si>
  <si>
    <t>•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t>
  </si>
  <si>
    <t>•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t>
  </si>
  <si>
    <t>•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t>
  </si>
  <si>
    <t>•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t>
  </si>
  <si>
    <t>Descrizione comportamento</t>
  </si>
  <si>
    <t>Leggere e comprendere le caratteristiche del contesto di riferimento e gli eventuali
cambiamenti in atto, per adattarsi e agire in modo consapevole.</t>
  </si>
  <si>
    <t>Analizzare situazioni o problemi, definendone il perimetro e focalizzandone gli elementi rilevanti,
così da individuare tempestivamente soluzioni efficaci e rispondenti alle esigenze della situazione.</t>
  </si>
  <si>
    <t>Comprendere il valore e gli impatti dei processi di digitalizzazione della Pubblica
Amministrazione, dimostrando apertura all’innovazione tecnologica e promuovendo
l’introduzione di nuovi strumenti e modalità di lavoro.</t>
  </si>
  <si>
    <t>Dimostrare consapevolezza circa le conoscenze e competenze possedute e da consolidare, in
relazione anche alle richieste di ruolo, attivandosi con curiosità per individuare le modalità di
apprendimento continuo funzionali alla propria crescita professionale.</t>
  </si>
  <si>
    <t>Comunicare in modo chiaro ed efficace, adattando lo stile ai diversi contesti ed interlocutori;
ascoltare e coinvolgere l'interlocutore.</t>
  </si>
  <si>
    <t>Contribuire attivamente al raggiungimento di un risultato comune - interagendo con i colleghi
anche a distanza - attraverso la condivisione delle informazioni, la valorizzazione dell’apporto
altrui, la ricerca di sinergie e riducendo le conflittualità.</t>
  </si>
  <si>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</si>
  <si>
    <t>Portare avanti il lavoro seguendo le procedure e tenendo fede agli impegni presi nell’interesse
dell’amministrazione, facendosi carico delle attività da svolgere con serietà e senso di
responsabilità.</t>
  </si>
  <si>
    <t>Svolgere le proprie attività con precisione, metodo e attenzione riducendo il rischio di errori, così
da produrre risultati di qualità coerenti con le aspettative dell’organizzazione.</t>
  </si>
  <si>
    <t>Attivarsi in modo propositivo e cogliere le opportunità senza attendere input esterni, così da
influenzare gli eventi, piuttosto che reagire ad essi.</t>
  </si>
  <si>
    <t>Agire con determinazione al fine di indirizzare costantemente la propria attività al conseguimento
degli obiettivi previsti e migliorare costantemente gli standard qualitativi dell’azione pubblica,
investendo energie per il superamento di eventuali difficoltà.</t>
  </si>
  <si>
    <t>Strutturare processi di lavoro, pianificando, gestendo e monitorando efficacemente le attività,
tenendo conto di vincoli/opportunità e in coerenza con gli obiettivi da perseguire.</t>
  </si>
  <si>
    <t>Coordinare e coinvolgere il gruppo per il raggiungimento degli obiettivi, assegnando le attività,
favorendo l'inclusione, promuovendo la circolarità della comunicazione e il lavoro di squadra
anche a distanza.</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</si>
  <si>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</si>
  <si>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Gestire le risorse economico-finanziarie, strumentali e tecnologiche secondo criteri di efficienza e
di efficacia, così da massimizzarne il valore.</t>
  </si>
  <si>
    <t>Descrizione livello atteso</t>
  </si>
  <si>
    <t>Riconoscere le proprie emozioni e il loro effetto sulla vita lavorativa, fronteggiando le situazioni
di pressione, difficoltà, conflitto, crisi o incertezza con equilibrio, calma e lucidità, al fine di
ridurre eventuali impatti negativi sulla prestazione e sulle relazioni.</t>
  </si>
  <si>
    <t>Unità organizzativa</t>
  </si>
  <si>
    <t>Ex - ante</t>
  </si>
  <si>
    <t>Ex - post</t>
  </si>
  <si>
    <t>Peso in % (a)</t>
  </si>
  <si>
    <t>Indicatori</t>
  </si>
  <si>
    <t>Target</t>
  </si>
  <si>
    <t>Risultato</t>
  </si>
  <si>
    <t>Valutazione da 0 a 10 (b)</t>
  </si>
  <si>
    <t>Valutazione ponderata (c=a*b)</t>
  </si>
  <si>
    <t>Obiettivo</t>
  </si>
  <si>
    <t>Peso obiettivi</t>
  </si>
  <si>
    <t>4. Capacità di valutazione dei collaboratori</t>
  </si>
  <si>
    <t>Totale</t>
  </si>
  <si>
    <t>Pesatura degli ambiti di misurazione e valutazione</t>
  </si>
  <si>
    <t>Giudizio di valutazione</t>
  </si>
  <si>
    <t>Valutazione obiettivi individuali</t>
  </si>
  <si>
    <t>Osservazioni del valutatore</t>
  </si>
  <si>
    <t>Osservazioni del valutato</t>
  </si>
  <si>
    <t>Valutazione EX ante</t>
  </si>
  <si>
    <t>Data</t>
  </si>
  <si>
    <t>Valutazione EX post</t>
  </si>
  <si>
    <t>Titolare di EQ</t>
  </si>
  <si>
    <t>Capacità di valutazione dei collaboratori</t>
  </si>
  <si>
    <t>Valutazione comportamenti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</si>
  <si>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</si>
  <si>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</si>
  <si>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</si>
  <si>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</si>
  <si>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</si>
  <si>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</si>
  <si>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</si>
  <si>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</si>
  <si>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</si>
  <si>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</si>
  <si>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</si>
  <si>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</si>
  <si>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Utilizzare la valutazione come leva per:
- orientare l'azione dei gruppi di lavoro verso il raggiungimento degli obiettivi dell'organizzazione
- sostenere la crescita e lo sviluppo professionale dei collaboratori</t>
  </si>
  <si>
    <t>•	Comunica gli obiettivi e i comportamenti attesi ai propri collaboratori entro i primi 2 mesi dell'anno
•	Gestisce i colloqui di feedback intermedi 
•	Gestisce i colloqui di valutazione con i dipendenti 
•	Fornisce la motivazione scritta delle valutazioni dei comportamenti al livello "Eccellente" e al livello "Migliorabile" o "Insoddisfacente" 
•	Garantisce un'adeguata differenziazione delle valutazioni, condividendo i criteri di valutazione con gli altri valutatori
•	Rispetta i tempi del ciclo della performance nelle fasi ex ante, in itinere ed ex post</t>
  </si>
  <si>
    <t>•	Comunica gli obiettivi e i comportamenti attesi ai propri collaboratori
•	Gestisce i colloqui di valutazione con i dipendenti 
•	Fornisce la motivazione scritta delle valutazioni dei comportamenti al livello "Eccellente" e al livello "Migliorabile" o "Insoddisfacente" 
•	Garantisce un'adeguata differenziazione delle valutazioni
•	Rispetta i tempi del ciclo della performance nelle fasi ex ante, in itinere ed ex post</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</si>
  <si>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</si>
  <si>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</si>
  <si>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</si>
  <si>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</si>
  <si>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</si>
  <si>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</si>
  <si>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</si>
  <si>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</si>
  <si>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</si>
  <si>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</si>
  <si>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</si>
  <si>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</si>
  <si>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</si>
  <si>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Cft Obt. 2 PIAO 2024-27</t>
  </si>
  <si>
    <t>Cft Obt. 1 PIAO 2024-26</t>
  </si>
  <si>
    <t>Firma del valutatore</t>
  </si>
  <si>
    <t>Firma per presa visione del valutato</t>
  </si>
  <si>
    <t>Scheda di valutazione delle performance: Personale dipendente</t>
  </si>
  <si>
    <t>Dipendente</t>
  </si>
  <si>
    <t>1. Obiettivi di gruppo/individuali</t>
  </si>
  <si>
    <t>2. Comportamenti (saper essere)</t>
  </si>
  <si>
    <t>Valutazione Obiettivi di gruppo/individuali</t>
  </si>
  <si>
    <t>Peso Obiettivi</t>
  </si>
  <si>
    <t>Livello atteso (*)</t>
  </si>
  <si>
    <t>Descrizione livello atteso (*)</t>
  </si>
  <si>
    <t>Peso comportamenti</t>
  </si>
  <si>
    <t>Scheda di valutazione delle performance: Funzionari ed elevate qualificazioni non incaricati di EQ</t>
  </si>
  <si>
    <t>X</t>
  </si>
  <si>
    <t>Selezione</t>
  </si>
  <si>
    <t>Peso Area % (a)</t>
  </si>
  <si>
    <t>Valutazione di Area da 0 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</si>
</sst>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General"/>
    <numFmt numFmtId="165" formatCode="[$-410]0.00"/>
    <numFmt numFmtId="166" formatCode="[$-410]0%"/>
    <numFmt numFmtId="167" formatCode="0.0%"/>
  </numFmts>
  <fonts count="34">
    <font>
      <sz val="11"/>
      <color theme="1"/>
      <name val="Calibri"/>
      <family val="2"/>
      <scheme val="minor"/>
    </font>
    <font>
      <b/>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9"/>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sz val="8"/>
      <name val="Calibri"/>
      <family val="2"/>
      <scheme val="minor"/>
    </font>
  </fonts>
  <fills count="11">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164" fontId="15" fillId="0" borderId="0" applyBorder="0" applyProtection="0"/>
    <xf numFmtId="0" fontId="17" fillId="0" borderId="0"/>
    <xf numFmtId="166" fontId="15" fillId="0" borderId="0" applyBorder="0" applyProtection="0"/>
    <xf numFmtId="9"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cellStyleXfs>
  <cellXfs count="157">
    <xf numFmtId="0" fontId="0" fillId="0" borderId="0" xfId="0"/>
    <xf numFmtId="0" fontId="2" fillId="0" borderId="0" xfId="0" applyFont="1" applyAlignment="1">
      <alignment horizontal="left" vertical="center" indent="1"/>
    </xf>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0" fontId="1" fillId="0" borderId="0" xfId="0" applyFont="1"/>
    <xf numFmtId="0" fontId="7" fillId="0" borderId="0" xfId="0" applyFont="1"/>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indent="2"/>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wrapText="1"/>
    </xf>
    <xf numFmtId="164" fontId="16" fillId="0" borderId="0" xfId="1" applyFont="1" applyAlignment="1">
      <alignment vertical="center" wrapText="1"/>
    </xf>
    <xf numFmtId="164" fontId="10" fillId="0" borderId="0" xfId="1" applyFont="1" applyAlignment="1">
      <alignment vertical="center" wrapText="1"/>
    </xf>
    <xf numFmtId="0" fontId="20" fillId="0" borderId="0" xfId="2" applyFont="1"/>
    <xf numFmtId="164" fontId="21" fillId="6" borderId="0" xfId="1" applyFont="1" applyFill="1" applyAlignment="1">
      <alignment horizontal="center" vertical="center" wrapText="1"/>
    </xf>
    <xf numFmtId="165" fontId="21" fillId="6" borderId="0" xfId="1" applyNumberFormat="1" applyFont="1" applyFill="1" applyAlignment="1">
      <alignment vertical="center" wrapText="1"/>
    </xf>
    <xf numFmtId="164" fontId="23" fillId="0" borderId="0" xfId="1" applyFont="1" applyAlignment="1">
      <alignment vertical="center" wrapText="1"/>
    </xf>
    <xf numFmtId="164" fontId="10" fillId="0" borderId="0" xfId="1" applyFont="1" applyAlignment="1">
      <alignment horizontal="center" vertical="center" wrapText="1"/>
    </xf>
    <xf numFmtId="164" fontId="8" fillId="0" borderId="15" xfId="1" applyFont="1" applyBorder="1" applyAlignment="1">
      <alignment vertical="center" wrapText="1"/>
    </xf>
    <xf numFmtId="166" fontId="10" fillId="0" borderId="15" xfId="1" applyNumberFormat="1" applyFont="1" applyBorder="1" applyAlignment="1">
      <alignment horizontal="center" vertical="center" wrapText="1"/>
    </xf>
    <xf numFmtId="164" fontId="10" fillId="0" borderId="15" xfId="1" applyFont="1" applyBorder="1" applyAlignment="1">
      <alignment vertical="center" wrapText="1"/>
    </xf>
    <xf numFmtId="0" fontId="25" fillId="0" borderId="0" xfId="2" applyFont="1" applyAlignment="1">
      <alignment vertical="center" wrapText="1"/>
    </xf>
    <xf numFmtId="0" fontId="27" fillId="4" borderId="1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5" fillId="0" borderId="16" xfId="5" applyNumberFormat="1" applyFont="1" applyBorder="1" applyAlignment="1">
      <alignment horizontal="center" vertical="center" wrapText="1"/>
    </xf>
    <xf numFmtId="0" fontId="25" fillId="0" borderId="16" xfId="2" applyFont="1" applyBorder="1" applyAlignment="1">
      <alignment horizontal="center" vertical="center" wrapText="1"/>
    </xf>
    <xf numFmtId="0" fontId="25" fillId="0" borderId="16" xfId="6" applyNumberFormat="1" applyFont="1" applyBorder="1" applyAlignment="1">
      <alignment horizontal="center" vertical="center" wrapText="1"/>
    </xf>
    <xf numFmtId="0" fontId="25" fillId="0" borderId="16" xfId="5" quotePrefix="1" applyNumberFormat="1" applyFont="1" applyBorder="1" applyAlignment="1">
      <alignment horizontal="center" vertical="center" wrapText="1"/>
    </xf>
    <xf numFmtId="2" fontId="27" fillId="8" borderId="16" xfId="2" applyNumberFormat="1" applyFont="1" applyFill="1" applyBorder="1" applyAlignment="1">
      <alignment horizontal="center" vertical="center" wrapText="1"/>
    </xf>
    <xf numFmtId="167" fontId="27" fillId="8" borderId="16" xfId="4" applyNumberFormat="1" applyFont="1" applyFill="1" applyBorder="1" applyAlignment="1">
      <alignment horizontal="center"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31" fillId="0" borderId="12" xfId="0" applyFont="1" applyBorder="1" applyAlignment="1">
      <alignment horizontal="center" vertical="center" wrapText="1"/>
    </xf>
    <xf numFmtId="0" fontId="31" fillId="4" borderId="2" xfId="0" applyFont="1" applyFill="1" applyBorder="1" applyAlignment="1">
      <alignment horizontal="center" vertical="center" wrapText="1"/>
    </xf>
    <xf numFmtId="0" fontId="31" fillId="0" borderId="0" xfId="0" applyFont="1" applyAlignment="1">
      <alignment horizontal="center" vertical="center" wrapText="1"/>
    </xf>
    <xf numFmtId="0" fontId="32" fillId="4" borderId="5" xfId="0" applyFont="1" applyFill="1" applyBorder="1" applyAlignment="1">
      <alignment horizontal="center" vertical="center" wrapText="1"/>
    </xf>
    <xf numFmtId="0" fontId="32" fillId="0" borderId="0" xfId="0" applyFont="1" applyAlignment="1">
      <alignment horizontal="center" vertical="center" wrapText="1"/>
    </xf>
    <xf numFmtId="0" fontId="31" fillId="0" borderId="10" xfId="0" applyFont="1" applyBorder="1" applyAlignment="1">
      <alignment horizontal="center" vertical="center" wrapText="1"/>
    </xf>
    <xf numFmtId="166" fontId="8" fillId="0" borderId="15" xfId="1" applyNumberFormat="1" applyFont="1" applyBorder="1" applyAlignment="1">
      <alignment horizontal="center" vertical="center" wrapText="1"/>
    </xf>
    <xf numFmtId="167" fontId="28" fillId="0" borderId="0" xfId="4" applyNumberFormat="1" applyFont="1" applyBorder="1" applyAlignment="1">
      <alignment horizontal="center" vertical="top" wrapText="1"/>
    </xf>
    <xf numFmtId="164" fontId="15" fillId="0" borderId="0" xfId="1" applyAlignment="1">
      <alignment vertical="center" wrapText="1"/>
    </xf>
    <xf numFmtId="0" fontId="8" fillId="2" borderId="16" xfId="0" applyFont="1" applyFill="1" applyBorder="1" applyAlignment="1">
      <alignment horizontal="center" vertical="center" wrapText="1"/>
    </xf>
    <xf numFmtId="0" fontId="29" fillId="0" borderId="16" xfId="0" applyFont="1" applyBorder="1" applyAlignment="1">
      <alignment vertical="center" wrapText="1"/>
    </xf>
    <xf numFmtId="0" fontId="29" fillId="0" borderId="16" xfId="0" applyFont="1" applyBorder="1" applyAlignment="1">
      <alignment horizontal="center" vertical="center" wrapText="1"/>
    </xf>
    <xf numFmtId="0" fontId="30" fillId="0" borderId="16" xfId="0" applyFont="1" applyBorder="1" applyAlignment="1">
      <alignment horizontal="left" vertical="center" wrapText="1"/>
    </xf>
    <xf numFmtId="9" fontId="22" fillId="8" borderId="16" xfId="0" applyNumberFormat="1" applyFont="1" applyFill="1" applyBorder="1" applyAlignment="1">
      <alignment horizontal="center" vertical="center" wrapText="1"/>
    </xf>
    <xf numFmtId="0" fontId="22" fillId="8"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2"/>
    </xf>
    <xf numFmtId="164" fontId="8" fillId="10" borderId="15" xfId="1" applyFont="1" applyFill="1" applyBorder="1" applyAlignment="1">
      <alignment horizontal="center" vertical="center" wrapText="1"/>
    </xf>
    <xf numFmtId="0" fontId="2" fillId="0" borderId="0" xfId="0" applyFont="1" applyAlignment="1">
      <alignment vertical="center"/>
    </xf>
    <xf numFmtId="164" fontId="8" fillId="4" borderId="15" xfId="1" applyFont="1" applyFill="1" applyBorder="1" applyAlignment="1">
      <alignment vertical="center" wrapText="1"/>
    </xf>
    <xf numFmtId="166" fontId="8" fillId="4" borderId="15" xfId="1" applyNumberFormat="1" applyFont="1" applyFill="1" applyBorder="1" applyAlignment="1">
      <alignment horizontal="center" vertical="center" wrapText="1"/>
    </xf>
    <xf numFmtId="0" fontId="25" fillId="0" borderId="16" xfId="2" applyFont="1" applyBorder="1" applyAlignment="1">
      <alignment vertical="center" wrapText="1"/>
    </xf>
    <xf numFmtId="0" fontId="26" fillId="4" borderId="29" xfId="2" applyFont="1" applyFill="1" applyBorder="1" applyAlignment="1">
      <alignment horizontal="center" vertical="center" wrapText="1"/>
    </xf>
    <xf numFmtId="0" fontId="26" fillId="4" borderId="30" xfId="2" applyFont="1" applyFill="1" applyBorder="1" applyAlignment="1">
      <alignment horizontal="center" vertical="center" wrapText="1"/>
    </xf>
    <xf numFmtId="0" fontId="20" fillId="0" borderId="15" xfId="2" applyFont="1" applyBorder="1"/>
    <xf numFmtId="164" fontId="8" fillId="10" borderId="15" xfId="1" applyFont="1" applyFill="1" applyBorder="1" applyAlignment="1">
      <alignment horizontal="center" vertical="center" wrapText="1"/>
    </xf>
    <xf numFmtId="164" fontId="22" fillId="9" borderId="16" xfId="1" applyFont="1" applyFill="1" applyBorder="1" applyAlignment="1">
      <alignment horizontal="center" vertical="center" wrapText="1"/>
    </xf>
    <xf numFmtId="0" fontId="22" fillId="8" borderId="16" xfId="0" applyFont="1" applyFill="1" applyBorder="1" applyAlignment="1">
      <alignmen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27" fillId="8" borderId="16" xfId="2" applyFont="1" applyFill="1" applyBorder="1" applyAlignment="1">
      <alignment horizontal="center" vertical="center" wrapText="1"/>
    </xf>
    <xf numFmtId="0" fontId="27" fillId="0" borderId="0" xfId="0" applyFont="1" applyAlignment="1">
      <alignment horizontal="left" vertical="center" wrapText="1"/>
    </xf>
    <xf numFmtId="0" fontId="2" fillId="0" borderId="16" xfId="0" applyFont="1" applyBorder="1" applyAlignment="1">
      <alignment vertical="center" wrapText="1"/>
    </xf>
    <xf numFmtId="0" fontId="29" fillId="4" borderId="16" xfId="0" applyFont="1" applyFill="1" applyBorder="1" applyAlignment="1">
      <alignment horizontal="center" vertical="center" wrapText="1"/>
    </xf>
    <xf numFmtId="0" fontId="27" fillId="7" borderId="21" xfId="2" applyFont="1" applyFill="1" applyBorder="1" applyAlignment="1">
      <alignment horizontal="left" vertical="top" wrapText="1"/>
    </xf>
    <xf numFmtId="0" fontId="27" fillId="7" borderId="22" xfId="2" applyFont="1" applyFill="1" applyBorder="1" applyAlignment="1">
      <alignment horizontal="left" vertical="top" wrapText="1"/>
    </xf>
    <xf numFmtId="0" fontId="27" fillId="7" borderId="23" xfId="2" applyFont="1" applyFill="1" applyBorder="1" applyAlignment="1">
      <alignment horizontal="left" vertical="top" wrapText="1"/>
    </xf>
    <xf numFmtId="0" fontId="27" fillId="7" borderId="24" xfId="2" applyFont="1" applyFill="1" applyBorder="1" applyAlignment="1">
      <alignment horizontal="left" vertical="top" wrapText="1"/>
    </xf>
    <xf numFmtId="0" fontId="27" fillId="7" borderId="25" xfId="2" applyFont="1" applyFill="1" applyBorder="1" applyAlignment="1">
      <alignment horizontal="left" vertical="top" wrapText="1"/>
    </xf>
    <xf numFmtId="0" fontId="27" fillId="7" borderId="26" xfId="2" applyFont="1" applyFill="1" applyBorder="1" applyAlignment="1">
      <alignment horizontal="left" vertical="top" wrapText="1"/>
    </xf>
    <xf numFmtId="167" fontId="25" fillId="0" borderId="18" xfId="4" applyNumberFormat="1" applyFont="1" applyBorder="1" applyAlignment="1">
      <alignment horizontal="center" vertical="center" wrapText="1"/>
    </xf>
    <xf numFmtId="167" fontId="25" fillId="0" borderId="19" xfId="4" applyNumberFormat="1" applyFont="1" applyBorder="1" applyAlignment="1">
      <alignment horizontal="center" vertical="center" wrapText="1"/>
    </xf>
    <xf numFmtId="167" fontId="25" fillId="0" borderId="20" xfId="4" applyNumberFormat="1" applyFont="1" applyBorder="1" applyAlignment="1">
      <alignment horizontal="center" vertical="center" wrapText="1"/>
    </xf>
    <xf numFmtId="0" fontId="25" fillId="0" borderId="18" xfId="2" applyFont="1" applyBorder="1" applyAlignment="1">
      <alignment horizontal="center"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0" fontId="27" fillId="8" borderId="21" xfId="2" applyFont="1" applyFill="1" applyBorder="1" applyAlignment="1">
      <alignment horizontal="center" vertical="center" wrapText="1"/>
    </xf>
    <xf numFmtId="0" fontId="27" fillId="8" borderId="28" xfId="2" applyFont="1" applyFill="1" applyBorder="1" applyAlignment="1">
      <alignment horizontal="center" vertical="center" wrapText="1"/>
    </xf>
    <xf numFmtId="0" fontId="27" fillId="8" borderId="22" xfId="2" applyFont="1" applyFill="1" applyBorder="1" applyAlignment="1">
      <alignment horizontal="center" vertical="center" wrapText="1"/>
    </xf>
    <xf numFmtId="0" fontId="27" fillId="8" borderId="25" xfId="2" applyFont="1" applyFill="1" applyBorder="1" applyAlignment="1">
      <alignment horizontal="center" vertical="center" wrapText="1"/>
    </xf>
    <xf numFmtId="0" fontId="27" fillId="8" borderId="27" xfId="2" applyFont="1" applyFill="1" applyBorder="1" applyAlignment="1">
      <alignment horizontal="center" vertical="center" wrapText="1"/>
    </xf>
    <xf numFmtId="0" fontId="27" fillId="8" borderId="26" xfId="2"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5" fillId="4" borderId="18" xfId="2" applyFont="1" applyFill="1" applyBorder="1" applyAlignment="1">
      <alignment horizontal="center" vertical="center" wrapText="1"/>
    </xf>
    <xf numFmtId="0" fontId="25" fillId="4" borderId="19" xfId="2" applyFont="1" applyFill="1" applyBorder="1" applyAlignment="1">
      <alignment horizontal="center" vertical="center" wrapText="1"/>
    </xf>
    <xf numFmtId="0" fontId="25" fillId="4" borderId="20" xfId="2" applyFont="1" applyFill="1" applyBorder="1" applyAlignment="1">
      <alignment horizontal="center" vertical="center" wrapText="1"/>
    </xf>
    <xf numFmtId="164" fontId="22" fillId="5" borderId="15" xfId="1" applyFont="1" applyFill="1" applyBorder="1" applyAlignment="1">
      <alignment horizontal="center" vertical="center" wrapText="1"/>
    </xf>
    <xf numFmtId="164" fontId="19" fillId="9" borderId="15" xfId="1" applyFont="1" applyFill="1" applyBorder="1" applyAlignment="1">
      <alignment horizontal="center" vertical="center"/>
    </xf>
    <xf numFmtId="164" fontId="24" fillId="2" borderId="16" xfId="1" applyFont="1" applyFill="1" applyBorder="1" applyAlignment="1">
      <alignment horizontal="center" vertical="center" wrapText="1"/>
    </xf>
    <xf numFmtId="164" fontId="22" fillId="2" borderId="16" xfId="1" applyFont="1" applyFill="1" applyBorder="1" applyAlignment="1">
      <alignment horizontal="center" vertical="center" wrapText="1"/>
    </xf>
    <xf numFmtId="0" fontId="22" fillId="0" borderId="17" xfId="2" applyFont="1" applyBorder="1" applyAlignment="1">
      <alignment horizontal="center"/>
    </xf>
    <xf numFmtId="164" fontId="22" fillId="0" borderId="17" xfId="1" applyFont="1" applyBorder="1" applyAlignment="1">
      <alignment horizontal="center" vertical="center" wrapText="1"/>
    </xf>
    <xf numFmtId="0" fontId="24" fillId="4" borderId="16" xfId="2" applyFont="1" applyFill="1" applyBorder="1" applyAlignment="1">
      <alignment horizontal="center" vertical="center" wrapText="1"/>
    </xf>
    <xf numFmtId="0" fontId="26" fillId="8" borderId="16" xfId="2" applyFont="1" applyFill="1" applyBorder="1" applyAlignment="1">
      <alignment horizontal="center" vertical="center" wrapText="1"/>
    </xf>
    <xf numFmtId="0" fontId="27" fillId="4" borderId="16" xfId="2" applyFont="1" applyFill="1" applyBorder="1" applyAlignment="1">
      <alignment horizontal="center" vertical="center" wrapText="1"/>
    </xf>
    <xf numFmtId="0" fontId="25" fillId="7" borderId="16" xfId="2" applyFont="1" applyFill="1" applyBorder="1" applyAlignment="1">
      <alignment horizontal="left" vertical="top" wrapText="1"/>
    </xf>
    <xf numFmtId="167" fontId="25" fillId="0" borderId="16" xfId="4" applyNumberFormat="1" applyFont="1" applyBorder="1" applyAlignment="1">
      <alignment horizontal="center" vertical="center" wrapText="1"/>
    </xf>
    <xf numFmtId="0" fontId="26" fillId="4" borderId="16" xfId="2" applyFont="1" applyFill="1" applyBorder="1" applyAlignment="1">
      <alignment horizontal="center" vertical="center" wrapText="1"/>
    </xf>
    <xf numFmtId="9"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9" fontId="29" fillId="0" borderId="16" xfId="0" applyNumberFormat="1"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6" xfId="0" applyNumberFormat="1" applyFont="1" applyBorder="1" applyAlignment="1">
      <alignment horizontal="center" vertical="center" wrapText="1"/>
    </xf>
  </cellXfs>
  <cellStyles count="7">
    <cellStyle name="Excel Built-in Normal" xfId="1" xr:uid="{9BB98440-0765-441A-A522-7351666EB0CA}"/>
    <cellStyle name="Excel Built-in Percent" xfId="3" xr:uid="{3D32D493-EC7D-45A3-B554-953AE544294B}"/>
    <cellStyle name="Migliaia 2" xfId="5" xr:uid="{9794E4A9-AD19-4ADA-994C-65C30971BD6A}"/>
    <cellStyle name="Migliaia 2 2" xfId="6" xr:uid="{4B5982C5-7EE7-4C7B-8763-E30D6FECFC69}"/>
    <cellStyle name="Normale" xfId="0" builtinId="0"/>
    <cellStyle name="Normale 4" xfId="2" xr:uid="{783CC761-94F5-430E-8C71-E0F24C872D58}"/>
    <cellStyle name="Percentuale 3" xfId="4" xr:uid="{716A3F67-9784-4692-9D06-D535358DCB51}"/>
  </cellStyles>
  <dxfs count="0"/>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26DD-B9DC-4250-B6C7-4056E4693378}">
  <sheetPr>
    <pageSetUpPr fitToPage="1"/>
  </sheetPr>
  <dimension ref="A1:AMJ74"/>
  <sheetViews>
    <sheetView tabSelected="1" topLeftCell="B12" zoomScaleNormal="100" workbookViewId="0">
      <selection activeCell="E34" sqref="E34:G34"/>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9" width="8.7265625" style="46"/>
    <col min="10" max="10" width="23.08984375" style="46" customWidth="1"/>
    <col min="11" max="16384" width="8.7265625" style="46"/>
  </cols>
  <sheetData>
    <row r="1" spans="1:1024" s="29" customFormat="1" ht="33.5" customHeight="1">
      <c r="A1" s="117" t="s">
        <v>192</v>
      </c>
      <c r="B1" s="117"/>
      <c r="C1" s="117"/>
      <c r="D1" s="117"/>
      <c r="E1" s="117"/>
      <c r="F1" s="117"/>
      <c r="G1" s="117"/>
      <c r="H1" s="117"/>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18" t="s">
        <v>184</v>
      </c>
      <c r="B3" s="118"/>
      <c r="C3" s="32"/>
      <c r="D3" s="119" t="s">
        <v>127</v>
      </c>
      <c r="E3" s="119"/>
      <c r="F3" s="119"/>
      <c r="G3" s="119"/>
      <c r="H3" s="119"/>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20"/>
      <c r="B4" s="120"/>
      <c r="C4" s="32"/>
      <c r="D4" s="121"/>
      <c r="E4" s="121"/>
      <c r="F4" s="121"/>
      <c r="G4" s="121"/>
      <c r="H4" s="12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16" t="s">
        <v>140</v>
      </c>
      <c r="B6" s="116"/>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v>0.4</v>
      </c>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v>0.6</v>
      </c>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69" t="s">
        <v>139</v>
      </c>
      <c r="B9" s="70">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28"/>
      <c r="E10" s="30"/>
      <c r="F10" s="30"/>
      <c r="G10" s="30"/>
      <c r="H10" s="3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122" t="s">
        <v>185</v>
      </c>
      <c r="B12" s="122"/>
      <c r="C12" s="122"/>
      <c r="D12" s="122"/>
      <c r="E12" s="122"/>
      <c r="F12" s="122"/>
      <c r="G12" s="122"/>
      <c r="H12" s="122"/>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72" t="s">
        <v>128</v>
      </c>
      <c r="B13" s="73"/>
      <c r="C13" s="73"/>
      <c r="D13" s="73"/>
      <c r="E13" s="73"/>
      <c r="F13" s="123" t="s">
        <v>129</v>
      </c>
      <c r="G13" s="123"/>
      <c r="H13" s="123"/>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124" t="s">
        <v>136</v>
      </c>
      <c r="B14" s="124"/>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125" t="s">
        <v>180</v>
      </c>
      <c r="B15" s="125"/>
      <c r="C15" s="126">
        <v>0.5</v>
      </c>
      <c r="D15" s="40"/>
      <c r="E15" s="40"/>
      <c r="F15" s="41"/>
      <c r="G15" s="103"/>
      <c r="H15" s="113">
        <f>C15*G15</f>
        <v>0</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125"/>
      <c r="B16" s="125"/>
      <c r="C16" s="126"/>
      <c r="D16" s="42"/>
      <c r="E16" s="40"/>
      <c r="F16" s="41"/>
      <c r="G16" s="104"/>
      <c r="H16" s="114"/>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125"/>
      <c r="B17" s="125"/>
      <c r="C17" s="126"/>
      <c r="D17" s="40"/>
      <c r="E17" s="40"/>
      <c r="F17" s="41"/>
      <c r="G17" s="105"/>
      <c r="H17" s="115"/>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125" t="s">
        <v>179</v>
      </c>
      <c r="B18" s="125"/>
      <c r="C18" s="100">
        <v>0.5</v>
      </c>
      <c r="D18" s="43"/>
      <c r="E18" s="43"/>
      <c r="F18" s="71"/>
      <c r="G18" s="103"/>
      <c r="H18" s="113">
        <f>C18*G18</f>
        <v>0</v>
      </c>
    </row>
    <row r="19" spans="1:1024" s="28" customFormat="1" ht="12.75" customHeight="1">
      <c r="A19" s="125"/>
      <c r="B19" s="125"/>
      <c r="C19" s="101"/>
      <c r="D19" s="42"/>
      <c r="E19" s="43"/>
      <c r="F19" s="41"/>
      <c r="G19" s="104"/>
      <c r="H19" s="114"/>
    </row>
    <row r="20" spans="1:1024" s="28" customFormat="1" ht="13">
      <c r="A20" s="125"/>
      <c r="B20" s="125"/>
      <c r="C20" s="102"/>
      <c r="D20" s="43"/>
      <c r="E20" s="43"/>
      <c r="F20" s="41"/>
      <c r="G20" s="105"/>
      <c r="H20" s="115"/>
    </row>
    <row r="21" spans="1:1024" s="28" customFormat="1" ht="13" hidden="1">
      <c r="A21" s="94"/>
      <c r="B21" s="95"/>
      <c r="C21" s="100"/>
      <c r="D21" s="43"/>
      <c r="E21" s="43"/>
      <c r="F21" s="41"/>
      <c r="G21" s="103"/>
      <c r="H21" s="103">
        <f>C21*G21</f>
        <v>0</v>
      </c>
    </row>
    <row r="22" spans="1:1024" s="28" customFormat="1" ht="15.75" hidden="1" customHeight="1">
      <c r="A22" s="96"/>
      <c r="B22" s="97"/>
      <c r="C22" s="101"/>
      <c r="D22" s="42"/>
      <c r="E22" s="43"/>
      <c r="F22" s="41"/>
      <c r="G22" s="104"/>
      <c r="H22" s="104"/>
    </row>
    <row r="23" spans="1:1024" s="28" customFormat="1" ht="13.5" hidden="1" customHeight="1">
      <c r="A23" s="98"/>
      <c r="B23" s="99"/>
      <c r="C23" s="102"/>
      <c r="D23" s="43"/>
      <c r="E23" s="43"/>
      <c r="F23" s="41"/>
      <c r="G23" s="105"/>
      <c r="H23" s="105"/>
    </row>
    <row r="24" spans="1:1024" s="28" customFormat="1" ht="15" hidden="1" customHeight="1">
      <c r="A24" s="94"/>
      <c r="B24" s="95"/>
      <c r="C24" s="100"/>
      <c r="D24" s="43"/>
      <c r="E24" s="43"/>
      <c r="F24" s="41"/>
      <c r="G24" s="103"/>
      <c r="H24" s="103">
        <f>C24*G24</f>
        <v>0</v>
      </c>
    </row>
    <row r="25" spans="1:1024" s="28" customFormat="1" ht="12" hidden="1" customHeight="1">
      <c r="A25" s="96"/>
      <c r="B25" s="97"/>
      <c r="C25" s="101"/>
      <c r="D25" s="42"/>
      <c r="E25" s="40"/>
      <c r="F25" s="41"/>
      <c r="G25" s="104"/>
      <c r="H25" s="104"/>
    </row>
    <row r="26" spans="1:1024" s="28" customFormat="1" ht="15" hidden="1" customHeight="1">
      <c r="A26" s="98"/>
      <c r="B26" s="99"/>
      <c r="C26" s="102"/>
      <c r="D26" s="43"/>
      <c r="E26" s="40"/>
      <c r="F26" s="41"/>
      <c r="G26" s="105"/>
      <c r="H26" s="105"/>
    </row>
    <row r="27" spans="1:1024" s="28" customFormat="1" ht="25.5" customHeight="1">
      <c r="A27" s="37"/>
      <c r="B27" s="37"/>
      <c r="C27" s="70">
        <f>SUM(C15:C26)</f>
        <v>1</v>
      </c>
      <c r="D27" s="37"/>
      <c r="E27" s="106" t="s">
        <v>142</v>
      </c>
      <c r="F27" s="107"/>
      <c r="G27" s="108"/>
      <c r="H27" s="44" t="str">
        <f>IF(G15="","",SUM(H15:H26))</f>
        <v/>
      </c>
    </row>
    <row r="28" spans="1:1024" s="28" customFormat="1" ht="25.5" customHeight="1">
      <c r="A28" s="37"/>
      <c r="B28" s="37"/>
      <c r="C28" s="56"/>
      <c r="D28" s="37"/>
      <c r="E28" s="109"/>
      <c r="F28" s="110"/>
      <c r="G28" s="111"/>
      <c r="H28" s="44" t="str">
        <f>IF(AND('ESEMPIO Scheda valutazione'!H27&gt;='Scale valutazione'!$A$24,H27&lt;'Scale valutazione'!$B$24),'Scale valutazione'!$C$24,IF(AND(H27&gt;='Scale valutazione'!$A$26,H27&lt;'Scale valutazione'!$B$26),'Scale valutazione'!$C$26,IF(AND(H27&gt;='Scale valutazione'!$A$28,H27&lt;'Scale valutazione'!$B$28),'Scale valutazione'!$C$28,IF(AND(H27&gt;='Scale valutazione'!$A$30,H27&lt;'Scale valutazione'!$B$30),'Scale valutazione'!$C$30,IF(AND(H27&gt;='Scale valutazione'!$A$32,H27&lt;'Scale valutazione'!$B$32),'Scale valutazione'!$C$32,IF(AND(H27&gt;='Scale valutazione'!$A$34,H27&lt;='Scale valutazione'!$B$34),'Scale valutazione'!$C$34,""))))))</f>
        <v/>
      </c>
    </row>
    <row r="29" spans="1:1024" s="28" customFormat="1" ht="28.5" customHeight="1">
      <c r="A29" s="37"/>
      <c r="B29" s="37"/>
      <c r="C29" s="37"/>
      <c r="D29" s="37"/>
      <c r="E29" s="90" t="s">
        <v>137</v>
      </c>
      <c r="F29" s="90"/>
      <c r="G29" s="90"/>
      <c r="H29" s="45">
        <f>B7</f>
        <v>0.4</v>
      </c>
    </row>
    <row r="30" spans="1:1024">
      <c r="A30" s="1"/>
    </row>
    <row r="31" spans="1:1024">
      <c r="A31" s="47"/>
      <c r="B31" s="47"/>
      <c r="C31" s="47"/>
      <c r="D31" s="47"/>
      <c r="E31" s="47"/>
      <c r="F31" s="47"/>
      <c r="G31" s="47"/>
    </row>
    <row r="32" spans="1:1024" ht="15.5" customHeight="1">
      <c r="A32" s="112" t="s">
        <v>186</v>
      </c>
      <c r="B32" s="112"/>
      <c r="C32" s="112"/>
      <c r="D32" s="112"/>
      <c r="E32" s="112"/>
      <c r="F32" s="112"/>
      <c r="G32" s="112"/>
      <c r="H32" s="112"/>
    </row>
    <row r="33" spans="1:8">
      <c r="A33" s="2"/>
    </row>
    <row r="34" spans="1:8" ht="39">
      <c r="A34" s="58" t="s">
        <v>0</v>
      </c>
      <c r="B34" s="58" t="s">
        <v>1</v>
      </c>
      <c r="C34" s="58" t="s">
        <v>2</v>
      </c>
      <c r="D34" s="58" t="s">
        <v>125</v>
      </c>
      <c r="E34" s="58" t="s">
        <v>194</v>
      </c>
      <c r="F34" s="58" t="s">
        <v>195</v>
      </c>
      <c r="G34" s="64" t="s">
        <v>196</v>
      </c>
      <c r="H34" s="64" t="s">
        <v>141</v>
      </c>
    </row>
    <row r="35" spans="1:8" ht="72" customHeight="1">
      <c r="A35" s="92" t="s">
        <v>4</v>
      </c>
      <c r="B35" s="59" t="s">
        <v>5</v>
      </c>
      <c r="C35" s="60" t="s">
        <v>6</v>
      </c>
      <c r="D35" s="61" t="str">
        <f>IF(C35=Framework!E6,Framework!F6,IF(C35=Framework!E7,Framework!F7,IF(C35=Framework!E8,Framework!F8,"")))</f>
        <v>•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v>
      </c>
      <c r="E35" s="156" t="s">
        <v>193</v>
      </c>
      <c r="F35" s="154">
        <v>0.25</v>
      </c>
      <c r="G35" s="155"/>
      <c r="H35" s="93" t="str">
        <f>IF(G35="","",IF(AND('ESEMPIO Scheda valutazione'!G35&gt;='Scale valutazione'!$A$42,G35&lt;'Scale valutazione'!$B$42),'Scale valutazione'!$C$42,IF(AND(G35&gt;='Scale valutazione'!$A$44,G35&lt;'Scale valutazione'!$B$44),'Scale valutazione'!$C$44,IF(AND(G35&gt;='Scale valutazione'!$A$46,G35&lt;'Scale valutazione'!$B$46),'Scale valutazione'!$C$46,IF(AND(G35&gt;='Scale valutazione'!$A$48,G35&lt;'Scale valutazione'!$B$48),'Scale valutazione'!$C$48,IF(AND(G35&gt;='Scale valutazione'!$A$50,G35&lt;'Scale valutazione'!$B$50),'Scale valutazione'!$C$50,IF(AND(G35&gt;='Scale valutazione'!$A$52,G35&lt;='Scale valutazione'!$B$52),'Scale valutazione'!$C$52,"")))))))</f>
        <v/>
      </c>
    </row>
    <row r="36" spans="1:8" ht="84">
      <c r="A36" s="92"/>
      <c r="B36" s="59" t="s">
        <v>7</v>
      </c>
      <c r="C36" s="60" t="s">
        <v>6</v>
      </c>
      <c r="D36" s="61" t="str">
        <f>IF(C36=Framework!E9,Framework!F9,IF(C36=Framework!E10,Framework!F10,IF(C36=Framework!E11,Framework!F11,"")))</f>
        <v>•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v>
      </c>
      <c r="E36" s="156" t="s">
        <v>193</v>
      </c>
      <c r="F36" s="154"/>
      <c r="G36" s="155"/>
      <c r="H36" s="93"/>
    </row>
    <row r="37" spans="1:8" ht="84" customHeight="1">
      <c r="A37" s="92"/>
      <c r="B37" s="59" t="s">
        <v>9</v>
      </c>
      <c r="C37" s="60" t="s">
        <v>8</v>
      </c>
      <c r="D37" s="61" t="str">
        <f>IF(C37=Framework!E12,Framework!F12,IF(C37=Framework!E13,Framework!F13,IF(C37=Framework!E14,Framework!F14,"")))</f>
        <v>•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v>
      </c>
      <c r="E37" s="156"/>
      <c r="F37" s="154"/>
      <c r="G37" s="155"/>
      <c r="H37" s="93" t="str">
        <f>IF(AND('ESEMPIO Scheda valutazione'!G37&gt;='Scale valutazione'!$A$24,G37&lt;'Scale valutazione'!$B$24),'Scale valutazione'!$C$24,IF(AND(G37&gt;='Scale valutazione'!$A$26,G37&lt;'Scale valutazione'!$B$26),'Scale valutazione'!$C$26,IF(AND(G37&gt;='Scale valutazione'!$A$28,G37&lt;'Scale valutazione'!$B$28),'Scale valutazione'!$C$28,IF(AND(G37&gt;='Scale valutazione'!$A$30,G37&lt;'Scale valutazione'!$B$30),'Scale valutazione'!$C$30,IF(AND(G37&gt;='Scale valutazione'!$A$32,G37&lt;'Scale valutazione'!$B$32),'Scale valutazione'!$C$32,IF(AND(G37&gt;='Scale valutazione'!$A$34,G37&lt;='Scale valutazione'!$B$34),'Scale valutazione'!$C$34,""))))))</f>
        <v>Insoddisfacente</v>
      </c>
    </row>
    <row r="38" spans="1:8" ht="83" customHeight="1">
      <c r="A38" s="92"/>
      <c r="B38" s="59" t="s">
        <v>10</v>
      </c>
      <c r="C38" s="60" t="s">
        <v>6</v>
      </c>
      <c r="D38" s="61" t="str">
        <f>IF(C38=Framework!E15,Framework!F15,IF(C38=Framework!E16,Framework!F16,IF(C38=Framework!E17,Framework!F17,"")))</f>
        <v>•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v>
      </c>
      <c r="E38" s="156"/>
      <c r="F38" s="154"/>
      <c r="G38" s="155"/>
      <c r="H38" s="93"/>
    </row>
    <row r="39" spans="1:8" ht="73.5">
      <c r="A39" s="92" t="s">
        <v>11</v>
      </c>
      <c r="B39" s="59" t="s">
        <v>12</v>
      </c>
      <c r="C39" s="60" t="s">
        <v>8</v>
      </c>
      <c r="D39" s="61" t="str">
        <f>IF(C39=Framework!E18,Framework!F18,IF(C39=Framework!E19,Framework!F19,IF(C39=Framework!E20,Framework!F20,"")))</f>
        <v>•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v>
      </c>
      <c r="E39" s="156"/>
      <c r="F39" s="154">
        <v>0.25</v>
      </c>
      <c r="G39" s="155"/>
      <c r="H39" s="93" t="str">
        <f>IF(G39="","",IF(AND('ESEMPIO Scheda valutazione'!G39&gt;='Scale valutazione'!$A$42,G39&lt;'Scale valutazione'!$B$42),'Scale valutazione'!$C$42,IF(AND(G39&gt;='Scale valutazione'!$A$44,G39&lt;'Scale valutazione'!$B$44),'Scale valutazione'!$C$44,IF(AND(G39&gt;='Scale valutazione'!$A$46,G39&lt;'Scale valutazione'!$B$46),'Scale valutazione'!$C$46,IF(AND(G39&gt;='Scale valutazione'!$A$48,G39&lt;'Scale valutazione'!$B$48),'Scale valutazione'!$C$48,IF(AND(G39&gt;='Scale valutazione'!$A$50,G39&lt;'Scale valutazione'!$B$50),'Scale valutazione'!$C$50,IF(AND(G39&gt;='Scale valutazione'!$A$52,G39&lt;='Scale valutazione'!$B$52),'Scale valutazione'!$C$52,"")))))))</f>
        <v/>
      </c>
    </row>
    <row r="40" spans="1:8" ht="87.5" customHeight="1">
      <c r="A40" s="92"/>
      <c r="B40" s="59" t="s">
        <v>13</v>
      </c>
      <c r="C40" s="60" t="s">
        <v>6</v>
      </c>
      <c r="D40" s="61" t="str">
        <f>IF(C40=Framework!E21,Framework!F21,IF(C40=Framework!E22,Framework!F22,IF(C40=Framework!E23,Framework!F23,"")))</f>
        <v>•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v>
      </c>
      <c r="E40" s="156" t="s">
        <v>193</v>
      </c>
      <c r="F40" s="154"/>
      <c r="G40" s="155"/>
      <c r="H40" s="93"/>
    </row>
    <row r="41" spans="1:8" ht="84">
      <c r="A41" s="92"/>
      <c r="B41" s="59" t="s">
        <v>14</v>
      </c>
      <c r="C41" s="60" t="s">
        <v>6</v>
      </c>
      <c r="D41" s="61" t="str">
        <f>IF(C41=Framework!E24,Framework!F24,IF(C41=Framework!E25,Framework!F25,IF(C41=Framework!E26,Framework!F26,"")))</f>
        <v>•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v>
      </c>
      <c r="E41" s="156" t="s">
        <v>193</v>
      </c>
      <c r="F41" s="154"/>
      <c r="G41" s="155"/>
      <c r="H41" s="93" t="str">
        <f>IF(AND('ESEMPIO Scheda valutazione'!G41&gt;='Scale valutazione'!$A$24,G41&lt;'Scale valutazione'!$B$24),'Scale valutazione'!$C$24,IF(AND(G41&gt;='Scale valutazione'!$A$26,G41&lt;'Scale valutazione'!$B$26),'Scale valutazione'!$C$26,IF(AND(G41&gt;='Scale valutazione'!$A$28,G41&lt;'Scale valutazione'!$B$28),'Scale valutazione'!$C$28,IF(AND(G41&gt;='Scale valutazione'!$A$30,G41&lt;'Scale valutazione'!$B$30),'Scale valutazione'!$C$30,IF(AND(G41&gt;='Scale valutazione'!$A$32,G41&lt;'Scale valutazione'!$B$32),'Scale valutazione'!$C$32,IF(AND(G41&gt;='Scale valutazione'!$A$34,G41&lt;='Scale valutazione'!$B$34),'Scale valutazione'!$C$34,""))))))</f>
        <v>Insoddisfacente</v>
      </c>
    </row>
    <row r="42" spans="1:8" ht="63">
      <c r="A42" s="92"/>
      <c r="B42" s="59" t="s">
        <v>15</v>
      </c>
      <c r="C42" s="60" t="s">
        <v>8</v>
      </c>
      <c r="D42" s="61" t="str">
        <f>IF(C42=Framework!E27,Framework!F27,IF(C42=Framework!E28,Framework!F28,IF(C42=Framework!E29,Framework!F29,"")))</f>
        <v>•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v>
      </c>
      <c r="E42" s="156"/>
      <c r="F42" s="154"/>
      <c r="G42" s="155"/>
      <c r="H42" s="93"/>
    </row>
    <row r="43" spans="1:8" ht="52.5">
      <c r="A43" s="92" t="s">
        <v>16</v>
      </c>
      <c r="B43" s="59" t="s">
        <v>17</v>
      </c>
      <c r="C43" s="60" t="s">
        <v>8</v>
      </c>
      <c r="D43" s="61" t="str">
        <f>IF(C43=Framework!E30,Framework!F30,IF(C43=Framework!E31,Framework!F31,IF(C43=Framework!E32,Framework!F32,"")))</f>
        <v>•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v>
      </c>
      <c r="E43" s="156" t="s">
        <v>193</v>
      </c>
      <c r="F43" s="154">
        <v>0.25</v>
      </c>
      <c r="G43" s="155"/>
      <c r="H43" s="93" t="str">
        <f>IF(G43="","",IF(AND('ESEMPIO Scheda valutazione'!G43&gt;='Scale valutazione'!$A$42,G43&lt;'Scale valutazione'!$B$42),'Scale valutazione'!$C$42,IF(AND(G43&gt;='Scale valutazione'!$A$44,G43&lt;'Scale valutazione'!$B$44),'Scale valutazione'!$C$44,IF(AND(G43&gt;='Scale valutazione'!$A$46,G43&lt;'Scale valutazione'!$B$46),'Scale valutazione'!$C$46,IF(AND(G43&gt;='Scale valutazione'!$A$48,G43&lt;'Scale valutazione'!$B$48),'Scale valutazione'!$C$48,IF(AND(G43&gt;='Scale valutazione'!$A$50,G43&lt;'Scale valutazione'!$B$50),'Scale valutazione'!$C$50,IF(AND(G43&gt;='Scale valutazione'!$A$52,G43&lt;='Scale valutazione'!$B$52),'Scale valutazione'!$C$52,"")))))))</f>
        <v/>
      </c>
    </row>
    <row r="44" spans="1:8" ht="76" customHeight="1">
      <c r="A44" s="92"/>
      <c r="B44" s="59" t="s">
        <v>18</v>
      </c>
      <c r="C44" s="60" t="s">
        <v>6</v>
      </c>
      <c r="D44" s="61" t="str">
        <f>IF(C44=Framework!E33,Framework!F33,IF(C44=Framework!E34,Framework!F34,IF(C44=Framework!E35,Framework!F35,"")))</f>
        <v>•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v>
      </c>
      <c r="E44" s="156"/>
      <c r="F44" s="154"/>
      <c r="G44" s="155"/>
      <c r="H44" s="93"/>
    </row>
    <row r="45" spans="1:8" ht="63.5" customHeight="1">
      <c r="A45" s="92"/>
      <c r="B45" s="59" t="s">
        <v>19</v>
      </c>
      <c r="C45" s="60" t="s">
        <v>8</v>
      </c>
      <c r="D45" s="61" t="str">
        <f>IF(C45=Framework!E36,Framework!F36,IF(C45=Framework!E37,Framework!F37,IF(C45=Framework!E38,Framework!F38,"")))</f>
        <v>•	Propone attività da realizzare nell’ambito del proprio ruolo
•	Accoglie positivamente incarichi impegnativi
•	Propone continuativamente idee e osservazioni nell’ambito della sua area di competenza
•	Trova autonomamente nuovi stimoli nel suo lavoro</v>
      </c>
      <c r="E45" s="156"/>
      <c r="F45" s="154"/>
      <c r="G45" s="155"/>
      <c r="H45" s="93" t="str">
        <f>IF(AND('ESEMPIO Scheda valutazione'!G45&gt;='Scale valutazione'!$A$24,G45&lt;'Scale valutazione'!$B$24),'Scale valutazione'!$C$24,IF(AND(G45&gt;='Scale valutazione'!$A$26,G45&lt;'Scale valutazione'!$B$26),'Scale valutazione'!$C$26,IF(AND(G45&gt;='Scale valutazione'!$A$28,G45&lt;'Scale valutazione'!$B$28),'Scale valutazione'!$C$28,IF(AND(G45&gt;='Scale valutazione'!$A$30,G45&lt;'Scale valutazione'!$B$30),'Scale valutazione'!$C$30,IF(AND(G45&gt;='Scale valutazione'!$A$32,G45&lt;'Scale valutazione'!$B$32),'Scale valutazione'!$C$32,IF(AND(G45&gt;='Scale valutazione'!$A$34,G45&lt;='Scale valutazione'!$B$34),'Scale valutazione'!$C$34,""))))))</f>
        <v>Insoddisfacente</v>
      </c>
    </row>
    <row r="46" spans="1:8" ht="94.5" customHeight="1">
      <c r="A46" s="92"/>
      <c r="B46" s="59" t="s">
        <v>20</v>
      </c>
      <c r="C46" s="60" t="s">
        <v>6</v>
      </c>
      <c r="D46" s="61" t="str">
        <f>IF(C46=Framework!E39,Framework!F39,IF(C46=Framework!E40,Framework!F40,IF(C46=Framework!E41,Framework!F41,"")))</f>
        <v>•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v>
      </c>
      <c r="E46" s="156" t="s">
        <v>193</v>
      </c>
      <c r="F46" s="154"/>
      <c r="G46" s="155"/>
      <c r="H46" s="93"/>
    </row>
    <row r="47" spans="1:8" ht="84">
      <c r="A47" s="92" t="s">
        <v>21</v>
      </c>
      <c r="B47" s="59" t="s">
        <v>22</v>
      </c>
      <c r="C47" s="60" t="s">
        <v>6</v>
      </c>
      <c r="D47" s="61" t="str">
        <f>IF(C47=Framework!E42,Framework!F42,IF(C47=Framework!E43,Framework!F43,IF(C47=Framework!E44,Framework!F44,"")))</f>
        <v>•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v>
      </c>
      <c r="E47" s="156"/>
      <c r="F47" s="154">
        <v>0.25</v>
      </c>
      <c r="G47" s="155"/>
      <c r="H47" s="93" t="str">
        <f>IF(G47="","",IF(AND('ESEMPIO Scheda valutazione'!G47&gt;='Scale valutazione'!$A$42,G47&lt;'Scale valutazione'!$B$42),'Scale valutazione'!$C$42,IF(AND(G47&gt;='Scale valutazione'!$A$44,G47&lt;'Scale valutazione'!$B$44),'Scale valutazione'!$C$44,IF(AND(G47&gt;='Scale valutazione'!$A$46,G47&lt;'Scale valutazione'!$B$46),'Scale valutazione'!$C$46,IF(AND(G47&gt;='Scale valutazione'!$A$48,G47&lt;'Scale valutazione'!$B$48),'Scale valutazione'!$C$48,IF(AND(G47&gt;='Scale valutazione'!$A$50,G47&lt;'Scale valutazione'!$B$50),'Scale valutazione'!$C$50,IF(AND(G47&gt;='Scale valutazione'!$A$52,G47&lt;='Scale valutazione'!$B$52),'Scale valutazione'!$C$52,"")))))))</f>
        <v/>
      </c>
    </row>
    <row r="48" spans="1:8" ht="70" customHeight="1">
      <c r="A48" s="92"/>
      <c r="B48" s="59" t="s">
        <v>23</v>
      </c>
      <c r="C48" s="60" t="s">
        <v>24</v>
      </c>
      <c r="D48" s="61" t="str">
        <f>IF(C48=Framework!E45,Framework!F45,IF(C48=Framework!E46,Framework!F46,IF(C48=Framework!E47,Framework!F47,"")))</f>
        <v>•	Trasmette al gruppo gli obiettivi dell’ufficio
•	Fornisce indicazioni chiare sulle attività da svolgere
•	Comunica al gruppo le informazioni utili allo svolgimento del lavoro
•	È attento al rispetto delle pari opportunità contrastando eventuali discriminazioni</v>
      </c>
      <c r="E48" s="156" t="s">
        <v>193</v>
      </c>
      <c r="F48" s="154"/>
      <c r="G48" s="155"/>
      <c r="H48" s="93"/>
    </row>
    <row r="49" spans="1:10" ht="70.5" customHeight="1">
      <c r="A49" s="92"/>
      <c r="B49" s="59" t="s">
        <v>25</v>
      </c>
      <c r="C49" s="60" t="s">
        <v>24</v>
      </c>
      <c r="D49" s="61" t="str">
        <f>IF(C49=Framework!E48,Framework!F48,IF(C49=Framework!E49,Framework!F49,IF(C49=Framework!E50,Framework!F50,"")))</f>
        <v>•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v>
      </c>
      <c r="E49" s="156" t="s">
        <v>193</v>
      </c>
      <c r="F49" s="154"/>
      <c r="G49" s="155"/>
      <c r="H49" s="93" t="str">
        <f>IF(AND('ESEMPIO Scheda valutazione'!G49&gt;='Scale valutazione'!$A$24,G49&lt;'Scale valutazione'!$B$24),'Scale valutazione'!$C$24,IF(AND(G49&gt;='Scale valutazione'!$A$26,G49&lt;'Scale valutazione'!$B$26),'Scale valutazione'!$C$26,IF(AND(G49&gt;='Scale valutazione'!$A$28,G49&lt;'Scale valutazione'!$B$28),'Scale valutazione'!$C$28,IF(AND(G49&gt;='Scale valutazione'!$A$30,G49&lt;'Scale valutazione'!$B$30),'Scale valutazione'!$C$30,IF(AND(G49&gt;='Scale valutazione'!$A$32,G49&lt;'Scale valutazione'!$B$32),'Scale valutazione'!$C$32,IF(AND(G49&gt;='Scale valutazione'!$A$34,G49&lt;='Scale valutazione'!$B$34),'Scale valutazione'!$C$34,""))))))</f>
        <v>Insoddisfacente</v>
      </c>
    </row>
    <row r="50" spans="1:10" ht="79" customHeight="1">
      <c r="A50" s="92"/>
      <c r="B50" s="59" t="s">
        <v>26</v>
      </c>
      <c r="C50" s="60" t="s">
        <v>8</v>
      </c>
      <c r="D50" s="61" t="str">
        <f>IF(C50=Framework!E51,Framework!F51,IF(C50=Framework!E52,Framework!F52,IF(C50=Framework!E53,Framework!F53,"")))</f>
        <v>•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v>
      </c>
      <c r="E50" s="156"/>
      <c r="F50" s="154"/>
      <c r="G50" s="155"/>
      <c r="H50" s="93"/>
    </row>
    <row r="51" spans="1:10" ht="15.5">
      <c r="A51" s="77" t="s">
        <v>150</v>
      </c>
      <c r="B51" s="77"/>
      <c r="C51" s="77"/>
      <c r="D51" s="77"/>
      <c r="E51" s="77"/>
      <c r="F51" s="62">
        <f>SUM(F35:F50)</f>
        <v>1</v>
      </c>
      <c r="G51" s="63">
        <f>G35*F35+G39*F39+G43*F43+G47*F47</f>
        <v>0</v>
      </c>
      <c r="H51" s="63" t="str">
        <f>IF(G35="","",IF(AND('ESEMPIO Scheda valutazione'!G51&gt;='Scale valutazione'!$A$42,G51&lt;'Scale valutazione'!$B$42),'Scale valutazione'!$C$42,IF(AND(G51&gt;='Scale valutazione'!$A$44,G51&lt;'Scale valutazione'!$B$44),'Scale valutazione'!$C$44,IF(AND(G51&gt;='Scale valutazione'!$A$46,G51&lt;'Scale valutazione'!$B$46),'Scale valutazione'!$C$46,IF(AND(G51&gt;='Scale valutazione'!$A$48,G51&lt;'Scale valutazione'!$B$48),'Scale valutazione'!$C$48,IF(AND(G51&gt;='Scale valutazione'!$A$50,G51&lt;'Scale valutazione'!$B$50),'Scale valutazione'!$C$50,IF(AND(G51&gt;='Scale valutazione'!$A$52,G51&lt;='Scale valutazione'!$B$52),'Scale valutazione'!$C$52,"")))))))</f>
        <v/>
      </c>
    </row>
    <row r="52" spans="1:10" s="28" customFormat="1" ht="28.5" customHeight="1">
      <c r="A52" s="37"/>
      <c r="B52" s="37"/>
      <c r="C52" s="37"/>
      <c r="D52" s="37"/>
      <c r="E52" s="90" t="s">
        <v>191</v>
      </c>
      <c r="F52" s="90"/>
      <c r="G52" s="90"/>
      <c r="H52" s="45">
        <f>B8</f>
        <v>0.6</v>
      </c>
    </row>
    <row r="53" spans="1:10" ht="29" customHeight="1">
      <c r="A53" s="91"/>
      <c r="B53" s="91"/>
      <c r="C53" s="91"/>
      <c r="D53" s="91"/>
      <c r="E53" s="91"/>
      <c r="F53" s="91"/>
      <c r="G53" s="91"/>
      <c r="H53" s="91"/>
    </row>
    <row r="54" spans="1:10">
      <c r="A54" s="48"/>
    </row>
    <row r="55" spans="1:10" ht="15" thickBot="1">
      <c r="A55" s="48"/>
    </row>
    <row r="56" spans="1:10" ht="30" customHeight="1" thickBot="1">
      <c r="A56" s="78" t="s">
        <v>27</v>
      </c>
      <c r="B56" s="79"/>
      <c r="C56" s="79"/>
      <c r="D56" s="79"/>
      <c r="E56" s="79"/>
      <c r="F56" s="79"/>
      <c r="G56" s="79"/>
      <c r="H56" s="80"/>
    </row>
    <row r="57" spans="1:10" ht="19.5" thickBot="1">
      <c r="A57" s="49"/>
      <c r="B57" s="49"/>
      <c r="C57" s="49"/>
      <c r="D57" s="49"/>
      <c r="E57" s="49"/>
      <c r="F57" s="49"/>
      <c r="G57" s="49"/>
      <c r="H57" s="49"/>
    </row>
    <row r="58" spans="1:10" ht="19.5" thickBot="1">
      <c r="A58" s="81" t="s">
        <v>28</v>
      </c>
      <c r="B58" s="82"/>
      <c r="C58" s="50" t="str">
        <f>IF(H27="","",H27*H29+G51*H52)</f>
        <v/>
      </c>
      <c r="D58" s="51"/>
      <c r="E58" s="51"/>
      <c r="F58" s="51"/>
      <c r="G58" s="51"/>
      <c r="H58" s="51"/>
    </row>
    <row r="59" spans="1:10" ht="19.5" thickBot="1">
      <c r="A59" s="83"/>
      <c r="B59" s="84"/>
      <c r="C59" s="52" t="str">
        <f>IF(AND(C58&gt;='Scale valutazione'!$A$78,C58&lt;'Scale valutazione'!$B$78),'Scale valutazione'!$C$78,IF(AND(C58&gt;='Scale valutazione'!$A$80,C58&lt;'Scale valutazione'!$B$80),'Scale valutazione'!$C$80,IF(AND(C58&gt;='Scale valutazione'!$A$82,C58&lt;'Scale valutazione'!$B$82),'Scale valutazione'!$C$82,IF(AND(C58&gt;='Scale valutazione'!$A$84,C58&lt;'Scale valutazione'!$B$84),'Scale valutazione'!$C$84,IF(AND(C58&gt;='Scale valutazione'!$A$86,C58&lt;'Scale valutazione'!$B$86),'Scale valutazione'!$C$86,IF(AND(C58&gt;='Scale valutazione'!$A$88,C58&lt;='Scale valutazione'!$B$88),'Scale valutazione'!$C$88,""))))))</f>
        <v/>
      </c>
      <c r="D59" s="53"/>
      <c r="E59" s="51"/>
      <c r="F59" s="51"/>
      <c r="G59" s="51"/>
      <c r="H59" s="51"/>
    </row>
    <row r="60" spans="1:10" ht="19.5" thickBot="1">
      <c r="A60" s="54"/>
      <c r="B60" s="54"/>
      <c r="C60" s="49"/>
      <c r="D60" s="51"/>
      <c r="E60" s="51"/>
      <c r="F60" s="51"/>
      <c r="G60" s="51"/>
      <c r="H60" s="51"/>
    </row>
    <row r="61" spans="1:10" ht="67" customHeight="1" thickBot="1">
      <c r="A61" s="85" t="s">
        <v>29</v>
      </c>
      <c r="B61" s="86"/>
      <c r="C61" s="87" t="str">
        <f>IF(C59='Scale valutazione'!C77,'Scale valutazione'!D77,IF(C59='Scale valutazione'!C79,'Scale valutazione'!D79,IF(C59='Scale valutazione'!C81,'Scale valutazione'!D81,IF(C59='Scale valutazione'!C83,'Scale valutazione'!D83,IF(C59='Scale valutazione'!C85,'Scale valutazione'!D85,IF(C59='Scale valutazione'!C87,'Scale valutazione'!D87,""))))))</f>
        <v/>
      </c>
      <c r="D61" s="88"/>
      <c r="E61" s="88"/>
      <c r="F61" s="88"/>
      <c r="G61" s="88"/>
      <c r="H61" s="89"/>
      <c r="J61" s="53"/>
    </row>
    <row r="62" spans="1:10" ht="19">
      <c r="A62" s="51"/>
      <c r="B62" s="51"/>
      <c r="C62" s="51"/>
      <c r="D62" s="51"/>
      <c r="E62" s="51"/>
      <c r="F62" s="51"/>
      <c r="G62" s="51"/>
      <c r="H62" s="51"/>
    </row>
    <row r="63" spans="1:10" s="27" customFormat="1" ht="15.5">
      <c r="A63" s="76" t="s">
        <v>145</v>
      </c>
      <c r="B63" s="76"/>
      <c r="C63" s="76"/>
      <c r="D63" s="76"/>
      <c r="E63" s="76"/>
      <c r="F63" s="76"/>
      <c r="G63" s="76"/>
      <c r="H63" s="76"/>
      <c r="I63" s="57"/>
      <c r="J63" s="57"/>
    </row>
    <row r="64" spans="1:10" s="27" customFormat="1" ht="12.75" customHeight="1">
      <c r="I64" s="57"/>
      <c r="J64" s="57"/>
    </row>
    <row r="65" spans="1:8" s="28" customFormat="1" ht="34.5" customHeight="1">
      <c r="A65" s="67" t="s">
        <v>148</v>
      </c>
      <c r="B65" s="67" t="s">
        <v>146</v>
      </c>
      <c r="C65" s="67" t="s">
        <v>181</v>
      </c>
      <c r="D65" s="67" t="s">
        <v>184</v>
      </c>
      <c r="E65" s="75" t="s">
        <v>146</v>
      </c>
      <c r="F65" s="75"/>
      <c r="G65" s="75" t="s">
        <v>182</v>
      </c>
      <c r="H65" s="75"/>
    </row>
    <row r="66" spans="1:8" s="28" customFormat="1" ht="35.5" customHeight="1">
      <c r="A66" s="34"/>
      <c r="B66" s="36"/>
      <c r="C66" s="36"/>
      <c r="D66" s="36"/>
      <c r="E66" s="74"/>
      <c r="F66" s="74"/>
      <c r="G66" s="74"/>
      <c r="H66" s="74"/>
    </row>
    <row r="67" spans="1:8" s="28" customFormat="1" ht="33" customHeight="1"/>
    <row r="68" spans="1:8" s="28" customFormat="1" ht="15.5">
      <c r="A68" s="76" t="s">
        <v>147</v>
      </c>
      <c r="B68" s="76"/>
      <c r="C68" s="76"/>
      <c r="D68" s="76"/>
      <c r="E68" s="76"/>
      <c r="F68" s="76"/>
      <c r="G68" s="76"/>
      <c r="H68" s="76"/>
    </row>
    <row r="69" spans="1:8" s="28" customFormat="1" ht="12.75" customHeight="1"/>
    <row r="70" spans="1:8" s="28" customFormat="1" ht="33" customHeight="1">
      <c r="A70" s="67" t="s">
        <v>148</v>
      </c>
      <c r="B70" s="75" t="s">
        <v>143</v>
      </c>
      <c r="C70" s="75"/>
      <c r="D70" s="67" t="s">
        <v>146</v>
      </c>
      <c r="E70" s="75" t="s">
        <v>181</v>
      </c>
      <c r="F70" s="75"/>
      <c r="G70" s="75"/>
      <c r="H70" s="75"/>
    </row>
    <row r="71" spans="1:8" s="28" customFormat="1" ht="21.75" customHeight="1">
      <c r="A71" s="34"/>
      <c r="B71" s="74"/>
      <c r="C71" s="74"/>
      <c r="D71" s="36"/>
      <c r="E71" s="74"/>
      <c r="F71" s="74"/>
      <c r="G71" s="74"/>
      <c r="H71" s="74"/>
    </row>
    <row r="72" spans="1:8" s="28" customFormat="1" ht="33" customHeight="1"/>
    <row r="73" spans="1:8" s="28" customFormat="1" ht="33" customHeight="1">
      <c r="A73" s="67" t="s">
        <v>184</v>
      </c>
      <c r="B73" s="75" t="s">
        <v>144</v>
      </c>
      <c r="C73" s="75"/>
      <c r="D73" s="67" t="s">
        <v>146</v>
      </c>
      <c r="E73" s="75" t="s">
        <v>182</v>
      </c>
      <c r="F73" s="75"/>
      <c r="G73" s="75"/>
      <c r="H73" s="75"/>
    </row>
    <row r="74" spans="1:8" s="28" customFormat="1" ht="22.5" customHeight="1">
      <c r="A74" s="34"/>
      <c r="B74" s="74"/>
      <c r="C74" s="74"/>
      <c r="D74" s="36"/>
      <c r="E74" s="74"/>
      <c r="F74" s="74"/>
      <c r="G74" s="74"/>
      <c r="H74" s="74"/>
    </row>
  </sheetData>
  <mergeCells count="66">
    <mergeCell ref="A68:H68"/>
    <mergeCell ref="A6:B6"/>
    <mergeCell ref="A1:H1"/>
    <mergeCell ref="A3:B3"/>
    <mergeCell ref="D3:H3"/>
    <mergeCell ref="A4:B4"/>
    <mergeCell ref="D4:H4"/>
    <mergeCell ref="A12:H12"/>
    <mergeCell ref="F13:H13"/>
    <mergeCell ref="A14:B14"/>
    <mergeCell ref="A15:B17"/>
    <mergeCell ref="C15:C17"/>
    <mergeCell ref="G15:G17"/>
    <mergeCell ref="H15:H17"/>
    <mergeCell ref="A18:B20"/>
    <mergeCell ref="C18:C20"/>
    <mergeCell ref="G18:G20"/>
    <mergeCell ref="H18:H20"/>
    <mergeCell ref="A21:B23"/>
    <mergeCell ref="C21:C23"/>
    <mergeCell ref="G21:G23"/>
    <mergeCell ref="H21:H23"/>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43:A46"/>
    <mergeCell ref="F43:F46"/>
    <mergeCell ref="G43:G46"/>
    <mergeCell ref="H43:H46"/>
    <mergeCell ref="A47:A50"/>
    <mergeCell ref="F47:F50"/>
    <mergeCell ref="G47:G50"/>
    <mergeCell ref="H47:H50"/>
    <mergeCell ref="A58:B59"/>
    <mergeCell ref="A61:B61"/>
    <mergeCell ref="C61:H61"/>
    <mergeCell ref="E52:G52"/>
    <mergeCell ref="A53:H53"/>
    <mergeCell ref="A13:E13"/>
    <mergeCell ref="B74:C74"/>
    <mergeCell ref="E74:H74"/>
    <mergeCell ref="B70:C70"/>
    <mergeCell ref="E70:H70"/>
    <mergeCell ref="B71:C71"/>
    <mergeCell ref="E71:H71"/>
    <mergeCell ref="B73:C73"/>
    <mergeCell ref="E73:H73"/>
    <mergeCell ref="A63:H63"/>
    <mergeCell ref="E66:F66"/>
    <mergeCell ref="G66:H66"/>
    <mergeCell ref="E65:F65"/>
    <mergeCell ref="G65:H65"/>
    <mergeCell ref="A51:E51"/>
    <mergeCell ref="A56:H56"/>
  </mergeCells>
  <phoneticPr fontId="33" type="noConversion"/>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5C3-4707-445D-BC15-601AAFFC309B}">
  <sheetPr>
    <pageSetUpPr fitToPage="1"/>
  </sheetPr>
  <dimension ref="A1:AMJ75"/>
  <sheetViews>
    <sheetView topLeftCell="A46" zoomScale="90" zoomScaleNormal="90" workbookViewId="0">
      <selection activeCell="E61" sqref="E61"/>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16384" width="8.7265625" style="46"/>
  </cols>
  <sheetData>
    <row r="1" spans="1:1024" s="29" customFormat="1" ht="33.5" customHeight="1">
      <c r="A1" s="117" t="s">
        <v>183</v>
      </c>
      <c r="B1" s="117"/>
      <c r="C1" s="117"/>
      <c r="D1" s="117"/>
      <c r="E1" s="117"/>
      <c r="F1" s="117"/>
      <c r="G1" s="117"/>
      <c r="H1" s="117"/>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18" t="s">
        <v>184</v>
      </c>
      <c r="B3" s="118"/>
      <c r="C3" s="32"/>
      <c r="D3" s="119" t="s">
        <v>127</v>
      </c>
      <c r="E3" s="119"/>
      <c r="F3" s="119"/>
      <c r="G3" s="119"/>
      <c r="H3" s="119"/>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20"/>
      <c r="B4" s="120"/>
      <c r="C4" s="32"/>
      <c r="D4" s="121"/>
      <c r="E4" s="121"/>
      <c r="F4" s="121"/>
      <c r="G4" s="121"/>
      <c r="H4" s="12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16" t="s">
        <v>140</v>
      </c>
      <c r="B6" s="116"/>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34" t="s">
        <v>139</v>
      </c>
      <c r="B9" s="55">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122" t="s">
        <v>185</v>
      </c>
      <c r="B12" s="122"/>
      <c r="C12" s="122"/>
      <c r="D12" s="122"/>
      <c r="E12" s="122"/>
      <c r="F12" s="122"/>
      <c r="G12" s="122"/>
      <c r="H12" s="122"/>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127" t="s">
        <v>128</v>
      </c>
      <c r="B13" s="127"/>
      <c r="C13" s="127"/>
      <c r="D13" s="127"/>
      <c r="E13" s="127"/>
      <c r="F13" s="123" t="s">
        <v>129</v>
      </c>
      <c r="G13" s="123"/>
      <c r="H13" s="123"/>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124" t="s">
        <v>136</v>
      </c>
      <c r="B14" s="124"/>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125"/>
      <c r="B15" s="125"/>
      <c r="C15" s="126"/>
      <c r="D15" s="40"/>
      <c r="E15" s="40"/>
      <c r="F15" s="41"/>
      <c r="G15" s="103"/>
      <c r="H15" s="103"/>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125"/>
      <c r="B16" s="125"/>
      <c r="C16" s="126"/>
      <c r="D16" s="42"/>
      <c r="E16" s="40"/>
      <c r="F16" s="41"/>
      <c r="G16" s="104"/>
      <c r="H16" s="104"/>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125"/>
      <c r="B17" s="125"/>
      <c r="C17" s="126"/>
      <c r="D17" s="40"/>
      <c r="E17" s="40"/>
      <c r="F17" s="41"/>
      <c r="G17" s="105"/>
      <c r="H17" s="105"/>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125"/>
      <c r="B18" s="125"/>
      <c r="C18" s="100"/>
      <c r="D18" s="43"/>
      <c r="E18" s="43"/>
      <c r="F18" s="37"/>
      <c r="G18" s="103"/>
      <c r="H18" s="103"/>
    </row>
    <row r="19" spans="1:1024" s="28" customFormat="1" ht="12.75" customHeight="1">
      <c r="A19" s="125"/>
      <c r="B19" s="125"/>
      <c r="C19" s="101"/>
      <c r="D19" s="42"/>
      <c r="E19" s="43"/>
      <c r="F19" s="41"/>
      <c r="G19" s="104"/>
      <c r="H19" s="104"/>
    </row>
    <row r="20" spans="1:1024" s="28" customFormat="1" ht="13">
      <c r="A20" s="125"/>
      <c r="B20" s="125"/>
      <c r="C20" s="102"/>
      <c r="D20" s="43"/>
      <c r="E20" s="43"/>
      <c r="F20" s="41"/>
      <c r="G20" s="105"/>
      <c r="H20" s="105"/>
    </row>
    <row r="21" spans="1:1024" s="28" customFormat="1" ht="13" hidden="1">
      <c r="A21" s="94"/>
      <c r="B21" s="95"/>
      <c r="C21" s="100"/>
      <c r="D21" s="43"/>
      <c r="E21" s="43"/>
      <c r="F21" s="41"/>
      <c r="G21" s="103"/>
      <c r="H21" s="103">
        <f t="shared" ref="H21" si="0">C21*G21</f>
        <v>0</v>
      </c>
    </row>
    <row r="22" spans="1:1024" s="28" customFormat="1" ht="15.75" hidden="1" customHeight="1">
      <c r="A22" s="96"/>
      <c r="B22" s="97"/>
      <c r="C22" s="101"/>
      <c r="D22" s="42"/>
      <c r="E22" s="43"/>
      <c r="F22" s="41"/>
      <c r="G22" s="104"/>
      <c r="H22" s="104"/>
    </row>
    <row r="23" spans="1:1024" s="28" customFormat="1" ht="13.5" hidden="1" customHeight="1">
      <c r="A23" s="98"/>
      <c r="B23" s="99"/>
      <c r="C23" s="102"/>
      <c r="D23" s="43"/>
      <c r="E23" s="43"/>
      <c r="F23" s="41"/>
      <c r="G23" s="105"/>
      <c r="H23" s="105"/>
    </row>
    <row r="24" spans="1:1024" s="28" customFormat="1" ht="15" hidden="1" customHeight="1">
      <c r="A24" s="94"/>
      <c r="B24" s="95"/>
      <c r="C24" s="100"/>
      <c r="D24" s="43"/>
      <c r="E24" s="43"/>
      <c r="F24" s="41"/>
      <c r="G24" s="103"/>
      <c r="H24" s="103">
        <f>C24*G24</f>
        <v>0</v>
      </c>
    </row>
    <row r="25" spans="1:1024" s="28" customFormat="1" ht="12" hidden="1" customHeight="1">
      <c r="A25" s="96"/>
      <c r="B25" s="97"/>
      <c r="C25" s="101"/>
      <c r="D25" s="42"/>
      <c r="E25" s="40"/>
      <c r="F25" s="41"/>
      <c r="G25" s="104"/>
      <c r="H25" s="104"/>
    </row>
    <row r="26" spans="1:1024" s="28" customFormat="1" ht="15" hidden="1" customHeight="1">
      <c r="A26" s="98"/>
      <c r="B26" s="99"/>
      <c r="C26" s="102"/>
      <c r="D26" s="43"/>
      <c r="E26" s="40"/>
      <c r="F26" s="41"/>
      <c r="G26" s="105"/>
      <c r="H26" s="105"/>
    </row>
    <row r="27" spans="1:1024" s="28" customFormat="1" ht="25.5" customHeight="1">
      <c r="A27" s="37"/>
      <c r="B27" s="37"/>
      <c r="C27" s="55">
        <v>1</v>
      </c>
      <c r="D27" s="37"/>
      <c r="E27" s="106" t="s">
        <v>187</v>
      </c>
      <c r="F27" s="107"/>
      <c r="G27" s="108"/>
      <c r="H27" s="44"/>
    </row>
    <row r="28" spans="1:1024" s="28" customFormat="1" ht="25.5" customHeight="1">
      <c r="A28" s="37"/>
      <c r="B28" s="37"/>
      <c r="C28" s="56"/>
      <c r="D28" s="37"/>
      <c r="E28" s="109"/>
      <c r="F28" s="110"/>
      <c r="G28" s="111"/>
      <c r="H28" s="44"/>
    </row>
    <row r="29" spans="1:1024" s="28" customFormat="1" ht="28.5" customHeight="1">
      <c r="A29" s="37"/>
      <c r="B29" s="37"/>
      <c r="C29" s="37"/>
      <c r="D29" s="37"/>
      <c r="E29" s="90" t="s">
        <v>188</v>
      </c>
      <c r="F29" s="90"/>
      <c r="G29" s="90"/>
      <c r="H29" s="45"/>
    </row>
    <row r="30" spans="1:1024">
      <c r="A30" s="1"/>
    </row>
    <row r="31" spans="1:1024">
      <c r="A31" s="47"/>
      <c r="B31" s="47"/>
      <c r="C31" s="47"/>
      <c r="D31" s="47"/>
      <c r="E31" s="47"/>
      <c r="F31" s="47"/>
      <c r="G31" s="47"/>
    </row>
    <row r="32" spans="1:1024" ht="15.5" customHeight="1">
      <c r="A32" s="112" t="s">
        <v>186</v>
      </c>
      <c r="B32" s="112"/>
      <c r="C32" s="112"/>
      <c r="D32" s="112"/>
      <c r="E32" s="112"/>
      <c r="F32" s="112"/>
      <c r="G32" s="112"/>
      <c r="H32" s="112"/>
    </row>
    <row r="33" spans="1:8">
      <c r="A33" s="2"/>
    </row>
    <row r="34" spans="1:8" ht="26">
      <c r="A34" s="58" t="s">
        <v>0</v>
      </c>
      <c r="B34" s="58" t="s">
        <v>1</v>
      </c>
      <c r="C34" s="58" t="s">
        <v>189</v>
      </c>
      <c r="D34" s="58" t="s">
        <v>190</v>
      </c>
      <c r="E34" s="58"/>
      <c r="F34" s="58" t="s">
        <v>151</v>
      </c>
      <c r="G34" s="64" t="s">
        <v>152</v>
      </c>
      <c r="H34" s="64" t="s">
        <v>141</v>
      </c>
    </row>
    <row r="35" spans="1:8">
      <c r="A35" s="92" t="s">
        <v>4</v>
      </c>
      <c r="B35" s="59" t="s">
        <v>5</v>
      </c>
      <c r="C35" s="60"/>
      <c r="D35" s="61"/>
      <c r="E35" s="60"/>
      <c r="F35" s="128"/>
      <c r="G35" s="129"/>
      <c r="H35" s="129"/>
    </row>
    <row r="36" spans="1:8">
      <c r="A36" s="92"/>
      <c r="B36" s="59" t="s">
        <v>7</v>
      </c>
      <c r="C36" s="60"/>
      <c r="D36" s="61"/>
      <c r="E36" s="60"/>
      <c r="F36" s="128"/>
      <c r="G36" s="129"/>
      <c r="H36" s="129"/>
    </row>
    <row r="37" spans="1:8">
      <c r="A37" s="92"/>
      <c r="B37" s="59" t="s">
        <v>9</v>
      </c>
      <c r="C37" s="60"/>
      <c r="D37" s="61"/>
      <c r="E37" s="60"/>
      <c r="F37" s="128"/>
      <c r="G37" s="129"/>
      <c r="H37" s="129"/>
    </row>
    <row r="38" spans="1:8">
      <c r="A38" s="92"/>
      <c r="B38" s="59" t="s">
        <v>10</v>
      </c>
      <c r="C38" s="60"/>
      <c r="D38" s="61"/>
      <c r="E38" s="60"/>
      <c r="F38" s="128"/>
      <c r="G38" s="129"/>
      <c r="H38" s="129"/>
    </row>
    <row r="39" spans="1:8">
      <c r="A39" s="92" t="s">
        <v>11</v>
      </c>
      <c r="B39" s="59" t="s">
        <v>12</v>
      </c>
      <c r="C39" s="60"/>
      <c r="D39" s="61"/>
      <c r="E39" s="60"/>
      <c r="F39" s="128"/>
      <c r="G39" s="129"/>
      <c r="H39" s="129"/>
    </row>
    <row r="40" spans="1:8">
      <c r="A40" s="92"/>
      <c r="B40" s="59" t="s">
        <v>13</v>
      </c>
      <c r="C40" s="60"/>
      <c r="D40" s="61"/>
      <c r="E40" s="60"/>
      <c r="F40" s="128"/>
      <c r="G40" s="129"/>
      <c r="H40" s="129"/>
    </row>
    <row r="41" spans="1:8">
      <c r="A41" s="92"/>
      <c r="B41" s="59" t="s">
        <v>14</v>
      </c>
      <c r="C41" s="60"/>
      <c r="D41" s="61"/>
      <c r="E41" s="60"/>
      <c r="F41" s="128"/>
      <c r="G41" s="129"/>
      <c r="H41" s="129"/>
    </row>
    <row r="42" spans="1:8">
      <c r="A42" s="92"/>
      <c r="B42" s="59" t="s">
        <v>15</v>
      </c>
      <c r="C42" s="60"/>
      <c r="D42" s="61"/>
      <c r="E42" s="60"/>
      <c r="F42" s="128"/>
      <c r="G42" s="129"/>
      <c r="H42" s="129"/>
    </row>
    <row r="43" spans="1:8">
      <c r="A43" s="92" t="s">
        <v>16</v>
      </c>
      <c r="B43" s="59" t="s">
        <v>17</v>
      </c>
      <c r="C43" s="60"/>
      <c r="D43" s="61"/>
      <c r="E43" s="60"/>
      <c r="F43" s="128"/>
      <c r="G43" s="129"/>
      <c r="H43" s="129"/>
    </row>
    <row r="44" spans="1:8">
      <c r="A44" s="92"/>
      <c r="B44" s="59" t="s">
        <v>18</v>
      </c>
      <c r="C44" s="60"/>
      <c r="D44" s="61"/>
      <c r="E44" s="60"/>
      <c r="F44" s="128"/>
      <c r="G44" s="129"/>
      <c r="H44" s="129"/>
    </row>
    <row r="45" spans="1:8">
      <c r="A45" s="92"/>
      <c r="B45" s="59" t="s">
        <v>19</v>
      </c>
      <c r="C45" s="60"/>
      <c r="D45" s="61"/>
      <c r="E45" s="60"/>
      <c r="F45" s="128"/>
      <c r="G45" s="129"/>
      <c r="H45" s="129"/>
    </row>
    <row r="46" spans="1:8">
      <c r="A46" s="92"/>
      <c r="B46" s="59" t="s">
        <v>20</v>
      </c>
      <c r="C46" s="60"/>
      <c r="D46" s="61"/>
      <c r="E46" s="60"/>
      <c r="F46" s="128"/>
      <c r="G46" s="129"/>
      <c r="H46" s="129"/>
    </row>
    <row r="47" spans="1:8">
      <c r="A47" s="92" t="s">
        <v>21</v>
      </c>
      <c r="B47" s="59" t="s">
        <v>22</v>
      </c>
      <c r="C47" s="60"/>
      <c r="D47" s="61"/>
      <c r="E47" s="60"/>
      <c r="F47" s="128"/>
      <c r="G47" s="129"/>
      <c r="H47" s="129"/>
    </row>
    <row r="48" spans="1:8">
      <c r="A48" s="92"/>
      <c r="B48" s="59" t="s">
        <v>23</v>
      </c>
      <c r="C48" s="60"/>
      <c r="D48" s="61"/>
      <c r="E48" s="60"/>
      <c r="F48" s="128"/>
      <c r="G48" s="129"/>
      <c r="H48" s="129"/>
    </row>
    <row r="49" spans="1:10">
      <c r="A49" s="92"/>
      <c r="B49" s="59" t="s">
        <v>25</v>
      </c>
      <c r="C49" s="60"/>
      <c r="D49" s="61"/>
      <c r="E49" s="60"/>
      <c r="F49" s="128"/>
      <c r="G49" s="129"/>
      <c r="H49" s="129"/>
    </row>
    <row r="50" spans="1:10">
      <c r="A50" s="92"/>
      <c r="B50" s="59" t="s">
        <v>26</v>
      </c>
      <c r="C50" s="60"/>
      <c r="D50" s="61"/>
      <c r="E50" s="60"/>
      <c r="F50" s="128"/>
      <c r="G50" s="129"/>
      <c r="H50" s="129"/>
    </row>
    <row r="51" spans="1:10" ht="15.5">
      <c r="A51" s="77" t="s">
        <v>150</v>
      </c>
      <c r="B51" s="77"/>
      <c r="C51" s="77"/>
      <c r="D51" s="77"/>
      <c r="E51" s="77"/>
      <c r="F51" s="62">
        <v>1</v>
      </c>
      <c r="G51" s="63"/>
      <c r="H51" s="63"/>
    </row>
    <row r="52" spans="1:10" s="28" customFormat="1" ht="28.5" customHeight="1">
      <c r="A52" s="37"/>
      <c r="B52" s="37"/>
      <c r="C52" s="37"/>
      <c r="D52" s="37"/>
      <c r="E52" s="90" t="s">
        <v>191</v>
      </c>
      <c r="F52" s="90"/>
      <c r="G52" s="90"/>
      <c r="H52" s="45"/>
    </row>
    <row r="53" spans="1:10">
      <c r="A53" s="91"/>
      <c r="B53" s="91"/>
      <c r="C53" s="91"/>
      <c r="D53" s="91"/>
      <c r="E53" s="91"/>
      <c r="F53" s="91"/>
      <c r="G53" s="91"/>
      <c r="H53" s="91"/>
    </row>
    <row r="54" spans="1:10">
      <c r="A54" s="48"/>
    </row>
    <row r="55" spans="1:10">
      <c r="A55" s="68"/>
    </row>
    <row r="56" spans="1:10" ht="15" thickBot="1">
      <c r="A56" s="48"/>
    </row>
    <row r="57" spans="1:10" ht="30" customHeight="1" thickBot="1">
      <c r="A57" s="78" t="s">
        <v>27</v>
      </c>
      <c r="B57" s="79"/>
      <c r="C57" s="79"/>
      <c r="D57" s="79"/>
      <c r="E57" s="79"/>
      <c r="F57" s="79"/>
      <c r="G57" s="79"/>
      <c r="H57" s="80"/>
    </row>
    <row r="58" spans="1:10" ht="19.5" thickBot="1">
      <c r="A58" s="49"/>
      <c r="B58" s="49"/>
      <c r="C58" s="49"/>
      <c r="D58" s="49"/>
      <c r="E58" s="49"/>
      <c r="F58" s="49"/>
      <c r="G58" s="49"/>
      <c r="H58" s="49"/>
    </row>
    <row r="59" spans="1:10" ht="19.5" thickBot="1">
      <c r="A59" s="81" t="s">
        <v>28</v>
      </c>
      <c r="B59" s="82"/>
      <c r="C59" s="50"/>
      <c r="D59" s="51"/>
      <c r="E59" s="51"/>
      <c r="F59" s="51"/>
      <c r="G59" s="51"/>
      <c r="H59" s="51"/>
    </row>
    <row r="60" spans="1:10" ht="19.5" thickBot="1">
      <c r="A60" s="83"/>
      <c r="B60" s="84"/>
      <c r="C60" s="52"/>
      <c r="D60" s="53"/>
      <c r="E60" s="51"/>
      <c r="F60" s="51"/>
      <c r="G60" s="51"/>
      <c r="H60" s="51"/>
    </row>
    <row r="61" spans="1:10" ht="19.5" thickBot="1">
      <c r="A61" s="54"/>
      <c r="B61" s="54"/>
      <c r="C61" s="49"/>
      <c r="D61" s="51"/>
      <c r="E61" s="51"/>
      <c r="F61" s="51"/>
      <c r="G61" s="51"/>
      <c r="H61" s="51"/>
    </row>
    <row r="62" spans="1:10" ht="67" customHeight="1" thickBot="1">
      <c r="A62" s="85" t="s">
        <v>29</v>
      </c>
      <c r="B62" s="86"/>
      <c r="C62" s="130"/>
      <c r="D62" s="131"/>
      <c r="E62" s="131"/>
      <c r="F62" s="131"/>
      <c r="G62" s="131"/>
      <c r="H62" s="132"/>
    </row>
    <row r="63" spans="1:10" ht="19">
      <c r="A63" s="51"/>
      <c r="B63" s="51"/>
      <c r="C63" s="51"/>
      <c r="D63" s="51"/>
      <c r="E63" s="51"/>
      <c r="F63" s="51"/>
      <c r="G63" s="51"/>
      <c r="H63" s="51"/>
    </row>
    <row r="64" spans="1:10" s="27" customFormat="1" ht="15.5">
      <c r="A64" s="76" t="s">
        <v>145</v>
      </c>
      <c r="B64" s="76"/>
      <c r="C64" s="76"/>
      <c r="D64" s="76"/>
      <c r="E64" s="76"/>
      <c r="F64" s="76"/>
      <c r="G64" s="76"/>
      <c r="H64" s="76"/>
      <c r="I64" s="57"/>
      <c r="J64" s="57"/>
    </row>
    <row r="65" spans="1:10" s="27" customFormat="1" ht="12.75" customHeight="1">
      <c r="I65" s="57"/>
      <c r="J65" s="57"/>
    </row>
    <row r="66" spans="1:10" s="28" customFormat="1" ht="34.5" customHeight="1">
      <c r="A66" s="67" t="s">
        <v>148</v>
      </c>
      <c r="B66" s="67" t="s">
        <v>146</v>
      </c>
      <c r="C66" s="67" t="s">
        <v>181</v>
      </c>
      <c r="D66" s="67" t="s">
        <v>184</v>
      </c>
      <c r="E66" s="75" t="s">
        <v>146</v>
      </c>
      <c r="F66" s="75"/>
      <c r="G66" s="75" t="s">
        <v>182</v>
      </c>
      <c r="H66" s="75"/>
    </row>
    <row r="67" spans="1:10" s="28" customFormat="1" ht="35.5" customHeight="1">
      <c r="A67" s="34"/>
      <c r="B67" s="36"/>
      <c r="C67" s="36"/>
      <c r="D67" s="36"/>
      <c r="E67" s="74"/>
      <c r="F67" s="74"/>
      <c r="G67" s="74"/>
      <c r="H67" s="74"/>
    </row>
    <row r="68" spans="1:10" s="28" customFormat="1" ht="33" customHeight="1"/>
    <row r="69" spans="1:10" s="28" customFormat="1" ht="15.5">
      <c r="A69" s="76" t="s">
        <v>147</v>
      </c>
      <c r="B69" s="76"/>
      <c r="C69" s="76"/>
      <c r="D69" s="76"/>
      <c r="E69" s="76"/>
      <c r="F69" s="76"/>
      <c r="G69" s="76"/>
      <c r="H69" s="76"/>
    </row>
    <row r="70" spans="1:10" s="28" customFormat="1" ht="12.75" customHeight="1"/>
    <row r="71" spans="1:10" s="28" customFormat="1" ht="33" customHeight="1">
      <c r="A71" s="67" t="s">
        <v>148</v>
      </c>
      <c r="B71" s="75" t="s">
        <v>143</v>
      </c>
      <c r="C71" s="75"/>
      <c r="D71" s="67" t="s">
        <v>146</v>
      </c>
      <c r="E71" s="75" t="s">
        <v>181</v>
      </c>
      <c r="F71" s="75"/>
      <c r="G71" s="75"/>
      <c r="H71" s="75"/>
    </row>
    <row r="72" spans="1:10" s="28" customFormat="1" ht="21.75" customHeight="1">
      <c r="A72" s="34"/>
      <c r="B72" s="74"/>
      <c r="C72" s="74"/>
      <c r="D72" s="36"/>
      <c r="E72" s="74"/>
      <c r="F72" s="74"/>
      <c r="G72" s="74"/>
      <c r="H72" s="74"/>
    </row>
    <row r="73" spans="1:10" s="28" customFormat="1" ht="33" customHeight="1"/>
    <row r="74" spans="1:10" s="28" customFormat="1" ht="33" customHeight="1">
      <c r="A74" s="67" t="s">
        <v>184</v>
      </c>
      <c r="B74" s="75" t="s">
        <v>144</v>
      </c>
      <c r="C74" s="75"/>
      <c r="D74" s="67" t="s">
        <v>146</v>
      </c>
      <c r="E74" s="75" t="s">
        <v>182</v>
      </c>
      <c r="F74" s="75"/>
      <c r="G74" s="75"/>
      <c r="H74" s="75"/>
    </row>
    <row r="75" spans="1:10" s="28" customFormat="1" ht="22.5" customHeight="1">
      <c r="A75" s="34"/>
      <c r="B75" s="74"/>
      <c r="C75" s="74"/>
      <c r="D75" s="36"/>
      <c r="E75" s="74"/>
      <c r="F75" s="74"/>
      <c r="G75" s="74"/>
      <c r="H75" s="74"/>
    </row>
  </sheetData>
  <mergeCells count="66">
    <mergeCell ref="B75:C75"/>
    <mergeCell ref="E75:H75"/>
    <mergeCell ref="B71:C71"/>
    <mergeCell ref="E71:H71"/>
    <mergeCell ref="B72:C72"/>
    <mergeCell ref="E72:H72"/>
    <mergeCell ref="B74:C74"/>
    <mergeCell ref="E74:H74"/>
    <mergeCell ref="A69:H69"/>
    <mergeCell ref="A51:E51"/>
    <mergeCell ref="A57:H57"/>
    <mergeCell ref="A59:B60"/>
    <mergeCell ref="A62:B62"/>
    <mergeCell ref="C62:H62"/>
    <mergeCell ref="A64:H64"/>
    <mergeCell ref="E66:F66"/>
    <mergeCell ref="G66:H66"/>
    <mergeCell ref="E67:F67"/>
    <mergeCell ref="G67:H67"/>
    <mergeCell ref="E52:G52"/>
    <mergeCell ref="A53:H53"/>
    <mergeCell ref="A43:A46"/>
    <mergeCell ref="F43:F46"/>
    <mergeCell ref="G43:G46"/>
    <mergeCell ref="H43:H46"/>
    <mergeCell ref="A47:A50"/>
    <mergeCell ref="F47:F50"/>
    <mergeCell ref="G47:G50"/>
    <mergeCell ref="H47:H50"/>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18:B20"/>
    <mergeCell ref="C18:C20"/>
    <mergeCell ref="G18:G20"/>
    <mergeCell ref="H18:H20"/>
    <mergeCell ref="A21:B23"/>
    <mergeCell ref="C21:C23"/>
    <mergeCell ref="G21:G23"/>
    <mergeCell ref="H21:H23"/>
    <mergeCell ref="A15:B17"/>
    <mergeCell ref="C15:C17"/>
    <mergeCell ref="G15:G17"/>
    <mergeCell ref="H15:H17"/>
    <mergeCell ref="A12:H12"/>
    <mergeCell ref="A13:E13"/>
    <mergeCell ref="F13:H13"/>
    <mergeCell ref="A14:B14"/>
    <mergeCell ref="A6:B6"/>
    <mergeCell ref="A1:H1"/>
    <mergeCell ref="A3:B3"/>
    <mergeCell ref="D3:H3"/>
    <mergeCell ref="A4:B4"/>
    <mergeCell ref="D4:H4"/>
  </mergeCells>
  <pageMargins left="0.7" right="0.7" top="0.75" bottom="0.75" header="0.3" footer="0.3"/>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topLeftCell="A41" zoomScale="140" zoomScaleNormal="140" workbookViewId="0">
      <selection activeCell="D41" sqref="D41:D42"/>
    </sheetView>
  </sheetViews>
  <sheetFormatPr defaultRowHeight="14.5"/>
  <cols>
    <col min="1" max="1" width="9.54296875" customWidth="1"/>
    <col min="3" max="3" width="25.6328125" customWidth="1"/>
    <col min="4" max="4" width="66.81640625" customWidth="1"/>
  </cols>
  <sheetData>
    <row r="1" spans="1:4" ht="21">
      <c r="A1" s="16" t="s">
        <v>156</v>
      </c>
    </row>
    <row r="2" spans="1:4" ht="15" thickBot="1"/>
    <row r="3" spans="1:4" ht="24">
      <c r="A3" s="3" t="s">
        <v>30</v>
      </c>
      <c r="B3" s="5" t="s">
        <v>32</v>
      </c>
      <c r="C3" s="138" t="s">
        <v>3</v>
      </c>
      <c r="D3" s="138" t="s">
        <v>34</v>
      </c>
    </row>
    <row r="4" spans="1:4" ht="15" thickBot="1">
      <c r="A4" s="4" t="s">
        <v>31</v>
      </c>
      <c r="B4" s="6" t="s">
        <v>33</v>
      </c>
      <c r="C4" s="139"/>
      <c r="D4" s="139"/>
    </row>
    <row r="5" spans="1:4">
      <c r="A5" s="7">
        <v>0</v>
      </c>
      <c r="B5" s="9">
        <v>0.3</v>
      </c>
      <c r="C5" s="26"/>
      <c r="D5" s="133" t="s">
        <v>157</v>
      </c>
    </row>
    <row r="6" spans="1:4" ht="23" customHeight="1" thickBot="1">
      <c r="A6" s="8">
        <v>0</v>
      </c>
      <c r="B6" s="10">
        <v>3</v>
      </c>
      <c r="C6" s="8" t="s">
        <v>35</v>
      </c>
      <c r="D6" s="134"/>
    </row>
    <row r="7" spans="1:4" ht="14.5" customHeight="1">
      <c r="A7" s="7">
        <v>0.3</v>
      </c>
      <c r="B7" s="9">
        <v>0.6</v>
      </c>
      <c r="C7" s="26"/>
      <c r="D7" s="133" t="s">
        <v>158</v>
      </c>
    </row>
    <row r="8" spans="1:4" ht="24.5" customHeight="1" thickBot="1">
      <c r="A8" s="8">
        <v>3</v>
      </c>
      <c r="B8" s="10">
        <v>6</v>
      </c>
      <c r="C8" s="8" t="s">
        <v>37</v>
      </c>
      <c r="D8" s="134"/>
    </row>
    <row r="9" spans="1:4" ht="22" customHeight="1">
      <c r="A9" s="7">
        <v>0.6</v>
      </c>
      <c r="B9" s="9">
        <v>0.75</v>
      </c>
      <c r="C9" s="26"/>
      <c r="D9" s="133" t="s">
        <v>159</v>
      </c>
    </row>
    <row r="10" spans="1:4" ht="15" thickBot="1">
      <c r="A10" s="8">
        <v>6</v>
      </c>
      <c r="B10" s="10">
        <v>7.5</v>
      </c>
      <c r="C10" s="8" t="s">
        <v>39</v>
      </c>
      <c r="D10" s="134"/>
    </row>
    <row r="11" spans="1:4" ht="14.5" customHeight="1">
      <c r="A11" s="7">
        <v>0.75</v>
      </c>
      <c r="B11" s="9">
        <v>0.85</v>
      </c>
      <c r="C11" s="26"/>
      <c r="D11" s="133" t="s">
        <v>160</v>
      </c>
    </row>
    <row r="12" spans="1:4" ht="22" customHeight="1" thickBot="1">
      <c r="A12" s="8">
        <v>7.5</v>
      </c>
      <c r="B12" s="10">
        <v>8.5</v>
      </c>
      <c r="C12" s="8" t="s">
        <v>41</v>
      </c>
      <c r="D12" s="134"/>
    </row>
    <row r="13" spans="1:4" ht="27.5" customHeight="1">
      <c r="A13" s="7">
        <v>0.85</v>
      </c>
      <c r="B13" s="9">
        <v>0.95</v>
      </c>
      <c r="C13" s="26"/>
      <c r="D13" s="133" t="s">
        <v>161</v>
      </c>
    </row>
    <row r="14" spans="1:4" ht="15" thickBot="1">
      <c r="A14" s="11">
        <v>8.5</v>
      </c>
      <c r="B14" s="12">
        <v>9.5</v>
      </c>
      <c r="C14" s="8" t="s">
        <v>43</v>
      </c>
      <c r="D14" s="134"/>
    </row>
    <row r="15" spans="1:4" ht="22.5" customHeight="1">
      <c r="A15" s="13">
        <v>0.95</v>
      </c>
      <c r="B15" s="14" t="s">
        <v>47</v>
      </c>
      <c r="C15" s="26"/>
      <c r="D15" s="133" t="s">
        <v>162</v>
      </c>
    </row>
    <row r="16" spans="1:4" ht="15" thickBot="1">
      <c r="A16" s="8">
        <v>9.5</v>
      </c>
      <c r="B16" s="10">
        <v>10</v>
      </c>
      <c r="C16" s="8" t="s">
        <v>45</v>
      </c>
      <c r="D16" s="134"/>
    </row>
    <row r="19" spans="1:4" ht="21">
      <c r="A19" s="16" t="s">
        <v>155</v>
      </c>
    </row>
    <row r="20" spans="1:4" ht="15" thickBot="1"/>
    <row r="21" spans="1:4" ht="24">
      <c r="A21" s="3" t="s">
        <v>30</v>
      </c>
      <c r="B21" s="5" t="s">
        <v>32</v>
      </c>
      <c r="C21" s="138" t="s">
        <v>3</v>
      </c>
      <c r="D21" s="138" t="s">
        <v>34</v>
      </c>
    </row>
    <row r="22" spans="1:4" ht="15" thickBot="1">
      <c r="A22" s="4" t="s">
        <v>31</v>
      </c>
      <c r="B22" s="6" t="s">
        <v>33</v>
      </c>
      <c r="C22" s="139"/>
      <c r="D22" s="139"/>
    </row>
    <row r="23" spans="1:4">
      <c r="A23" s="7">
        <v>0</v>
      </c>
      <c r="B23" s="9">
        <v>0.3</v>
      </c>
      <c r="C23" s="26"/>
      <c r="D23" s="133" t="s">
        <v>36</v>
      </c>
    </row>
    <row r="24" spans="1:4" ht="23" customHeight="1" thickBot="1">
      <c r="A24" s="8">
        <v>0</v>
      </c>
      <c r="B24" s="10">
        <v>3</v>
      </c>
      <c r="C24" s="8" t="s">
        <v>35</v>
      </c>
      <c r="D24" s="134"/>
    </row>
    <row r="25" spans="1:4" ht="22" customHeight="1">
      <c r="A25" s="7">
        <v>0.3</v>
      </c>
      <c r="B25" s="9">
        <v>0.6</v>
      </c>
      <c r="C25" s="26"/>
      <c r="D25" s="133" t="s">
        <v>38</v>
      </c>
    </row>
    <row r="26" spans="1:4" ht="15" thickBot="1">
      <c r="A26" s="8">
        <v>3</v>
      </c>
      <c r="B26" s="10">
        <v>6</v>
      </c>
      <c r="C26" s="8" t="s">
        <v>37</v>
      </c>
      <c r="D26" s="134"/>
    </row>
    <row r="27" spans="1:4" ht="22" customHeight="1">
      <c r="A27" s="7">
        <v>0.6</v>
      </c>
      <c r="B27" s="9">
        <v>0.75</v>
      </c>
      <c r="C27" s="26"/>
      <c r="D27" s="133" t="s">
        <v>40</v>
      </c>
    </row>
    <row r="28" spans="1:4" ht="15" thickBot="1">
      <c r="A28" s="8">
        <v>6</v>
      </c>
      <c r="B28" s="10">
        <v>7.5</v>
      </c>
      <c r="C28" s="8" t="s">
        <v>39</v>
      </c>
      <c r="D28" s="134"/>
    </row>
    <row r="29" spans="1:4">
      <c r="A29" s="7">
        <v>0.75</v>
      </c>
      <c r="B29" s="9">
        <v>0.85</v>
      </c>
      <c r="C29" s="26"/>
      <c r="D29" s="133" t="s">
        <v>42</v>
      </c>
    </row>
    <row r="30" spans="1:4" ht="15" thickBot="1">
      <c r="A30" s="8">
        <v>7.5</v>
      </c>
      <c r="B30" s="10">
        <v>8.5</v>
      </c>
      <c r="C30" s="8" t="s">
        <v>41</v>
      </c>
      <c r="D30" s="134"/>
    </row>
    <row r="31" spans="1:4">
      <c r="A31" s="7">
        <v>0.85</v>
      </c>
      <c r="B31" s="9">
        <v>0.95</v>
      </c>
      <c r="C31" s="26"/>
      <c r="D31" s="133" t="s">
        <v>44</v>
      </c>
    </row>
    <row r="32" spans="1:4" ht="15" thickBot="1">
      <c r="A32" s="11">
        <v>8.5</v>
      </c>
      <c r="B32" s="12">
        <v>9.5</v>
      </c>
      <c r="C32" s="8" t="s">
        <v>43</v>
      </c>
      <c r="D32" s="134"/>
    </row>
    <row r="33" spans="1:4" ht="22.5" customHeight="1">
      <c r="A33" s="13">
        <v>0.95</v>
      </c>
      <c r="B33" s="14" t="s">
        <v>47</v>
      </c>
      <c r="C33" s="26"/>
      <c r="D33" s="133" t="s">
        <v>46</v>
      </c>
    </row>
    <row r="34" spans="1:4" ht="15" thickBot="1">
      <c r="A34" s="8">
        <v>9.5</v>
      </c>
      <c r="B34" s="10">
        <v>10</v>
      </c>
      <c r="C34" s="8" t="s">
        <v>45</v>
      </c>
      <c r="D34" s="134"/>
    </row>
    <row r="37" spans="1:4" ht="21">
      <c r="A37" s="16" t="s">
        <v>153</v>
      </c>
    </row>
    <row r="38" spans="1:4" ht="15" thickBot="1"/>
    <row r="39" spans="1:4" ht="15" thickBot="1">
      <c r="A39" s="135" t="s">
        <v>154</v>
      </c>
      <c r="B39" s="136"/>
      <c r="C39" s="136"/>
      <c r="D39" s="137"/>
    </row>
    <row r="40" spans="1:4" ht="36.5" thickBot="1">
      <c r="A40" s="17" t="s">
        <v>54</v>
      </c>
      <c r="B40" s="18" t="s">
        <v>55</v>
      </c>
      <c r="C40" s="18" t="s">
        <v>3</v>
      </c>
      <c r="D40" s="18" t="s">
        <v>34</v>
      </c>
    </row>
    <row r="41" spans="1:4" ht="21" customHeight="1">
      <c r="A41" s="7">
        <v>0</v>
      </c>
      <c r="B41" s="9">
        <v>0.3</v>
      </c>
      <c r="C41" s="24"/>
      <c r="D41" s="133" t="s">
        <v>48</v>
      </c>
    </row>
    <row r="42" spans="1:4" ht="15" thickBot="1">
      <c r="A42" s="8">
        <v>0</v>
      </c>
      <c r="B42" s="10">
        <v>3</v>
      </c>
      <c r="C42" s="25" t="s">
        <v>35</v>
      </c>
      <c r="D42" s="134"/>
    </row>
    <row r="43" spans="1:4" ht="21" customHeight="1">
      <c r="A43" s="7">
        <v>0.3</v>
      </c>
      <c r="B43" s="9">
        <v>0.6</v>
      </c>
      <c r="C43" s="24"/>
      <c r="D43" s="133" t="s">
        <v>49</v>
      </c>
    </row>
    <row r="44" spans="1:4" ht="15" thickBot="1">
      <c r="A44" s="8">
        <v>3</v>
      </c>
      <c r="B44" s="10">
        <v>6</v>
      </c>
      <c r="C44" s="25" t="s">
        <v>37</v>
      </c>
      <c r="D44" s="134"/>
    </row>
    <row r="45" spans="1:4">
      <c r="A45" s="7">
        <v>0.6</v>
      </c>
      <c r="B45" s="9">
        <v>0.75</v>
      </c>
      <c r="C45" s="24"/>
      <c r="D45" s="133" t="s">
        <v>50</v>
      </c>
    </row>
    <row r="46" spans="1:4" ht="15" thickBot="1">
      <c r="A46" s="8">
        <v>6</v>
      </c>
      <c r="B46" s="10">
        <v>7.5</v>
      </c>
      <c r="C46" s="25" t="s">
        <v>39</v>
      </c>
      <c r="D46" s="134"/>
    </row>
    <row r="47" spans="1:4" ht="21" customHeight="1">
      <c r="A47" s="7">
        <v>0.75</v>
      </c>
      <c r="B47" s="9">
        <v>0.85</v>
      </c>
      <c r="C47" s="24"/>
      <c r="D47" s="133" t="s">
        <v>51</v>
      </c>
    </row>
    <row r="48" spans="1:4" ht="15" thickBot="1">
      <c r="A48" s="8">
        <v>7.5</v>
      </c>
      <c r="B48" s="10">
        <v>8.5</v>
      </c>
      <c r="C48" s="25" t="s">
        <v>41</v>
      </c>
      <c r="D48" s="134"/>
    </row>
    <row r="49" spans="1:4">
      <c r="A49" s="7">
        <v>0.85</v>
      </c>
      <c r="B49" s="9">
        <v>0.95</v>
      </c>
      <c r="C49" s="24"/>
      <c r="D49" s="133" t="s">
        <v>52</v>
      </c>
    </row>
    <row r="50" spans="1:4" ht="15" thickBot="1">
      <c r="A50" s="11">
        <v>8.5</v>
      </c>
      <c r="B50" s="12">
        <v>9.5</v>
      </c>
      <c r="C50" s="25" t="s">
        <v>43</v>
      </c>
      <c r="D50" s="134"/>
    </row>
    <row r="51" spans="1:4" ht="21" customHeight="1">
      <c r="A51" s="13">
        <v>0.95</v>
      </c>
      <c r="B51" s="14">
        <v>1</v>
      </c>
      <c r="C51" s="24"/>
      <c r="D51" s="133" t="s">
        <v>53</v>
      </c>
    </row>
    <row r="52" spans="1:4" ht="15" thickBot="1">
      <c r="A52" s="8">
        <v>9.5</v>
      </c>
      <c r="B52" s="10">
        <v>10</v>
      </c>
      <c r="C52" s="25" t="s">
        <v>45</v>
      </c>
      <c r="D52" s="134"/>
    </row>
    <row r="55" spans="1:4" ht="21">
      <c r="A55" s="16" t="s">
        <v>138</v>
      </c>
    </row>
    <row r="56" spans="1:4" ht="15" thickBot="1"/>
    <row r="57" spans="1:4" ht="15" thickBot="1">
      <c r="A57" s="135" t="s">
        <v>149</v>
      </c>
      <c r="B57" s="136"/>
      <c r="C57" s="136"/>
      <c r="D57" s="137"/>
    </row>
    <row r="58" spans="1:4" ht="36.5" thickBot="1">
      <c r="A58" s="17" t="s">
        <v>54</v>
      </c>
      <c r="B58" s="18" t="s">
        <v>55</v>
      </c>
      <c r="C58" s="18" t="s">
        <v>3</v>
      </c>
      <c r="D58" s="18" t="s">
        <v>34</v>
      </c>
    </row>
    <row r="59" spans="1:4" ht="21" customHeight="1">
      <c r="A59" s="7">
        <v>0</v>
      </c>
      <c r="B59" s="9">
        <v>0.3</v>
      </c>
      <c r="C59" s="24"/>
      <c r="D59" s="133" t="s">
        <v>172</v>
      </c>
    </row>
    <row r="60" spans="1:4" ht="15" thickBot="1">
      <c r="A60" s="8">
        <v>0</v>
      </c>
      <c r="B60" s="10">
        <v>3</v>
      </c>
      <c r="C60" s="25" t="s">
        <v>35</v>
      </c>
      <c r="D60" s="134"/>
    </row>
    <row r="61" spans="1:4" ht="21" customHeight="1">
      <c r="A61" s="7">
        <v>0.3</v>
      </c>
      <c r="B61" s="9">
        <v>0.6</v>
      </c>
      <c r="C61" s="24"/>
      <c r="D61" s="133" t="s">
        <v>167</v>
      </c>
    </row>
    <row r="62" spans="1:4" ht="15" thickBot="1">
      <c r="A62" s="8">
        <v>3</v>
      </c>
      <c r="B62" s="10">
        <v>6</v>
      </c>
      <c r="C62" s="25" t="s">
        <v>37</v>
      </c>
      <c r="D62" s="134"/>
    </row>
    <row r="63" spans="1:4" ht="14.5" customHeight="1">
      <c r="A63" s="7">
        <v>0.6</v>
      </c>
      <c r="B63" s="9">
        <v>0.75</v>
      </c>
      <c r="C63" s="24"/>
      <c r="D63" s="133" t="s">
        <v>168</v>
      </c>
    </row>
    <row r="64" spans="1:4" ht="34" customHeight="1" thickBot="1">
      <c r="A64" s="8">
        <v>6</v>
      </c>
      <c r="B64" s="10">
        <v>7.5</v>
      </c>
      <c r="C64" s="25" t="s">
        <v>39</v>
      </c>
      <c r="D64" s="134"/>
    </row>
    <row r="65" spans="1:4" ht="21" customHeight="1">
      <c r="A65" s="7">
        <v>0.75</v>
      </c>
      <c r="B65" s="9">
        <v>0.85</v>
      </c>
      <c r="C65" s="24"/>
      <c r="D65" s="133" t="s">
        <v>169</v>
      </c>
    </row>
    <row r="66" spans="1:4" ht="27.5" customHeight="1" thickBot="1">
      <c r="A66" s="8">
        <v>7.5</v>
      </c>
      <c r="B66" s="10">
        <v>8.5</v>
      </c>
      <c r="C66" s="25" t="s">
        <v>41</v>
      </c>
      <c r="D66" s="134"/>
    </row>
    <row r="67" spans="1:4" ht="14.5" customHeight="1">
      <c r="A67" s="7">
        <v>0.85</v>
      </c>
      <c r="B67" s="9">
        <v>0.95</v>
      </c>
      <c r="C67" s="24"/>
      <c r="D67" s="133" t="s">
        <v>170</v>
      </c>
    </row>
    <row r="68" spans="1:4" ht="40.5" customHeight="1" thickBot="1">
      <c r="A68" s="11">
        <v>8.5</v>
      </c>
      <c r="B68" s="12">
        <v>9.5</v>
      </c>
      <c r="C68" s="25" t="s">
        <v>43</v>
      </c>
      <c r="D68" s="134"/>
    </row>
    <row r="69" spans="1:4" ht="21" customHeight="1">
      <c r="A69" s="13">
        <v>0.95</v>
      </c>
      <c r="B69" s="14">
        <v>1</v>
      </c>
      <c r="C69" s="24"/>
      <c r="D69" s="133" t="s">
        <v>171</v>
      </c>
    </row>
    <row r="70" spans="1:4" ht="33" customHeight="1" thickBot="1">
      <c r="A70" s="8">
        <v>9.5</v>
      </c>
      <c r="B70" s="10">
        <v>10</v>
      </c>
      <c r="C70" s="25" t="s">
        <v>45</v>
      </c>
      <c r="D70" s="134"/>
    </row>
    <row r="73" spans="1:4" ht="21">
      <c r="A73" s="16" t="s">
        <v>27</v>
      </c>
    </row>
    <row r="74" spans="1:4" ht="15" thickBot="1"/>
    <row r="75" spans="1:4" ht="15" thickBot="1">
      <c r="A75" s="135" t="s">
        <v>56</v>
      </c>
      <c r="B75" s="136"/>
      <c r="C75" s="136"/>
      <c r="D75" s="137"/>
    </row>
    <row r="76" spans="1:4" ht="36.5" thickBot="1">
      <c r="A76" s="17" t="s">
        <v>54</v>
      </c>
      <c r="B76" s="18" t="s">
        <v>55</v>
      </c>
      <c r="C76" s="18" t="s">
        <v>3</v>
      </c>
      <c r="D76" s="18" t="s">
        <v>34</v>
      </c>
    </row>
    <row r="77" spans="1:4">
      <c r="A77" s="7">
        <v>0</v>
      </c>
      <c r="B77" s="9">
        <v>0.3</v>
      </c>
      <c r="C77" s="24" t="s">
        <v>35</v>
      </c>
      <c r="D77" s="133" t="s">
        <v>173</v>
      </c>
    </row>
    <row r="78" spans="1:4" ht="64.5" customHeight="1" thickBot="1">
      <c r="A78" s="8">
        <v>0</v>
      </c>
      <c r="B78" s="10">
        <v>3</v>
      </c>
      <c r="C78" s="25" t="s">
        <v>35</v>
      </c>
      <c r="D78" s="134"/>
    </row>
    <row r="79" spans="1:4">
      <c r="A79" s="7">
        <v>0.3</v>
      </c>
      <c r="B79" s="9">
        <v>0.6</v>
      </c>
      <c r="C79" s="24" t="s">
        <v>37</v>
      </c>
      <c r="D79" s="133" t="s">
        <v>174</v>
      </c>
    </row>
    <row r="80" spans="1:4" ht="62" customHeight="1" thickBot="1">
      <c r="A80" s="8">
        <v>3</v>
      </c>
      <c r="B80" s="10">
        <v>6</v>
      </c>
      <c r="C80" s="25" t="s">
        <v>37</v>
      </c>
      <c r="D80" s="134"/>
    </row>
    <row r="81" spans="1:4">
      <c r="A81" s="7">
        <v>0.6</v>
      </c>
      <c r="B81" s="9">
        <v>0.75</v>
      </c>
      <c r="C81" s="24" t="s">
        <v>39</v>
      </c>
      <c r="D81" s="133" t="s">
        <v>175</v>
      </c>
    </row>
    <row r="82" spans="1:4" ht="61" customHeight="1" thickBot="1">
      <c r="A82" s="8">
        <v>6</v>
      </c>
      <c r="B82" s="10">
        <v>7.5</v>
      </c>
      <c r="C82" s="25" t="s">
        <v>39</v>
      </c>
      <c r="D82" s="134"/>
    </row>
    <row r="83" spans="1:4" ht="14.5" customHeight="1">
      <c r="A83" s="7">
        <v>0.75</v>
      </c>
      <c r="B83" s="9">
        <v>0.85</v>
      </c>
      <c r="C83" s="24" t="s">
        <v>41</v>
      </c>
      <c r="D83" s="133" t="s">
        <v>177</v>
      </c>
    </row>
    <row r="84" spans="1:4" ht="51.5" customHeight="1" thickBot="1">
      <c r="A84" s="8">
        <v>7.5</v>
      </c>
      <c r="B84" s="10">
        <v>8.5</v>
      </c>
      <c r="C84" s="25" t="s">
        <v>41</v>
      </c>
      <c r="D84" s="134"/>
    </row>
    <row r="85" spans="1:4">
      <c r="A85" s="7">
        <v>0.85</v>
      </c>
      <c r="B85" s="9">
        <v>0.95</v>
      </c>
      <c r="C85" s="24" t="s">
        <v>43</v>
      </c>
      <c r="D85" s="133" t="s">
        <v>176</v>
      </c>
    </row>
    <row r="86" spans="1:4" ht="47" customHeight="1" thickBot="1">
      <c r="A86" s="11">
        <v>8.5</v>
      </c>
      <c r="B86" s="12">
        <v>9.5</v>
      </c>
      <c r="C86" s="25" t="s">
        <v>43</v>
      </c>
      <c r="D86" s="134"/>
    </row>
    <row r="87" spans="1:4" ht="14.5" customHeight="1">
      <c r="A87" s="13">
        <v>0.95</v>
      </c>
      <c r="B87" s="14" t="s">
        <v>47</v>
      </c>
      <c r="C87" s="24" t="s">
        <v>45</v>
      </c>
      <c r="D87" s="133" t="s">
        <v>178</v>
      </c>
    </row>
    <row r="88" spans="1:4" ht="69" customHeight="1" thickBot="1">
      <c r="A88" s="8">
        <v>9.5</v>
      </c>
      <c r="B88" s="10">
        <v>10</v>
      </c>
      <c r="C88" s="25" t="s">
        <v>45</v>
      </c>
      <c r="D88" s="134"/>
    </row>
  </sheetData>
  <mergeCells count="37">
    <mergeCell ref="D11:D12"/>
    <mergeCell ref="D13:D14"/>
    <mergeCell ref="D15:D16"/>
    <mergeCell ref="C3:C4"/>
    <mergeCell ref="D3:D4"/>
    <mergeCell ref="D5:D6"/>
    <mergeCell ref="D7:D8"/>
    <mergeCell ref="D9:D10"/>
    <mergeCell ref="D27:D28"/>
    <mergeCell ref="D29:D30"/>
    <mergeCell ref="D31:D32"/>
    <mergeCell ref="C21:C22"/>
    <mergeCell ref="D21:D22"/>
    <mergeCell ref="D23:D24"/>
    <mergeCell ref="D25:D26"/>
    <mergeCell ref="D45:D46"/>
    <mergeCell ref="D47:D48"/>
    <mergeCell ref="D49:D50"/>
    <mergeCell ref="D33:D34"/>
    <mergeCell ref="A39:D39"/>
    <mergeCell ref="D41:D42"/>
    <mergeCell ref="D43:D44"/>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s>
  <pageMargins left="0.7" right="0.7" top="0.75" bottom="0.75" header="0.3" footer="0.3"/>
  <pageSetup paperSize="9" scale="79"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55E4-D4D9-4EFC-8611-DF6DE983ACFF}">
  <sheetPr>
    <pageSetUpPr fitToPage="1"/>
  </sheetPr>
  <dimension ref="A1:F60"/>
  <sheetViews>
    <sheetView topLeftCell="A29" zoomScale="80" zoomScaleNormal="80" workbookViewId="0">
      <selection activeCell="F29" sqref="F29"/>
    </sheetView>
  </sheetViews>
  <sheetFormatPr defaultRowHeight="14.5"/>
  <cols>
    <col min="1" max="1" width="19.08984375" customWidth="1"/>
    <col min="2" max="2" width="21.81640625" customWidth="1"/>
    <col min="3" max="3" width="27.90625" customWidth="1"/>
    <col min="5" max="5" width="11.54296875" customWidth="1"/>
    <col min="6" max="6" width="75.7265625" customWidth="1"/>
  </cols>
  <sheetData>
    <row r="1" spans="1:6">
      <c r="A1" s="15" t="s">
        <v>60</v>
      </c>
      <c r="B1" s="15"/>
      <c r="C1" s="15"/>
    </row>
    <row r="3" spans="1:6" ht="15" thickBot="1"/>
    <row r="4" spans="1:6" ht="15" thickBot="1">
      <c r="A4" s="149" t="s">
        <v>0</v>
      </c>
      <c r="B4" s="149" t="s">
        <v>1</v>
      </c>
      <c r="C4" s="149" t="s">
        <v>109</v>
      </c>
      <c r="D4" s="151" t="s">
        <v>2</v>
      </c>
      <c r="E4" s="152"/>
      <c r="F4" s="153"/>
    </row>
    <row r="5" spans="1:6" ht="15" thickBot="1">
      <c r="A5" s="150"/>
      <c r="B5" s="150"/>
      <c r="C5" s="150"/>
      <c r="D5" s="19" t="s">
        <v>57</v>
      </c>
      <c r="E5" s="19" t="s">
        <v>58</v>
      </c>
      <c r="F5" s="19" t="s">
        <v>59</v>
      </c>
    </row>
    <row r="6" spans="1:6" ht="48.5" thickBot="1">
      <c r="A6" s="143" t="s">
        <v>4</v>
      </c>
      <c r="B6" s="143" t="s">
        <v>5</v>
      </c>
      <c r="C6" s="146" t="s">
        <v>110</v>
      </c>
      <c r="D6" s="22">
        <v>1</v>
      </c>
      <c r="E6" s="22" t="s">
        <v>24</v>
      </c>
      <c r="F6" s="23" t="s">
        <v>61</v>
      </c>
    </row>
    <row r="7" spans="1:6" ht="48.5" thickBot="1">
      <c r="A7" s="144"/>
      <c r="B7" s="144"/>
      <c r="C7" s="147"/>
      <c r="D7" s="22">
        <v>2</v>
      </c>
      <c r="E7" s="22" t="s">
        <v>8</v>
      </c>
      <c r="F7" s="23" t="s">
        <v>62</v>
      </c>
    </row>
    <row r="8" spans="1:6" ht="60.5" thickBot="1">
      <c r="A8" s="144"/>
      <c r="B8" s="144"/>
      <c r="C8" s="147"/>
      <c r="D8" s="21">
        <v>3</v>
      </c>
      <c r="E8" s="21" t="s">
        <v>6</v>
      </c>
      <c r="F8" s="23" t="s">
        <v>63</v>
      </c>
    </row>
    <row r="9" spans="1:6" ht="48.5" thickBot="1">
      <c r="A9" s="144"/>
      <c r="B9" s="143" t="s">
        <v>7</v>
      </c>
      <c r="C9" s="146" t="s">
        <v>111</v>
      </c>
      <c r="D9" s="20">
        <v>1</v>
      </c>
      <c r="E9" s="20" t="s">
        <v>24</v>
      </c>
      <c r="F9" s="23" t="s">
        <v>64</v>
      </c>
    </row>
    <row r="10" spans="1:6" ht="60.5" thickBot="1">
      <c r="A10" s="144"/>
      <c r="B10" s="144"/>
      <c r="C10" s="147"/>
      <c r="D10" s="20">
        <v>2</v>
      </c>
      <c r="E10" s="20" t="s">
        <v>8</v>
      </c>
      <c r="F10" s="23" t="s">
        <v>65</v>
      </c>
    </row>
    <row r="11" spans="1:6" ht="84.5" thickBot="1">
      <c r="A11" s="144"/>
      <c r="B11" s="144"/>
      <c r="C11" s="147"/>
      <c r="D11" s="20">
        <v>3</v>
      </c>
      <c r="E11" s="20" t="s">
        <v>6</v>
      </c>
      <c r="F11" s="23" t="s">
        <v>66</v>
      </c>
    </row>
    <row r="12" spans="1:6" ht="84.5" thickBot="1">
      <c r="A12" s="144"/>
      <c r="B12" s="143" t="s">
        <v>9</v>
      </c>
      <c r="C12" s="146" t="s">
        <v>112</v>
      </c>
      <c r="D12" s="20">
        <v>1</v>
      </c>
      <c r="E12" s="20" t="s">
        <v>24</v>
      </c>
      <c r="F12" s="23" t="s">
        <v>67</v>
      </c>
    </row>
    <row r="13" spans="1:6" ht="60.5" thickBot="1">
      <c r="A13" s="144"/>
      <c r="B13" s="144"/>
      <c r="C13" s="147"/>
      <c r="D13" s="20">
        <v>2</v>
      </c>
      <c r="E13" s="20" t="s">
        <v>8</v>
      </c>
      <c r="F13" s="23" t="s">
        <v>68</v>
      </c>
    </row>
    <row r="14" spans="1:6" ht="84.5" thickBot="1">
      <c r="A14" s="144"/>
      <c r="B14" s="144"/>
      <c r="C14" s="148"/>
      <c r="D14" s="20">
        <v>3</v>
      </c>
      <c r="E14" s="20" t="s">
        <v>6</v>
      </c>
      <c r="F14" s="23" t="s">
        <v>69</v>
      </c>
    </row>
    <row r="15" spans="1:6" ht="48.5" thickBot="1">
      <c r="A15" s="144"/>
      <c r="B15" s="143" t="s">
        <v>10</v>
      </c>
      <c r="C15" s="146" t="s">
        <v>113</v>
      </c>
      <c r="D15" s="20">
        <v>1</v>
      </c>
      <c r="E15" s="20" t="s">
        <v>24</v>
      </c>
      <c r="F15" s="23" t="s">
        <v>70</v>
      </c>
    </row>
    <row r="16" spans="1:6" ht="48.5" thickBot="1">
      <c r="A16" s="144"/>
      <c r="B16" s="144"/>
      <c r="C16" s="147"/>
      <c r="D16" s="20">
        <v>2</v>
      </c>
      <c r="E16" s="20" t="s">
        <v>8</v>
      </c>
      <c r="F16" s="23" t="s">
        <v>71</v>
      </c>
    </row>
    <row r="17" spans="1:6" ht="60.5" thickBot="1">
      <c r="A17" s="144"/>
      <c r="B17" s="144"/>
      <c r="C17" s="147"/>
      <c r="D17" s="20">
        <v>3</v>
      </c>
      <c r="E17" s="20" t="s">
        <v>6</v>
      </c>
      <c r="F17" s="23" t="s">
        <v>72</v>
      </c>
    </row>
    <row r="18" spans="1:6" ht="48.5" thickBot="1">
      <c r="A18" s="144" t="s">
        <v>11</v>
      </c>
      <c r="B18" s="143" t="s">
        <v>12</v>
      </c>
      <c r="C18" s="146" t="s">
        <v>114</v>
      </c>
      <c r="D18" s="20">
        <v>1</v>
      </c>
      <c r="E18" s="20" t="s">
        <v>24</v>
      </c>
      <c r="F18" s="23" t="s">
        <v>73</v>
      </c>
    </row>
    <row r="19" spans="1:6" ht="48.5" thickBot="1">
      <c r="A19" s="144"/>
      <c r="B19" s="144"/>
      <c r="C19" s="147"/>
      <c r="D19" s="20">
        <v>2</v>
      </c>
      <c r="E19" s="20" t="s">
        <v>8</v>
      </c>
      <c r="F19" s="23" t="s">
        <v>74</v>
      </c>
    </row>
    <row r="20" spans="1:6" ht="84.5" thickBot="1">
      <c r="A20" s="144"/>
      <c r="B20" s="144"/>
      <c r="C20" s="147"/>
      <c r="D20" s="20">
        <v>3</v>
      </c>
      <c r="E20" s="20" t="s">
        <v>6</v>
      </c>
      <c r="F20" s="23" t="s">
        <v>75</v>
      </c>
    </row>
    <row r="21" spans="1:6" ht="48.5" thickBot="1">
      <c r="A21" s="144"/>
      <c r="B21" s="143" t="s">
        <v>13</v>
      </c>
      <c r="C21" s="146" t="s">
        <v>115</v>
      </c>
      <c r="D21" s="20">
        <v>1</v>
      </c>
      <c r="E21" s="20" t="s">
        <v>24</v>
      </c>
      <c r="F21" s="23" t="s">
        <v>76</v>
      </c>
    </row>
    <row r="22" spans="1:6" ht="48.5" thickBot="1">
      <c r="A22" s="144"/>
      <c r="B22" s="144"/>
      <c r="C22" s="147"/>
      <c r="D22" s="20">
        <v>2</v>
      </c>
      <c r="E22" s="20" t="s">
        <v>8</v>
      </c>
      <c r="F22" s="23" t="s">
        <v>77</v>
      </c>
    </row>
    <row r="23" spans="1:6" ht="60.5" thickBot="1">
      <c r="A23" s="144"/>
      <c r="B23" s="144"/>
      <c r="C23" s="147"/>
      <c r="D23" s="20">
        <v>3</v>
      </c>
      <c r="E23" s="20" t="s">
        <v>6</v>
      </c>
      <c r="F23" s="23" t="s">
        <v>78</v>
      </c>
    </row>
    <row r="24" spans="1:6" ht="48.5" thickBot="1">
      <c r="A24" s="144"/>
      <c r="B24" s="143" t="s">
        <v>14</v>
      </c>
      <c r="C24" s="146" t="s">
        <v>116</v>
      </c>
      <c r="D24" s="20">
        <v>1</v>
      </c>
      <c r="E24" s="20" t="s">
        <v>24</v>
      </c>
      <c r="F24" s="23" t="s">
        <v>79</v>
      </c>
    </row>
    <row r="25" spans="1:6" ht="77.5" customHeight="1" thickBot="1">
      <c r="A25" s="144"/>
      <c r="B25" s="144"/>
      <c r="C25" s="147"/>
      <c r="D25" s="20">
        <v>2</v>
      </c>
      <c r="E25" s="20" t="s">
        <v>8</v>
      </c>
      <c r="F25" s="23" t="s">
        <v>80</v>
      </c>
    </row>
    <row r="26" spans="1:6" ht="99.5" customHeight="1" thickBot="1">
      <c r="A26" s="144"/>
      <c r="B26" s="144"/>
      <c r="C26" s="147"/>
      <c r="D26" s="20">
        <v>3</v>
      </c>
      <c r="E26" s="20" t="s">
        <v>6</v>
      </c>
      <c r="F26" s="23" t="s">
        <v>81</v>
      </c>
    </row>
    <row r="27" spans="1:6" ht="48.5" thickBot="1">
      <c r="A27" s="144"/>
      <c r="B27" s="143" t="s">
        <v>15</v>
      </c>
      <c r="C27" s="146" t="s">
        <v>126</v>
      </c>
      <c r="D27" s="20">
        <v>1</v>
      </c>
      <c r="E27" s="20" t="s">
        <v>24</v>
      </c>
      <c r="F27" s="23" t="s">
        <v>82</v>
      </c>
    </row>
    <row r="28" spans="1:6" ht="60.5" thickBot="1">
      <c r="A28" s="144"/>
      <c r="B28" s="144"/>
      <c r="C28" s="147"/>
      <c r="D28" s="20">
        <v>2</v>
      </c>
      <c r="E28" s="20" t="s">
        <v>8</v>
      </c>
      <c r="F28" s="23" t="s">
        <v>83</v>
      </c>
    </row>
    <row r="29" spans="1:6" ht="72.5" thickBot="1">
      <c r="A29" s="145"/>
      <c r="B29" s="144"/>
      <c r="C29" s="147"/>
      <c r="D29" s="20">
        <v>3</v>
      </c>
      <c r="E29" s="20" t="s">
        <v>6</v>
      </c>
      <c r="F29" s="23" t="s">
        <v>84</v>
      </c>
    </row>
    <row r="30" spans="1:6" ht="48.5" thickBot="1">
      <c r="A30" s="143" t="s">
        <v>16</v>
      </c>
      <c r="B30" s="143" t="s">
        <v>17</v>
      </c>
      <c r="C30" s="146" t="s">
        <v>117</v>
      </c>
      <c r="D30" s="20">
        <v>1</v>
      </c>
      <c r="E30" s="20" t="s">
        <v>24</v>
      </c>
      <c r="F30" s="23" t="s">
        <v>85</v>
      </c>
    </row>
    <row r="31" spans="1:6" ht="48.5" thickBot="1">
      <c r="A31" s="144"/>
      <c r="B31" s="144"/>
      <c r="C31" s="147"/>
      <c r="D31" s="20">
        <v>2</v>
      </c>
      <c r="E31" s="20" t="s">
        <v>8</v>
      </c>
      <c r="F31" s="23" t="s">
        <v>86</v>
      </c>
    </row>
    <row r="32" spans="1:6" ht="83.5" customHeight="1" thickBot="1">
      <c r="A32" s="144"/>
      <c r="B32" s="144"/>
      <c r="C32" s="147"/>
      <c r="D32" s="20">
        <v>3</v>
      </c>
      <c r="E32" s="20" t="s">
        <v>6</v>
      </c>
      <c r="F32" s="23" t="s">
        <v>87</v>
      </c>
    </row>
    <row r="33" spans="1:6" ht="55" customHeight="1" thickBot="1">
      <c r="A33" s="144"/>
      <c r="B33" s="143" t="s">
        <v>18</v>
      </c>
      <c r="C33" s="146" t="s">
        <v>118</v>
      </c>
      <c r="D33" s="20">
        <v>1</v>
      </c>
      <c r="E33" s="20" t="s">
        <v>24</v>
      </c>
      <c r="F33" s="23" t="s">
        <v>88</v>
      </c>
    </row>
    <row r="34" spans="1:6" ht="63" customHeight="1" thickBot="1">
      <c r="A34" s="144"/>
      <c r="B34" s="144"/>
      <c r="C34" s="147"/>
      <c r="D34" s="20">
        <v>2</v>
      </c>
      <c r="E34" s="20" t="s">
        <v>8</v>
      </c>
      <c r="F34" s="23" t="s">
        <v>89</v>
      </c>
    </row>
    <row r="35" spans="1:6" ht="72.5" thickBot="1">
      <c r="A35" s="144"/>
      <c r="B35" s="144"/>
      <c r="C35" s="147"/>
      <c r="D35" s="20">
        <v>3</v>
      </c>
      <c r="E35" s="20" t="s">
        <v>6</v>
      </c>
      <c r="F35" s="23" t="s">
        <v>90</v>
      </c>
    </row>
    <row r="36" spans="1:6" ht="48.5" thickBot="1">
      <c r="A36" s="144"/>
      <c r="B36" s="143" t="s">
        <v>19</v>
      </c>
      <c r="C36" s="146" t="s">
        <v>119</v>
      </c>
      <c r="D36" s="20">
        <v>1</v>
      </c>
      <c r="E36" s="20" t="s">
        <v>24</v>
      </c>
      <c r="F36" s="23" t="s">
        <v>91</v>
      </c>
    </row>
    <row r="37" spans="1:6" ht="48.5" thickBot="1">
      <c r="A37" s="144"/>
      <c r="B37" s="144"/>
      <c r="C37" s="147"/>
      <c r="D37" s="20">
        <v>2</v>
      </c>
      <c r="E37" s="20" t="s">
        <v>8</v>
      </c>
      <c r="F37" s="23" t="s">
        <v>92</v>
      </c>
    </row>
    <row r="38" spans="1:6" ht="48.5" thickBot="1">
      <c r="A38" s="144"/>
      <c r="B38" s="144"/>
      <c r="C38" s="147"/>
      <c r="D38" s="20">
        <v>3</v>
      </c>
      <c r="E38" s="20" t="s">
        <v>6</v>
      </c>
      <c r="F38" s="23" t="s">
        <v>93</v>
      </c>
    </row>
    <row r="39" spans="1:6" ht="48.5" thickBot="1">
      <c r="A39" s="144"/>
      <c r="B39" s="143" t="s">
        <v>20</v>
      </c>
      <c r="C39" s="146" t="s">
        <v>120</v>
      </c>
      <c r="D39" s="20">
        <v>1</v>
      </c>
      <c r="E39" s="20" t="s">
        <v>24</v>
      </c>
      <c r="F39" s="23" t="s">
        <v>94</v>
      </c>
    </row>
    <row r="40" spans="1:6" ht="72.5" thickBot="1">
      <c r="A40" s="144"/>
      <c r="B40" s="144"/>
      <c r="C40" s="147"/>
      <c r="D40" s="20">
        <v>2</v>
      </c>
      <c r="E40" s="20" t="s">
        <v>8</v>
      </c>
      <c r="F40" s="23" t="s">
        <v>95</v>
      </c>
    </row>
    <row r="41" spans="1:6" ht="60.5" thickBot="1">
      <c r="A41" s="145"/>
      <c r="B41" s="144"/>
      <c r="C41" s="147"/>
      <c r="D41" s="20">
        <v>3</v>
      </c>
      <c r="E41" s="20" t="s">
        <v>6</v>
      </c>
      <c r="F41" s="23" t="s">
        <v>96</v>
      </c>
    </row>
    <row r="42" spans="1:6" ht="48.5" thickBot="1">
      <c r="A42" s="143" t="s">
        <v>21</v>
      </c>
      <c r="B42" s="143" t="s">
        <v>22</v>
      </c>
      <c r="C42" s="146" t="s">
        <v>121</v>
      </c>
      <c r="D42" s="20">
        <v>1</v>
      </c>
      <c r="E42" s="20" t="s">
        <v>24</v>
      </c>
      <c r="F42" s="23" t="s">
        <v>97</v>
      </c>
    </row>
    <row r="43" spans="1:6" ht="48.5" thickBot="1">
      <c r="A43" s="144"/>
      <c r="B43" s="144"/>
      <c r="C43" s="147"/>
      <c r="D43" s="20">
        <v>2</v>
      </c>
      <c r="E43" s="20" t="s">
        <v>8</v>
      </c>
      <c r="F43" s="23" t="s">
        <v>98</v>
      </c>
    </row>
    <row r="44" spans="1:6" ht="60.5" thickBot="1">
      <c r="A44" s="144"/>
      <c r="B44" s="144"/>
      <c r="C44" s="147"/>
      <c r="D44" s="20">
        <v>3</v>
      </c>
      <c r="E44" s="20" t="s">
        <v>6</v>
      </c>
      <c r="F44" s="23" t="s">
        <v>99</v>
      </c>
    </row>
    <row r="45" spans="1:6" ht="48.5" thickBot="1">
      <c r="A45" s="144"/>
      <c r="B45" s="143" t="s">
        <v>23</v>
      </c>
      <c r="C45" s="146" t="s">
        <v>122</v>
      </c>
      <c r="D45" s="20">
        <v>1</v>
      </c>
      <c r="E45" s="20" t="s">
        <v>24</v>
      </c>
      <c r="F45" s="23" t="s">
        <v>100</v>
      </c>
    </row>
    <row r="46" spans="1:6" ht="48.5" thickBot="1">
      <c r="A46" s="144"/>
      <c r="B46" s="144"/>
      <c r="C46" s="147"/>
      <c r="D46" s="20">
        <v>2</v>
      </c>
      <c r="E46" s="20" t="s">
        <v>8</v>
      </c>
      <c r="F46" s="23" t="s">
        <v>101</v>
      </c>
    </row>
    <row r="47" spans="1:6" ht="48.5" thickBot="1">
      <c r="A47" s="144"/>
      <c r="B47" s="144"/>
      <c r="C47" s="147"/>
      <c r="D47" s="20">
        <v>3</v>
      </c>
      <c r="E47" s="20" t="s">
        <v>6</v>
      </c>
      <c r="F47" s="23" t="s">
        <v>102</v>
      </c>
    </row>
    <row r="48" spans="1:6" ht="48.5" thickBot="1">
      <c r="A48" s="144"/>
      <c r="B48" s="143" t="s">
        <v>25</v>
      </c>
      <c r="C48" s="146" t="s">
        <v>123</v>
      </c>
      <c r="D48" s="20">
        <v>1</v>
      </c>
      <c r="E48" s="20" t="s">
        <v>24</v>
      </c>
      <c r="F48" s="23" t="s">
        <v>103</v>
      </c>
    </row>
    <row r="49" spans="1:6" ht="48.5" thickBot="1">
      <c r="A49" s="144"/>
      <c r="B49" s="144"/>
      <c r="C49" s="147"/>
      <c r="D49" s="20">
        <v>2</v>
      </c>
      <c r="E49" s="20" t="s">
        <v>8</v>
      </c>
      <c r="F49" s="23" t="s">
        <v>104</v>
      </c>
    </row>
    <row r="50" spans="1:6" ht="60.5" thickBot="1">
      <c r="A50" s="144"/>
      <c r="B50" s="144"/>
      <c r="C50" s="147"/>
      <c r="D50" s="20">
        <v>3</v>
      </c>
      <c r="E50" s="20" t="s">
        <v>6</v>
      </c>
      <c r="F50" s="23" t="s">
        <v>105</v>
      </c>
    </row>
    <row r="51" spans="1:6" ht="48.5" thickBot="1">
      <c r="A51" s="144"/>
      <c r="B51" s="143" t="s">
        <v>26</v>
      </c>
      <c r="C51" s="146" t="s">
        <v>124</v>
      </c>
      <c r="D51" s="20">
        <v>1</v>
      </c>
      <c r="E51" s="20" t="s">
        <v>24</v>
      </c>
      <c r="F51" s="23" t="s">
        <v>106</v>
      </c>
    </row>
    <row r="52" spans="1:6" ht="69.5" customHeight="1" thickBot="1">
      <c r="A52" s="144"/>
      <c r="B52" s="144"/>
      <c r="C52" s="147"/>
      <c r="D52" s="20">
        <v>2</v>
      </c>
      <c r="E52" s="20" t="s">
        <v>8</v>
      </c>
      <c r="F52" s="23" t="s">
        <v>107</v>
      </c>
    </row>
    <row r="53" spans="1:6" ht="84.5" thickBot="1">
      <c r="A53" s="145"/>
      <c r="B53" s="145"/>
      <c r="C53" s="148"/>
      <c r="D53" s="22">
        <v>3</v>
      </c>
      <c r="E53" s="22" t="s">
        <v>6</v>
      </c>
      <c r="F53" s="23" t="s">
        <v>108</v>
      </c>
    </row>
    <row r="55" spans="1:6" ht="15" thickBot="1"/>
    <row r="56" spans="1:6" ht="15" thickBot="1">
      <c r="A56" s="140" t="s">
        <v>0</v>
      </c>
      <c r="B56" s="140" t="s">
        <v>1</v>
      </c>
      <c r="C56" s="140" t="s">
        <v>109</v>
      </c>
      <c r="D56" s="140" t="s">
        <v>2</v>
      </c>
      <c r="E56" s="140"/>
      <c r="F56" s="140"/>
    </row>
    <row r="57" spans="1:6" ht="15" thickBot="1">
      <c r="A57" s="140"/>
      <c r="B57" s="140"/>
      <c r="C57" s="140"/>
      <c r="D57" s="65" t="s">
        <v>57</v>
      </c>
      <c r="E57" s="65" t="s">
        <v>58</v>
      </c>
      <c r="F57" s="65" t="s">
        <v>59</v>
      </c>
    </row>
    <row r="58" spans="1:6" ht="48.5" thickBot="1">
      <c r="A58" s="141" t="s">
        <v>149</v>
      </c>
      <c r="B58" s="141" t="s">
        <v>149</v>
      </c>
      <c r="C58" s="142" t="s">
        <v>163</v>
      </c>
      <c r="D58" s="22">
        <v>1</v>
      </c>
      <c r="E58" s="22" t="s">
        <v>24</v>
      </c>
      <c r="F58" s="66" t="s">
        <v>166</v>
      </c>
    </row>
    <row r="59" spans="1:6" ht="72.5" thickBot="1">
      <c r="A59" s="141"/>
      <c r="B59" s="141"/>
      <c r="C59" s="142"/>
      <c r="D59" s="22">
        <v>2</v>
      </c>
      <c r="E59" s="22" t="s">
        <v>8</v>
      </c>
      <c r="F59" s="66" t="s">
        <v>165</v>
      </c>
    </row>
    <row r="60" spans="1:6" ht="96.5" thickBot="1">
      <c r="A60" s="141"/>
      <c r="B60" s="141"/>
      <c r="C60" s="142"/>
      <c r="D60" s="22">
        <v>3</v>
      </c>
      <c r="E60" s="22" t="s">
        <v>6</v>
      </c>
      <c r="F60" s="66" t="s">
        <v>164</v>
      </c>
    </row>
  </sheetData>
  <mergeCells count="47">
    <mergeCell ref="D4:F4"/>
    <mergeCell ref="B6:B8"/>
    <mergeCell ref="A4:A5"/>
    <mergeCell ref="B51:B53"/>
    <mergeCell ref="B48:B50"/>
    <mergeCell ref="B45:B47"/>
    <mergeCell ref="B42:B44"/>
    <mergeCell ref="B39:B41"/>
    <mergeCell ref="B36:B38"/>
    <mergeCell ref="B33:B35"/>
    <mergeCell ref="B30:B32"/>
    <mergeCell ref="B27:B29"/>
    <mergeCell ref="B24:B26"/>
    <mergeCell ref="B21:B23"/>
    <mergeCell ref="B18:B20"/>
    <mergeCell ref="B15:B17"/>
    <mergeCell ref="C15:C17"/>
    <mergeCell ref="B4:B5"/>
    <mergeCell ref="A6:A17"/>
    <mergeCell ref="A18:A29"/>
    <mergeCell ref="A30:A41"/>
    <mergeCell ref="C18:C20"/>
    <mergeCell ref="B12:B14"/>
    <mergeCell ref="B9:B11"/>
    <mergeCell ref="C4:C5"/>
    <mergeCell ref="C6:C8"/>
    <mergeCell ref="C9:C11"/>
    <mergeCell ref="C12:C14"/>
    <mergeCell ref="A42:A53"/>
    <mergeCell ref="C21:C23"/>
    <mergeCell ref="C24:C26"/>
    <mergeCell ref="C27:C29"/>
    <mergeCell ref="C30:C32"/>
    <mergeCell ref="C33:C35"/>
    <mergeCell ref="C36:C38"/>
    <mergeCell ref="C39:C41"/>
    <mergeCell ref="C42:C44"/>
    <mergeCell ref="C45:C47"/>
    <mergeCell ref="C48:C50"/>
    <mergeCell ref="C51:C53"/>
    <mergeCell ref="A56:A57"/>
    <mergeCell ref="B56:B57"/>
    <mergeCell ref="C56:C57"/>
    <mergeCell ref="D56:F56"/>
    <mergeCell ref="A58:A60"/>
    <mergeCell ref="B58:B60"/>
    <mergeCell ref="C58:C60"/>
  </mergeCells>
  <pageMargins left="0.7" right="0.7" top="0.75" bottom="0.75" header="0.3" footer="0.3"/>
  <pageSetup paperSize="9" scale="53"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ESEMPIO Scheda valutazione</vt:lpstr>
      <vt:lpstr>MODELLO Scheda valutazione </vt:lpstr>
      <vt:lpstr>Scale valutazione</vt:lpstr>
      <vt:lpstr>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2024-05-15T17:34:55Z</cp:lastPrinted>
  <dcterms:created xsi:type="dcterms:W3CDTF">2015-06-05T18:19:34Z</dcterms:created>
  <dcterms:modified xsi:type="dcterms:W3CDTF">2025-11-21T16:46:54Z</dcterms:modified>
</cp:coreProperties>
</file>