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"/>
    </mc:Choice>
  </mc:AlternateContent>
  <xr:revisionPtr revIDLastSave="0" documentId="13_ncr:1_{A40DF43C-BBF2-475E-9C80-31A9961032CD}" xr6:coauthVersionLast="46" xr6:coauthVersionMax="46" xr10:uidLastSave="{00000000-0000-0000-0000-000000000000}"/>
  <bookViews>
    <workbookView xWindow="-120" yWindow="-120" windowWidth="29040" windowHeight="15840" xr2:uid="{80E2FB28-601B-4D6A-9995-E6A69FA1C1A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P20" i="1"/>
  <c r="O20" i="1"/>
  <c r="J20" i="1"/>
  <c r="I20" i="1"/>
  <c r="H20" i="1"/>
  <c r="F20" i="1"/>
  <c r="E20" i="1"/>
  <c r="D20" i="1"/>
  <c r="B20" i="1"/>
  <c r="R19" i="1"/>
  <c r="K19" i="1"/>
  <c r="G19" i="1"/>
  <c r="L19" i="1" s="1"/>
  <c r="M19" i="1" s="1"/>
  <c r="N19" i="1" s="1"/>
  <c r="C19" i="1"/>
  <c r="R18" i="1"/>
  <c r="K18" i="1"/>
  <c r="G18" i="1"/>
  <c r="L18" i="1" s="1"/>
  <c r="M18" i="1" s="1"/>
  <c r="N18" i="1" s="1"/>
  <c r="C18" i="1"/>
  <c r="R17" i="1"/>
  <c r="K17" i="1"/>
  <c r="G17" i="1"/>
  <c r="L17" i="1" s="1"/>
  <c r="M17" i="1" s="1"/>
  <c r="N17" i="1" s="1"/>
  <c r="C17" i="1"/>
  <c r="R16" i="1"/>
  <c r="K16" i="1"/>
  <c r="G16" i="1"/>
  <c r="L16" i="1" s="1"/>
  <c r="M16" i="1" s="1"/>
  <c r="N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C10" i="1"/>
  <c r="R9" i="1"/>
  <c r="S9" i="1" s="1"/>
  <c r="N9" i="1"/>
  <c r="K9" i="1"/>
  <c r="K20" i="1" s="1"/>
  <c r="G9" i="1"/>
  <c r="G20" i="1" s="1"/>
  <c r="C9" i="1"/>
  <c r="C20" i="1" s="1"/>
  <c r="T9" i="1" l="1"/>
  <c r="U9" i="1" s="1"/>
  <c r="L20" i="1"/>
  <c r="M10" i="1"/>
  <c r="N10" i="1" s="1"/>
  <c r="S10" i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T16" i="1" s="1"/>
  <c r="U16" i="1" s="1"/>
  <c r="S17" i="1"/>
  <c r="T17" i="1" s="1"/>
  <c r="U17" i="1" s="1"/>
  <c r="S18" i="1"/>
  <c r="T18" i="1" s="1"/>
  <c r="U18" i="1" s="1"/>
  <c r="S19" i="1"/>
  <c r="T19" i="1" s="1"/>
  <c r="U19" i="1" s="1"/>
  <c r="R20" i="1"/>
  <c r="S20" i="1" l="1"/>
  <c r="T20" i="1" s="1"/>
  <c r="U20" i="1" s="1"/>
</calcChain>
</file>

<file path=xl/sharedStrings.xml><?xml version="1.0" encoding="utf-8"?>
<sst xmlns="http://schemas.openxmlformats.org/spreadsheetml/2006/main" count="37" uniqueCount="28">
  <si>
    <t>OPERAZIONE TRASPARENZA - PRESENZE ASSENZE DIPENDENTI</t>
  </si>
  <si>
    <t>DATI RIFERITI AL 1° TRIMESTRE 2026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</si>
  <si>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</si>
  <si>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</si>
  <si>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</si>
  <si>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</si>
  <si>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</si>
  <si>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</si>
  <si>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</si>
  <si>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</si>
  <si>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</si>
  <si>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</si>
  <si>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</si>
  <si>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</si>
  <si>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GENN</t>
  </si>
  <si>
    <t>FEBB</t>
  </si>
  <si>
    <t>MAR</t>
  </si>
  <si>
    <t>AGRICOLTURA, CACCIA E PESCA</t>
  </si>
  <si>
    <t>CUC CENTRALE UNICA COMMITTENZA</t>
  </si>
  <si>
    <t>CULTURA-VALORIZZAZIONE DEL TERRITORIO</t>
  </si>
  <si>
    <t>ECONOMICO-FINANZIARIO</t>
  </si>
  <si>
    <t>INNOVAZIONE E GESTIONI ASSOCIATE</t>
  </si>
  <si>
    <t>UFFICIO TECNICO-LAVORI PUBBLICI</t>
  </si>
  <si>
    <t>PARCO ADAMELLO</t>
  </si>
  <si>
    <t>SEGRETERIA, AFFARI GENERALI E PERSONALE</t>
  </si>
  <si>
    <t>SERVIZIO POLITICHE SOCIALI</t>
  </si>
  <si>
    <t>STAFF PRESIDENTE</t>
  </si>
  <si>
    <t>ASSETTO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</si>
</sst>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CE0C-CB2C-4175-B6A8-29BA9FA37F84}">
  <sheetPr>
    <pageSetUpPr fitToPage="1"/>
  </sheetPr>
  <dimension ref="A1:U22"/>
  <sheetViews>
    <sheetView tabSelected="1" workbookViewId="0">
      <selection activeCell="D25" sqref="D25"/>
    </sheetView>
  </sheetViews>
  <sheetFormatPr defaultRowHeight="17.25" customHeight="1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ht="17.25" customHeight="1" x14ac:dyDescent="0.25">
      <c r="A1" t="s">
        <v>0</v>
      </c>
    </row>
    <row r="3" spans="1:21" ht="17.25" customHeight="1" x14ac:dyDescent="0.25">
      <c r="A3" s="1" t="s">
        <v>1</v>
      </c>
    </row>
    <row r="6" spans="1:21" ht="17.25" customHeight="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ht="17.25" customHeight="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ht="17.25" customHeight="1" x14ac:dyDescent="0.25">
      <c r="A8" s="16"/>
      <c r="B8" s="17"/>
      <c r="C8" s="18">
        <v>62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ht="17.25" customHeight="1" x14ac:dyDescent="0.25">
      <c r="A9" s="22" t="s">
        <v>17</v>
      </c>
      <c r="B9" s="23">
        <v>2</v>
      </c>
      <c r="C9" s="24">
        <f>$C$8*B9</f>
        <v>124</v>
      </c>
      <c r="D9" s="24"/>
      <c r="E9" s="24"/>
      <c r="F9" s="24"/>
      <c r="G9" s="24">
        <f>D9+E9+F9</f>
        <v>0</v>
      </c>
      <c r="H9" s="24"/>
      <c r="I9" s="24">
        <v>1</v>
      </c>
      <c r="J9" s="24"/>
      <c r="K9" s="24">
        <f>H9+I9+J9</f>
        <v>1</v>
      </c>
      <c r="L9" s="24"/>
      <c r="M9" s="25"/>
      <c r="N9" s="25">
        <f t="shared" ref="N9:N19" si="0">100-M9</f>
        <v>100</v>
      </c>
      <c r="O9" s="24">
        <v>6</v>
      </c>
      <c r="P9" s="24">
        <v>2.5</v>
      </c>
      <c r="Q9" s="24">
        <v>3</v>
      </c>
      <c r="R9" s="24">
        <f>O9+P9+Q9</f>
        <v>11.5</v>
      </c>
      <c r="S9" s="24">
        <f>R9+L9</f>
        <v>11.5</v>
      </c>
      <c r="T9" s="25">
        <f>S9/C9%</f>
        <v>9.2741935483870961</v>
      </c>
      <c r="U9" s="25">
        <f>100-T9</f>
        <v>90.725806451612897</v>
      </c>
    </row>
    <row r="10" spans="1:21" ht="17.25" customHeight="1" x14ac:dyDescent="0.25">
      <c r="A10" s="22" t="s">
        <v>18</v>
      </c>
      <c r="B10" s="23">
        <v>3</v>
      </c>
      <c r="C10" s="24">
        <f>$C$8*B10</f>
        <v>186</v>
      </c>
      <c r="D10" s="24">
        <v>1</v>
      </c>
      <c r="E10" s="24">
        <v>2</v>
      </c>
      <c r="F10" s="24"/>
      <c r="G10" s="24">
        <f>D10+E10+F10</f>
        <v>3</v>
      </c>
      <c r="H10" s="24"/>
      <c r="I10" s="24"/>
      <c r="J10" s="24">
        <v>1</v>
      </c>
      <c r="K10" s="24">
        <f>H10+I10+J10</f>
        <v>1</v>
      </c>
      <c r="L10" s="24">
        <f>G10+K10</f>
        <v>4</v>
      </c>
      <c r="M10" s="25">
        <f t="shared" ref="M10:M16" si="1">L10/C10%</f>
        <v>2.150537634408602</v>
      </c>
      <c r="N10" s="25">
        <f t="shared" si="0"/>
        <v>97.849462365591393</v>
      </c>
      <c r="O10" s="24">
        <v>6</v>
      </c>
      <c r="P10" s="24">
        <v>3</v>
      </c>
      <c r="Q10" s="24">
        <v>7</v>
      </c>
      <c r="R10" s="24">
        <f>O10+P10+Q10</f>
        <v>16</v>
      </c>
      <c r="S10" s="24">
        <f>R10+L10</f>
        <v>20</v>
      </c>
      <c r="T10" s="25">
        <f t="shared" ref="T10:T20" si="2">S10/C10%</f>
        <v>10.75268817204301</v>
      </c>
      <c r="U10" s="25">
        <f>100-T10</f>
        <v>89.247311827956992</v>
      </c>
    </row>
    <row r="11" spans="1:21" ht="17.25" customHeight="1" x14ac:dyDescent="0.25">
      <c r="A11" s="22" t="s">
        <v>19</v>
      </c>
      <c r="B11" s="23">
        <v>4</v>
      </c>
      <c r="C11" s="24">
        <f t="shared" ref="C11:C19" si="3">$C$8*B11</f>
        <v>248</v>
      </c>
      <c r="D11" s="24"/>
      <c r="E11" s="24"/>
      <c r="F11" s="24">
        <v>1</v>
      </c>
      <c r="G11" s="24">
        <f t="shared" ref="G11:G19" si="4">D11+E11+F11</f>
        <v>1</v>
      </c>
      <c r="H11" s="24">
        <v>1</v>
      </c>
      <c r="I11" s="24">
        <v>1</v>
      </c>
      <c r="J11" s="24">
        <v>1</v>
      </c>
      <c r="K11" s="24">
        <f t="shared" ref="K11:K19" si="5">H11+I11+J11</f>
        <v>3</v>
      </c>
      <c r="L11" s="24">
        <f t="shared" ref="L11:L19" si="6">G11+K11</f>
        <v>4</v>
      </c>
      <c r="M11" s="25">
        <f>L11/C11%</f>
        <v>1.6129032258064517</v>
      </c>
      <c r="N11" s="25">
        <f t="shared" si="0"/>
        <v>98.387096774193552</v>
      </c>
      <c r="O11" s="24">
        <v>7</v>
      </c>
      <c r="P11" s="24">
        <v>2</v>
      </c>
      <c r="Q11" s="24">
        <v>1</v>
      </c>
      <c r="R11" s="24">
        <f t="shared" ref="R11:R19" si="7">O11+P11+Q11</f>
        <v>10</v>
      </c>
      <c r="S11" s="24">
        <f t="shared" ref="S11:S19" si="8">R11+L11</f>
        <v>14</v>
      </c>
      <c r="T11" s="25">
        <f>S11/C11%</f>
        <v>5.645161290322581</v>
      </c>
      <c r="U11" s="25">
        <f>100-T11</f>
        <v>94.354838709677423</v>
      </c>
    </row>
    <row r="12" spans="1:21" ht="17.25" customHeight="1" x14ac:dyDescent="0.25">
      <c r="A12" s="22" t="s">
        <v>20</v>
      </c>
      <c r="B12" s="23">
        <v>5</v>
      </c>
      <c r="C12" s="24">
        <f t="shared" si="3"/>
        <v>310</v>
      </c>
      <c r="D12" s="24"/>
      <c r="E12" s="24"/>
      <c r="F12" s="24"/>
      <c r="G12" s="24">
        <f t="shared" si="4"/>
        <v>0</v>
      </c>
      <c r="H12" s="24">
        <v>1.5</v>
      </c>
      <c r="I12" s="24">
        <v>3.5</v>
      </c>
      <c r="J12" s="24">
        <v>4.5</v>
      </c>
      <c r="K12" s="24">
        <f t="shared" si="5"/>
        <v>9.5</v>
      </c>
      <c r="L12" s="24">
        <f t="shared" si="6"/>
        <v>9.5</v>
      </c>
      <c r="M12" s="25">
        <f t="shared" si="1"/>
        <v>3.064516129032258</v>
      </c>
      <c r="N12" s="25">
        <f t="shared" si="0"/>
        <v>96.935483870967744</v>
      </c>
      <c r="O12" s="24">
        <v>13</v>
      </c>
      <c r="P12" s="24">
        <v>6.5</v>
      </c>
      <c r="Q12" s="24">
        <v>3.5</v>
      </c>
      <c r="R12" s="24">
        <f t="shared" si="7"/>
        <v>23</v>
      </c>
      <c r="S12" s="24">
        <f t="shared" si="8"/>
        <v>32.5</v>
      </c>
      <c r="T12" s="25">
        <f t="shared" si="2"/>
        <v>10.483870967741936</v>
      </c>
      <c r="U12" s="25">
        <f t="shared" ref="U12:U20" si="9">100-T12</f>
        <v>89.516129032258064</v>
      </c>
    </row>
    <row r="13" spans="1:21" ht="17.25" customHeight="1" x14ac:dyDescent="0.25">
      <c r="A13" s="22" t="s">
        <v>21</v>
      </c>
      <c r="B13" s="23">
        <v>1</v>
      </c>
      <c r="C13" s="24">
        <f t="shared" si="3"/>
        <v>62</v>
      </c>
      <c r="D13" s="24"/>
      <c r="E13" s="24"/>
      <c r="F13" s="24"/>
      <c r="G13" s="24">
        <f t="shared" si="4"/>
        <v>0</v>
      </c>
      <c r="H13" s="24"/>
      <c r="I13" s="24"/>
      <c r="J13" s="24"/>
      <c r="K13" s="24">
        <f t="shared" si="5"/>
        <v>0</v>
      </c>
      <c r="L13" s="24">
        <f t="shared" si="6"/>
        <v>0</v>
      </c>
      <c r="M13" s="25">
        <f t="shared" si="1"/>
        <v>0</v>
      </c>
      <c r="N13" s="25">
        <f t="shared" si="0"/>
        <v>100</v>
      </c>
      <c r="O13" s="24">
        <v>1.5</v>
      </c>
      <c r="P13" s="24">
        <v>2</v>
      </c>
      <c r="Q13" s="24">
        <v>1</v>
      </c>
      <c r="R13" s="24">
        <f t="shared" si="7"/>
        <v>4.5</v>
      </c>
      <c r="S13" s="24">
        <f t="shared" si="8"/>
        <v>4.5</v>
      </c>
      <c r="T13" s="25">
        <f t="shared" si="2"/>
        <v>7.258064516129032</v>
      </c>
      <c r="U13" s="25">
        <f t="shared" si="9"/>
        <v>92.741935483870975</v>
      </c>
    </row>
    <row r="14" spans="1:21" ht="17.25" customHeight="1" x14ac:dyDescent="0.25">
      <c r="A14" s="22" t="s">
        <v>22</v>
      </c>
      <c r="B14" s="23">
        <v>2</v>
      </c>
      <c r="C14" s="24">
        <f t="shared" si="3"/>
        <v>124</v>
      </c>
      <c r="D14" s="24"/>
      <c r="E14" s="24"/>
      <c r="F14" s="24"/>
      <c r="G14" s="24">
        <f t="shared" si="4"/>
        <v>0</v>
      </c>
      <c r="H14" s="24"/>
      <c r="I14" s="24"/>
      <c r="J14" s="24"/>
      <c r="K14" s="24">
        <f t="shared" si="5"/>
        <v>0</v>
      </c>
      <c r="L14" s="24">
        <f t="shared" si="6"/>
        <v>0</v>
      </c>
      <c r="M14" s="25">
        <f t="shared" si="1"/>
        <v>0</v>
      </c>
      <c r="N14" s="25">
        <f t="shared" si="0"/>
        <v>100</v>
      </c>
      <c r="O14" s="24">
        <v>8</v>
      </c>
      <c r="P14" s="24">
        <v>2.5</v>
      </c>
      <c r="Q14" s="24">
        <v>2</v>
      </c>
      <c r="R14" s="24">
        <f t="shared" si="7"/>
        <v>12.5</v>
      </c>
      <c r="S14" s="24">
        <f t="shared" si="8"/>
        <v>12.5</v>
      </c>
      <c r="T14" s="25">
        <f t="shared" si="2"/>
        <v>10.080645161290322</v>
      </c>
      <c r="U14" s="25">
        <f t="shared" si="9"/>
        <v>89.91935483870968</v>
      </c>
    </row>
    <row r="15" spans="1:21" ht="17.25" customHeight="1" x14ac:dyDescent="0.25">
      <c r="A15" s="22" t="s">
        <v>23</v>
      </c>
      <c r="B15" s="23">
        <v>8</v>
      </c>
      <c r="C15" s="24">
        <f t="shared" si="3"/>
        <v>496</v>
      </c>
      <c r="D15" s="24"/>
      <c r="E15" s="24"/>
      <c r="F15" s="24"/>
      <c r="G15" s="24">
        <f t="shared" si="4"/>
        <v>0</v>
      </c>
      <c r="H15" s="24">
        <v>7</v>
      </c>
      <c r="I15" s="24">
        <v>1</v>
      </c>
      <c r="J15" s="24">
        <v>4</v>
      </c>
      <c r="K15" s="24">
        <f t="shared" si="5"/>
        <v>12</v>
      </c>
      <c r="L15" s="24">
        <f t="shared" si="6"/>
        <v>12</v>
      </c>
      <c r="M15" s="25">
        <f t="shared" si="1"/>
        <v>2.4193548387096775</v>
      </c>
      <c r="N15" s="25">
        <f t="shared" si="0"/>
        <v>97.58064516129032</v>
      </c>
      <c r="O15" s="24">
        <v>17.5</v>
      </c>
      <c r="P15" s="24">
        <v>8</v>
      </c>
      <c r="Q15" s="24">
        <v>9.5</v>
      </c>
      <c r="R15" s="24">
        <f t="shared" si="7"/>
        <v>35</v>
      </c>
      <c r="S15" s="24">
        <f t="shared" si="8"/>
        <v>47</v>
      </c>
      <c r="T15" s="25">
        <f t="shared" si="2"/>
        <v>9.4758064516129039</v>
      </c>
      <c r="U15" s="25">
        <f t="shared" si="9"/>
        <v>90.524193548387103</v>
      </c>
    </row>
    <row r="16" spans="1:21" ht="17.25" customHeight="1" x14ac:dyDescent="0.25">
      <c r="A16" s="22" t="s">
        <v>24</v>
      </c>
      <c r="B16" s="23">
        <v>2</v>
      </c>
      <c r="C16" s="24">
        <f t="shared" si="3"/>
        <v>124</v>
      </c>
      <c r="D16" s="24"/>
      <c r="E16" s="24"/>
      <c r="F16" s="24"/>
      <c r="G16" s="24">
        <f t="shared" si="4"/>
        <v>0</v>
      </c>
      <c r="H16" s="24"/>
      <c r="I16" s="24"/>
      <c r="J16" s="24"/>
      <c r="K16" s="24">
        <f t="shared" si="5"/>
        <v>0</v>
      </c>
      <c r="L16" s="24">
        <f t="shared" si="6"/>
        <v>0</v>
      </c>
      <c r="M16" s="25">
        <f t="shared" si="1"/>
        <v>0</v>
      </c>
      <c r="N16" s="25">
        <f t="shared" si="0"/>
        <v>100</v>
      </c>
      <c r="O16" s="24">
        <v>6</v>
      </c>
      <c r="P16" s="24">
        <v>1</v>
      </c>
      <c r="Q16" s="24">
        <v>2</v>
      </c>
      <c r="R16" s="24">
        <f t="shared" si="7"/>
        <v>9</v>
      </c>
      <c r="S16" s="24">
        <f t="shared" si="8"/>
        <v>9</v>
      </c>
      <c r="T16" s="25">
        <f t="shared" si="2"/>
        <v>7.258064516129032</v>
      </c>
      <c r="U16" s="25">
        <f t="shared" si="9"/>
        <v>92.741935483870975</v>
      </c>
    </row>
    <row r="17" spans="1:21" ht="17.25" customHeight="1" x14ac:dyDescent="0.25">
      <c r="A17" s="22" t="s">
        <v>25</v>
      </c>
      <c r="B17" s="23">
        <v>1</v>
      </c>
      <c r="C17" s="24">
        <f t="shared" si="3"/>
        <v>62</v>
      </c>
      <c r="D17" s="24"/>
      <c r="E17" s="24"/>
      <c r="F17" s="24"/>
      <c r="G17" s="24">
        <f t="shared" si="4"/>
        <v>0</v>
      </c>
      <c r="H17" s="24">
        <v>3</v>
      </c>
      <c r="I17" s="24"/>
      <c r="J17" s="24"/>
      <c r="K17" s="24">
        <f t="shared" si="5"/>
        <v>3</v>
      </c>
      <c r="L17" s="24">
        <f t="shared" si="6"/>
        <v>3</v>
      </c>
      <c r="M17" s="25">
        <f>L17/C17%</f>
        <v>4.838709677419355</v>
      </c>
      <c r="N17" s="25">
        <f t="shared" si="0"/>
        <v>95.161290322580641</v>
      </c>
      <c r="O17" s="24">
        <v>2</v>
      </c>
      <c r="P17" s="24">
        <v>2</v>
      </c>
      <c r="Q17" s="24"/>
      <c r="R17" s="24">
        <f t="shared" si="7"/>
        <v>4</v>
      </c>
      <c r="S17" s="24">
        <f t="shared" si="8"/>
        <v>7</v>
      </c>
      <c r="T17" s="25">
        <f>S17/C17%</f>
        <v>11.290322580645162</v>
      </c>
      <c r="U17" s="25">
        <f>100-T17</f>
        <v>88.709677419354833</v>
      </c>
    </row>
    <row r="18" spans="1:21" ht="17.25" customHeight="1" x14ac:dyDescent="0.25">
      <c r="A18" s="22" t="s">
        <v>26</v>
      </c>
      <c r="B18" s="23">
        <v>1</v>
      </c>
      <c r="C18" s="24">
        <f t="shared" si="3"/>
        <v>62</v>
      </c>
      <c r="D18" s="24"/>
      <c r="E18" s="24"/>
      <c r="F18" s="24"/>
      <c r="G18" s="24">
        <f t="shared" si="4"/>
        <v>0</v>
      </c>
      <c r="H18" s="24"/>
      <c r="I18" s="24"/>
      <c r="J18" s="24"/>
      <c r="K18" s="24">
        <f>H18+I18+J18</f>
        <v>0</v>
      </c>
      <c r="L18" s="24">
        <f>G18+K18</f>
        <v>0</v>
      </c>
      <c r="M18" s="25">
        <f>L18/C18%</f>
        <v>0</v>
      </c>
      <c r="N18" s="25">
        <f>100-M18</f>
        <v>100</v>
      </c>
      <c r="O18" s="24"/>
      <c r="P18" s="24"/>
      <c r="Q18" s="24"/>
      <c r="R18" s="24">
        <f>O18+P18+Q18</f>
        <v>0</v>
      </c>
      <c r="S18" s="24">
        <f>R18+L18</f>
        <v>0</v>
      </c>
      <c r="T18" s="25">
        <f>S18/C18%</f>
        <v>0</v>
      </c>
      <c r="U18" s="25">
        <f>100-T18</f>
        <v>100</v>
      </c>
    </row>
    <row r="19" spans="1:21" ht="17.25" customHeight="1" x14ac:dyDescent="0.25">
      <c r="A19" s="22" t="s">
        <v>27</v>
      </c>
      <c r="B19" s="23">
        <v>8</v>
      </c>
      <c r="C19" s="24">
        <f t="shared" si="3"/>
        <v>496</v>
      </c>
      <c r="D19" s="24">
        <v>3</v>
      </c>
      <c r="E19" s="24"/>
      <c r="F19" s="24">
        <v>5</v>
      </c>
      <c r="G19" s="24">
        <f t="shared" si="4"/>
        <v>8</v>
      </c>
      <c r="H19" s="24">
        <v>4</v>
      </c>
      <c r="I19" s="24">
        <v>2</v>
      </c>
      <c r="J19" s="24">
        <v>4</v>
      </c>
      <c r="K19" s="24">
        <f t="shared" si="5"/>
        <v>10</v>
      </c>
      <c r="L19" s="24">
        <f t="shared" si="6"/>
        <v>18</v>
      </c>
      <c r="M19" s="25">
        <f>L19/C19%</f>
        <v>3.629032258064516</v>
      </c>
      <c r="N19" s="25">
        <f t="shared" si="0"/>
        <v>96.370967741935488</v>
      </c>
      <c r="O19" s="24">
        <v>16.5</v>
      </c>
      <c r="P19" s="24">
        <v>9</v>
      </c>
      <c r="Q19" s="24">
        <v>12.5</v>
      </c>
      <c r="R19" s="24">
        <f t="shared" si="7"/>
        <v>38</v>
      </c>
      <c r="S19" s="24">
        <f t="shared" si="8"/>
        <v>56</v>
      </c>
      <c r="T19" s="25">
        <f t="shared" si="2"/>
        <v>11.290322580645162</v>
      </c>
      <c r="U19" s="25">
        <f t="shared" si="9"/>
        <v>88.709677419354833</v>
      </c>
    </row>
    <row r="20" spans="1:21" ht="17.25" customHeight="1" x14ac:dyDescent="0.25">
      <c r="B20" s="26">
        <f t="shared" ref="B20:L20" si="10">SUM(B9:B19)</f>
        <v>37</v>
      </c>
      <c r="C20" s="26">
        <f t="shared" si="10"/>
        <v>2294</v>
      </c>
      <c r="D20" s="27">
        <f t="shared" si="10"/>
        <v>4</v>
      </c>
      <c r="E20" s="27">
        <f t="shared" si="10"/>
        <v>2</v>
      </c>
      <c r="F20" s="27">
        <f t="shared" si="10"/>
        <v>6</v>
      </c>
      <c r="G20" s="27">
        <f t="shared" si="10"/>
        <v>12</v>
      </c>
      <c r="H20" s="27">
        <f t="shared" si="10"/>
        <v>16.5</v>
      </c>
      <c r="I20" s="27">
        <f t="shared" si="10"/>
        <v>8.5</v>
      </c>
      <c r="J20" s="27">
        <f t="shared" si="10"/>
        <v>14.5</v>
      </c>
      <c r="K20" s="27">
        <f t="shared" si="10"/>
        <v>39.5</v>
      </c>
      <c r="L20" s="27">
        <f t="shared" si="10"/>
        <v>50.5</v>
      </c>
      <c r="M20" s="28"/>
      <c r="N20" s="28"/>
      <c r="O20" s="27">
        <f>SUM(O9:O19)</f>
        <v>83.5</v>
      </c>
      <c r="P20" s="27">
        <f>SUM(P9:P19)</f>
        <v>38.5</v>
      </c>
      <c r="Q20" s="27">
        <f>SUM(Q9:Q19)</f>
        <v>41.5</v>
      </c>
      <c r="R20" s="27">
        <f>SUM(R9:R19)</f>
        <v>163.5</v>
      </c>
      <c r="S20" s="24">
        <f>SUM(S9:S19)</f>
        <v>214</v>
      </c>
      <c r="T20" s="25">
        <f t="shared" si="2"/>
        <v>9.3286835222319091</v>
      </c>
      <c r="U20" s="25">
        <f t="shared" si="9"/>
        <v>90.671316477768087</v>
      </c>
    </row>
    <row r="22" spans="1:21" ht="17.25" customHeight="1" x14ac:dyDescent="0.25">
      <c r="A22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31496062992125984" right="0.31496062992125984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cp:lastPrinted>2026-04-28T15:08:59Z</cp:lastPrinted>
  <dcterms:created xsi:type="dcterms:W3CDTF">2026-04-28T15:07:54Z</dcterms:created>
  <dcterms:modified xsi:type="dcterms:W3CDTF">2026-04-28T15:09:05Z</dcterms:modified>
</cp:coreProperties>
</file>