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ce.angelimartinaz\Desktop\"/>
    </mc:Choice>
  </mc:AlternateContent>
  <bookViews>
    <workbookView xWindow="0" yWindow="0" windowWidth="28800" windowHeight="1140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 s="1"/>
  <c r="H8" i="1"/>
  <c r="F7" i="1"/>
  <c r="F6" i="1"/>
  <c r="H5" i="1" s="1"/>
</calcChain>
</file>

<file path=xl/sharedStrings.xml><?xml version="1.0" encoding="utf-8"?>
<sst xmlns="http://schemas.openxmlformats.org/spreadsheetml/2006/main" count="27" uniqueCount="26">
  <si>
    <t>Descrizione del servizio</t>
  </si>
  <si>
    <t>Entrate</t>
  </si>
  <si>
    <t>Spese</t>
  </si>
  <si>
    <t>MENSA SCOLASTICA</t>
  </si>
  <si>
    <t>LUDOTECA COMUNALE</t>
  </si>
  <si>
    <t xml:space="preserve">e.31800 </t>
  </si>
  <si>
    <t>e.32802</t>
  </si>
  <si>
    <t>TRASPORTO SCOLASTICO</t>
  </si>
  <si>
    <t>e. 31460</t>
  </si>
  <si>
    <t>spese fornitura pasti (capitolo 16334)</t>
  </si>
  <si>
    <t>scodellamento (capitolo 5680 e 5681 - stimato 30%)</t>
  </si>
  <si>
    <t>utilizzo locali (capitolo 13690 - 50%)</t>
  </si>
  <si>
    <t>COSTI CONTABILIZZATI - dati a consuntivo 2021 - inserire riferimenti normativi</t>
  </si>
  <si>
    <t>Utenti serviti/iscritti</t>
  </si>
  <si>
    <t>Risorsa entrata in bilancio</t>
  </si>
  <si>
    <t>Capitoli spesa in bilancio</t>
  </si>
  <si>
    <t>% di copertura effettiva</t>
  </si>
  <si>
    <t>spese di gestione servizio (capitolo 136677)</t>
  </si>
  <si>
    <t>Ausiliari a supporto (progetti giovani)</t>
  </si>
  <si>
    <t>trasporti esterni (capitolo 14180)</t>
  </si>
  <si>
    <t>carburante (capitolo 14240)</t>
  </si>
  <si>
    <t>manutenzione scuolabus (capitolo 11482)</t>
  </si>
  <si>
    <t>dipendente autista (solo 5 mesi per il 2021)</t>
  </si>
  <si>
    <t>bollo domiciliato (capitolo 14240)</t>
  </si>
  <si>
    <t>Sellero, 31.12.2021</t>
  </si>
  <si>
    <t>Art. 32, c. 2, lett. a), d.lgs. n. 33/2013 - Art. 10, c. 5, d.lgs. n. 33/2013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</si>
</sst>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10" fontId="5" fillId="0" borderId="4" xfId="1" applyNumberFormat="1" applyFont="1" applyBorder="1" applyAlignment="1">
      <alignment horizontal="center" vertical="center" wrapText="1"/>
    </xf>
    <xf numFmtId="10" fontId="5" fillId="0" borderId="2" xfId="1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Border="1"/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tabSelected="1" zoomScale="94" zoomScaleNormal="94" workbookViewId="0">
      <selection activeCell="J4" sqref="J4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0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30" t="s">
        <v>12</v>
      </c>
      <c r="C2" s="31"/>
      <c r="D2" s="31"/>
      <c r="E2" s="31"/>
      <c r="F2" s="31"/>
      <c r="G2" s="31"/>
      <c r="H2" s="32"/>
    </row>
    <row r="3" spans="2:12" ht="36.75" customHeight="1" thickBot="1" x14ac:dyDescent="0.25">
      <c r="B3" s="34" t="s">
        <v>25</v>
      </c>
      <c r="C3" s="35"/>
      <c r="D3" s="35"/>
      <c r="E3" s="35"/>
      <c r="F3" s="35"/>
      <c r="G3" s="35"/>
      <c r="H3" s="36"/>
    </row>
    <row r="4" spans="2:12" ht="50.1" customHeight="1" thickBot="1" x14ac:dyDescent="0.25">
      <c r="B4" s="27" t="s">
        <v>0</v>
      </c>
      <c r="C4" s="27" t="s">
        <v>13</v>
      </c>
      <c r="D4" s="28" t="s">
        <v>1</v>
      </c>
      <c r="E4" s="27" t="s">
        <v>14</v>
      </c>
      <c r="F4" s="28" t="s">
        <v>2</v>
      </c>
      <c r="G4" s="27" t="s">
        <v>15</v>
      </c>
      <c r="H4" s="29" t="s">
        <v>16</v>
      </c>
      <c r="L4" s="33"/>
    </row>
    <row r="5" spans="2:12" ht="50.1" customHeight="1" thickBot="1" x14ac:dyDescent="0.25">
      <c r="B5" s="3" t="s">
        <v>3</v>
      </c>
      <c r="C5" s="4">
        <v>50</v>
      </c>
      <c r="D5" s="5">
        <v>11496</v>
      </c>
      <c r="E5" s="4" t="s">
        <v>5</v>
      </c>
      <c r="F5" s="6">
        <v>11953.48</v>
      </c>
      <c r="G5" s="7" t="s">
        <v>9</v>
      </c>
      <c r="H5" s="8">
        <f>+D5/(F5+F6+F7)</f>
        <v>0.77820995869110454</v>
      </c>
    </row>
    <row r="6" spans="2:12" ht="50.1" customHeight="1" thickBot="1" x14ac:dyDescent="0.25">
      <c r="B6" s="9"/>
      <c r="C6" s="10"/>
      <c r="D6" s="11"/>
      <c r="E6" s="10"/>
      <c r="F6" s="12">
        <f>+(4699.11+382.5)*30%</f>
        <v>1524.4829999999999</v>
      </c>
      <c r="G6" s="13" t="s">
        <v>10</v>
      </c>
      <c r="H6" s="14"/>
    </row>
    <row r="7" spans="2:12" ht="50.1" customHeight="1" thickBot="1" x14ac:dyDescent="0.25">
      <c r="B7" s="15"/>
      <c r="C7" s="16"/>
      <c r="D7" s="17"/>
      <c r="E7" s="16"/>
      <c r="F7" s="18">
        <f>2588.8/2</f>
        <v>1294.4000000000001</v>
      </c>
      <c r="G7" s="19" t="s">
        <v>11</v>
      </c>
      <c r="H7" s="20"/>
    </row>
    <row r="8" spans="2:12" ht="16.5" thickBot="1" x14ac:dyDescent="0.25">
      <c r="B8" s="4" t="s">
        <v>4</v>
      </c>
      <c r="C8" s="4">
        <v>31</v>
      </c>
      <c r="D8" s="5">
        <v>6131</v>
      </c>
      <c r="E8" s="4" t="s">
        <v>6</v>
      </c>
      <c r="F8" s="12">
        <v>18051.05</v>
      </c>
      <c r="G8" s="19" t="s">
        <v>17</v>
      </c>
      <c r="H8" s="21">
        <f>+D8/(F8+F9/F10)</f>
        <v>0.33959550902071678</v>
      </c>
    </row>
    <row r="9" spans="2:12" ht="16.5" thickBot="1" x14ac:dyDescent="0.25">
      <c r="B9" s="10"/>
      <c r="C9" s="10"/>
      <c r="D9" s="11"/>
      <c r="E9" s="10"/>
      <c r="F9" s="12">
        <v>3600</v>
      </c>
      <c r="G9" s="13" t="s">
        <v>18</v>
      </c>
      <c r="H9" s="22"/>
    </row>
    <row r="10" spans="2:12" ht="16.5" thickBot="1" x14ac:dyDescent="0.25">
      <c r="B10" s="10"/>
      <c r="C10" s="10"/>
      <c r="D10" s="11"/>
      <c r="E10" s="10"/>
      <c r="F10" s="23">
        <v>1294.4000000000001</v>
      </c>
      <c r="G10" s="24" t="s">
        <v>11</v>
      </c>
      <c r="H10" s="22"/>
    </row>
    <row r="11" spans="2:12" ht="16.5" thickBot="1" x14ac:dyDescent="0.25">
      <c r="B11" s="3" t="s">
        <v>7</v>
      </c>
      <c r="C11" s="4">
        <v>94</v>
      </c>
      <c r="D11" s="5">
        <v>2570.48</v>
      </c>
      <c r="E11" s="4" t="s">
        <v>8</v>
      </c>
      <c r="F11" s="6">
        <f>+((21439.59+6640.8+1858.41)/12)*5</f>
        <v>12474.5</v>
      </c>
      <c r="G11" s="26" t="s">
        <v>22</v>
      </c>
      <c r="H11" s="8">
        <f>+D11/(F11+F12+F13+F14+F15)</f>
        <v>3.9915494335620409E-2</v>
      </c>
    </row>
    <row r="12" spans="2:12" ht="16.5" thickBot="1" x14ac:dyDescent="0.25">
      <c r="B12" s="9"/>
      <c r="C12" s="10"/>
      <c r="D12" s="11"/>
      <c r="E12" s="10"/>
      <c r="F12" s="12">
        <v>48608.68</v>
      </c>
      <c r="G12" s="12" t="s">
        <v>19</v>
      </c>
      <c r="H12" s="14"/>
    </row>
    <row r="13" spans="2:12" ht="16.5" thickBot="1" x14ac:dyDescent="0.25">
      <c r="B13" s="9"/>
      <c r="C13" s="10"/>
      <c r="D13" s="11"/>
      <c r="E13" s="10"/>
      <c r="F13" s="12">
        <v>2989</v>
      </c>
      <c r="G13" s="12" t="s">
        <v>20</v>
      </c>
      <c r="H13" s="14"/>
    </row>
    <row r="14" spans="2:12" ht="16.5" thickBot="1" x14ac:dyDescent="0.25">
      <c r="B14" s="9"/>
      <c r="C14" s="10"/>
      <c r="D14" s="11"/>
      <c r="E14" s="10"/>
      <c r="F14" s="12">
        <v>325.87</v>
      </c>
      <c r="G14" s="12" t="s">
        <v>23</v>
      </c>
      <c r="H14" s="14"/>
    </row>
    <row r="15" spans="2:12" ht="16.5" thickBot="1" x14ac:dyDescent="0.25">
      <c r="B15" s="15"/>
      <c r="C15" s="16"/>
      <c r="D15" s="17"/>
      <c r="E15" s="16"/>
      <c r="F15" s="18">
        <v>0</v>
      </c>
      <c r="G15" s="12" t="s">
        <v>21</v>
      </c>
      <c r="H15" s="20"/>
    </row>
    <row r="16" spans="2:12" ht="50.1" customHeight="1" x14ac:dyDescent="0.25">
      <c r="B16" s="25" t="s">
        <v>24</v>
      </c>
    </row>
  </sheetData>
  <mergeCells count="17">
    <mergeCell ref="B2:H2"/>
    <mergeCell ref="B5:B7"/>
    <mergeCell ref="D5:D7"/>
    <mergeCell ref="E5:E7"/>
    <mergeCell ref="H5:H7"/>
    <mergeCell ref="C5:C7"/>
    <mergeCell ref="B3:H3"/>
    <mergeCell ref="D8:D10"/>
    <mergeCell ref="E8:E10"/>
    <mergeCell ref="H8:H10"/>
    <mergeCell ref="C8:C10"/>
    <mergeCell ref="B8:B10"/>
    <mergeCell ref="B11:B15"/>
    <mergeCell ref="C11:C15"/>
    <mergeCell ref="D11:D15"/>
    <mergeCell ref="E11:E15"/>
    <mergeCell ref="H11:H15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Alice Angeli Martinazzoli</cp:lastModifiedBy>
  <cp:lastPrinted>2022-03-11T11:38:51Z</cp:lastPrinted>
  <dcterms:created xsi:type="dcterms:W3CDTF">2021-03-18T09:38:47Z</dcterms:created>
  <dcterms:modified xsi:type="dcterms:W3CDTF">2022-05-26T12:55:57Z</dcterms:modified>
</cp:coreProperties>
</file>