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NTRATTI DI LOCAZIONE\"/>
    </mc:Choice>
  </mc:AlternateContent>
  <bookViews>
    <workbookView xWindow="636" yWindow="600" windowWidth="27492" windowHeight="11952"/>
  </bookViews>
  <sheets>
    <sheet name="Foglio1" sheetId="1" r:id="rId1"/>
  </sheets>
  <definedNames>
    <definedName name="_xlnm.Print_Area" localSheetId="0">Foglio1!$B$2:$I$20</definedName>
    <definedName name="_xlnm.Print_Area">Foglio1!$B$3:$I$16</definedName>
  </definedNames>
  <calcPr calcId="162913" iterateDelta="1E-4"/>
</workbook>
</file>

<file path=xl/calcChain.xml><?xml version="1.0" encoding="utf-8"?>
<calcChain xmlns="http://schemas.openxmlformats.org/spreadsheetml/2006/main">
  <c r="H19" i="1" l="1"/>
  <c r="H20" i="1" l="1"/>
  <c r="H18" i="1" l="1"/>
  <c r="H17" i="1"/>
  <c r="H16" i="1"/>
  <c r="H7" i="1"/>
  <c r="H5" i="1"/>
  <c r="H4" i="1"/>
  <c r="H14" i="1" l="1"/>
  <c r="H15" i="1"/>
  <c r="H13" i="1"/>
  <c r="H12" i="1"/>
  <c r="H11" i="1"/>
  <c r="H10" i="1"/>
  <c r="H9" i="1"/>
  <c r="H8" i="1"/>
  <c r="H6" i="1"/>
  <c r="XFD6" i="1" s="1"/>
</calcChain>
</file>

<file path=xl/sharedStrings.xml><?xml version="1.0" encoding="utf-8"?>
<sst xmlns="http://schemas.openxmlformats.org/spreadsheetml/2006/main" count="114" uniqueCount="64">
  <si>
    <t>N.</t>
  </si>
  <si>
    <t>IDENTIFICATIVO IMMOBILE</t>
  </si>
  <si>
    <t>INDIRIZZO</t>
  </si>
  <si>
    <t>ESTREMI CONTRATTO LOCAZIONE</t>
  </si>
  <si>
    <t>SELLERO (BS) VIA NAZIONALE 5/B</t>
  </si>
  <si>
    <t>SELLERO (BS) VIA NAZIONALE 7</t>
  </si>
  <si>
    <t>SELLERO (BS) VIA DASSA</t>
  </si>
  <si>
    <t>SELLERO (BS) LOCALITA' TAMBIONE</t>
  </si>
  <si>
    <t>SELLERO (BS) PIAZZA DONATORI DI SANGUE</t>
  </si>
  <si>
    <t>SELLERO (BS) VIA RE</t>
  </si>
  <si>
    <t>TRIMESTRE</t>
  </si>
  <si>
    <t>MENSILE</t>
  </si>
  <si>
    <t>RATE</t>
  </si>
  <si>
    <t>SCADENZA CONTRATTO</t>
  </si>
  <si>
    <t>SELLERO (BS) VIA G.DAMIOLINI</t>
  </si>
  <si>
    <t>SEMESTRALE</t>
  </si>
  <si>
    <t>NO</t>
  </si>
  <si>
    <t>ESTREMI CATASTALI</t>
  </si>
  <si>
    <t>Fg. 17 part. 340 sub. 1 cat. A10 cl. 1</t>
  </si>
  <si>
    <t>IMPORTO RATA (iva esclusa)</t>
  </si>
  <si>
    <t>LOCAZIONE ANNO (iva esclusa)</t>
  </si>
  <si>
    <t>REP.746 DEL 27/11/2019</t>
  </si>
  <si>
    <t>SELLERO (BS) VIA NAZIONALE 5/A</t>
  </si>
  <si>
    <t>Fg. 17 part. 343 sub. 2 cat. A3 cl. 3</t>
  </si>
  <si>
    <t>REP. 744 DEL 16/08/2019</t>
  </si>
  <si>
    <t>Fg. 17 part. 342 sub. 1 - part. 347 cat. D7 - part. 342 sub. 2</t>
  </si>
  <si>
    <t>REP. 690 DEL 23/01/2013 - prorogato</t>
  </si>
  <si>
    <t>Fg. 17 part. 363 sub. 1/2 - part. 364</t>
  </si>
  <si>
    <t>REP.690 DEL 23/01/2013 - prorogato</t>
  </si>
  <si>
    <t>SELLERO (BS) VIA L. PANZERINI 2</t>
  </si>
  <si>
    <t>Fg. 13 part. 117 sub. 6 cat. A4 cl. 6</t>
  </si>
  <si>
    <t>REP. 731 DEL 01/08/2016 - prorogato</t>
  </si>
  <si>
    <t>Fg. 13 part. 117 sub. 7 cat. A4 cl. 6</t>
  </si>
  <si>
    <t>Fg. 13 part. 117 sub. 8 cat. A4 cl. 6</t>
  </si>
  <si>
    <t>RIVALUTAZIONE ISTAT</t>
  </si>
  <si>
    <t>Fg. 13 part. 117 sub. 10 cat. A3 cl. 2</t>
  </si>
  <si>
    <t>REP. 741 DEL 01/08/2019</t>
  </si>
  <si>
    <t>Fg. 8 part. 188 sub. 15 cat. C6 cl. 9</t>
  </si>
  <si>
    <t>REP. 725 DEL 18/05/2015 - prorogato</t>
  </si>
  <si>
    <t>Fg. 13 part. 43 sub. 2 cat. C2 cl. 2</t>
  </si>
  <si>
    <t>REP. 719 DEL 23/02/2015 - prorogato</t>
  </si>
  <si>
    <t>SELLERO (BS) VIA DASSA S1</t>
  </si>
  <si>
    <t>Fg. 8 part. 188 sub. 13 cat. C6 cl. 9</t>
  </si>
  <si>
    <t>REP. 742 DEL 01/08/2019</t>
  </si>
  <si>
    <t>Fg. 3 map. 55 mq. 31.755 - Fg. 3 map. 57 mq. 195 - Fg. 3 map. 58 mq 32 - Fg. 3 map. 48 mq 45.872 - Fg. 3 map. 50 mq. 41.413 - Fg. 3 map. 53 mq. 50.000 - Fg. 10 map. 18 mq. 23.350</t>
  </si>
  <si>
    <t>ANNO</t>
  </si>
  <si>
    <t>REP. 759 DEL 23/06/2021</t>
  </si>
  <si>
    <t>Fg. 3 map. 47/49</t>
  </si>
  <si>
    <t>REP. 699 DEL 29/07/2013 - prorogato</t>
  </si>
  <si>
    <t>REP. 753 DEL 09/10/2020</t>
  </si>
  <si>
    <t>Fg. 17 part. 372 sub. 8</t>
  </si>
  <si>
    <t>SELLERO (BS) VIA SCIANICA</t>
  </si>
  <si>
    <t>Prorogato tacitamente di anno in anno</t>
  </si>
  <si>
    <t>//</t>
  </si>
  <si>
    <t>31/12/n</t>
  </si>
  <si>
    <t>SI</t>
  </si>
  <si>
    <t>ELENCO IMMOBILI LOCATI - COMUNE DI SELLERO (BS) aggiornato al 31.12.2022</t>
  </si>
  <si>
    <t>REP. 770 DEL 28/10/2022</t>
  </si>
  <si>
    <r>
      <t xml:space="preserve">REP. </t>
    </r>
    <r>
      <rPr>
        <sz val="11"/>
        <rFont val="Cambria"/>
        <family val="1"/>
        <scheme val="major"/>
      </rPr>
      <t>772</t>
    </r>
    <r>
      <rPr>
        <sz val="11"/>
        <color rgb="FF000000"/>
        <rFont val="Cambria"/>
        <family val="1"/>
        <scheme val="major"/>
      </rPr>
      <t xml:space="preserve"> DEL 30/12/2022</t>
    </r>
  </si>
  <si>
    <t>REP. 735 DEL 03/07/2017 - prorogato</t>
  </si>
  <si>
    <t>+++++</t>
  </si>
  <si>
    <t>*****</t>
  </si>
  <si>
    <t>Fg. 17part. 340 sub. 6</t>
  </si>
  <si>
    <t>Registrazione a carico del locatore                        codice identificativo TMH22T002641000PG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</si>
</sst>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color rgb="FFC00000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52">
    <xf numFmtId="0" fontId="0" fillId="0" borderId="0" xfId="0"/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17" xfId="1" applyNumberFormat="1" applyFont="1" applyFill="1" applyBorder="1" applyAlignment="1">
      <alignment horizontal="center" vertical="center" wrapText="1" shrinkToFit="1"/>
    </xf>
    <xf numFmtId="0" fontId="6" fillId="0" borderId="2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164" fontId="6" fillId="0" borderId="1" xfId="1" applyNumberFormat="1" applyFont="1" applyFill="1" applyBorder="1" applyAlignment="1">
      <alignment horizontal="center" vertical="center" wrapText="1" shrinkToFit="1"/>
    </xf>
    <xf numFmtId="14" fontId="6" fillId="0" borderId="18" xfId="1" applyNumberFormat="1" applyFont="1" applyFill="1" applyBorder="1" applyAlignment="1">
      <alignment horizontal="center" vertical="center" wrapText="1" shrinkToFit="1"/>
    </xf>
    <xf numFmtId="0" fontId="6" fillId="0" borderId="2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 shrinkToFit="1"/>
    </xf>
    <xf numFmtId="164" fontId="6" fillId="0" borderId="6" xfId="1" applyNumberFormat="1" applyFont="1" applyFill="1" applyBorder="1" applyAlignment="1">
      <alignment horizontal="center" vertical="center" wrapText="1" shrinkToFit="1"/>
    </xf>
    <xf numFmtId="14" fontId="6" fillId="0" borderId="19" xfId="1" applyNumberFormat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4" fontId="6" fillId="0" borderId="18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 shrinkToFit="1"/>
    </xf>
    <xf numFmtId="14" fontId="6" fillId="0" borderId="20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 shrinkToFit="1"/>
    </xf>
    <xf numFmtId="14" fontId="6" fillId="0" borderId="21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 shrinkToFit="1"/>
    </xf>
    <xf numFmtId="0" fontId="8" fillId="0" borderId="13" xfId="1" applyFont="1" applyFill="1" applyBorder="1" applyAlignment="1">
      <alignment horizontal="center" vertical="center" wrapText="1" shrinkToFit="1"/>
    </xf>
    <xf numFmtId="0" fontId="8" fillId="0" borderId="2" xfId="1" quotePrefix="1" applyFont="1" applyFill="1" applyBorder="1" applyAlignment="1">
      <alignment horizontal="center" vertical="center" wrapText="1" shrinkToFi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 shrinkToFit="1"/>
    </xf>
    <xf numFmtId="0" fontId="8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 wrapText="1" shrinkToFit="1"/>
    </xf>
    <xf numFmtId="0" fontId="6" fillId="0" borderId="2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</cellXfs>
  <cellStyles count="7">
    <cellStyle name="Excel Built-in Normal" xfId="1"/>
    <cellStyle name="Excel_BuiltIn_Hyperlink" xfId="2"/>
    <cellStyle name="Heading" xfId="3"/>
    <cellStyle name="Heading1" xfId="4"/>
    <cellStyle name="Normale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60"/>
  <sheetViews>
    <sheetView tabSelected="1" topLeftCell="A16" zoomScale="60" zoomScaleNormal="60" workbookViewId="0">
      <selection activeCell="I25" sqref="I25"/>
    </sheetView>
  </sheetViews>
  <sheetFormatPr defaultColWidth="9" defaultRowHeight="13.8" outlineLevelCol="1" x14ac:dyDescent="0.25"/>
  <cols>
    <col min="1" max="1" width="9" style="7"/>
    <col min="2" max="2" width="10" style="5" customWidth="1"/>
    <col min="3" max="3" width="25.19921875" style="5" customWidth="1"/>
    <col min="4" max="4" width="22.59765625" style="5" customWidth="1"/>
    <col min="5" max="5" width="31.8984375" style="5" customWidth="1"/>
    <col min="6" max="6" width="14.69921875" style="5" bestFit="1" customWidth="1"/>
    <col min="7" max="7" width="18.5" style="5" bestFit="1" customWidth="1" outlineLevel="1"/>
    <col min="8" max="8" width="20.5" style="5" bestFit="1" customWidth="1"/>
    <col min="9" max="9" width="24.3984375" style="6" bestFit="1" customWidth="1"/>
    <col min="10" max="10" width="21.69921875" style="5" bestFit="1" customWidth="1"/>
    <col min="11" max="11" width="21.19921875" style="5" bestFit="1" customWidth="1"/>
    <col min="12" max="248" width="8" style="5" customWidth="1"/>
    <col min="249" max="1016" width="10.69921875" style="7" customWidth="1"/>
    <col min="1017" max="16383" width="9" style="7"/>
    <col min="16384" max="16384" width="7.19921875" style="7" bestFit="1" customWidth="1"/>
  </cols>
  <sheetData>
    <row r="1" spans="2:11 16384:16384" ht="14.4" thickBot="1" x14ac:dyDescent="0.3"/>
    <row r="2" spans="2:11 16384:16384" ht="84.45" customHeight="1" thickBot="1" x14ac:dyDescent="0.3">
      <c r="B2" s="40" t="s">
        <v>56</v>
      </c>
      <c r="C2" s="41"/>
      <c r="D2" s="41"/>
      <c r="E2" s="41"/>
      <c r="F2" s="41"/>
      <c r="G2" s="41"/>
      <c r="H2" s="41"/>
      <c r="I2" s="41"/>
      <c r="J2" s="41"/>
      <c r="K2" s="42"/>
    </row>
    <row r="3" spans="2:11 16384:16384" ht="84.45" customHeight="1" thickBot="1" x14ac:dyDescent="0.3">
      <c r="B3" s="1" t="s">
        <v>0</v>
      </c>
      <c r="C3" s="2" t="s">
        <v>1</v>
      </c>
      <c r="D3" s="2" t="s">
        <v>2</v>
      </c>
      <c r="E3" s="2" t="s">
        <v>17</v>
      </c>
      <c r="F3" s="2" t="s">
        <v>12</v>
      </c>
      <c r="G3" s="2" t="s">
        <v>19</v>
      </c>
      <c r="H3" s="2" t="s">
        <v>20</v>
      </c>
      <c r="I3" s="2" t="s">
        <v>3</v>
      </c>
      <c r="J3" s="3" t="s">
        <v>13</v>
      </c>
      <c r="K3" s="4" t="s">
        <v>34</v>
      </c>
    </row>
    <row r="4" spans="2:11 16384:16384" ht="84.45" customHeight="1" x14ac:dyDescent="0.25">
      <c r="B4" s="8">
        <v>1</v>
      </c>
      <c r="C4" s="39" t="s">
        <v>60</v>
      </c>
      <c r="D4" s="9" t="s">
        <v>4</v>
      </c>
      <c r="E4" s="9" t="s">
        <v>18</v>
      </c>
      <c r="F4" s="9" t="s">
        <v>10</v>
      </c>
      <c r="G4" s="10">
        <v>804.1</v>
      </c>
      <c r="H4" s="10">
        <f>G4*4</f>
        <v>3216.4</v>
      </c>
      <c r="I4" s="9" t="s">
        <v>21</v>
      </c>
      <c r="J4" s="11">
        <v>45991</v>
      </c>
      <c r="K4" s="12" t="s">
        <v>55</v>
      </c>
    </row>
    <row r="5" spans="2:11 16384:16384" ht="84.45" customHeight="1" x14ac:dyDescent="0.25">
      <c r="B5" s="13">
        <v>2</v>
      </c>
      <c r="C5" s="39" t="s">
        <v>60</v>
      </c>
      <c r="D5" s="14" t="s">
        <v>22</v>
      </c>
      <c r="E5" s="14" t="s">
        <v>23</v>
      </c>
      <c r="F5" s="14" t="s">
        <v>10</v>
      </c>
      <c r="G5" s="15">
        <v>305.58</v>
      </c>
      <c r="H5" s="15">
        <f>G5*4</f>
        <v>1222.32</v>
      </c>
      <c r="I5" s="14" t="s">
        <v>24</v>
      </c>
      <c r="J5" s="16">
        <v>45153</v>
      </c>
      <c r="K5" s="12" t="s">
        <v>55</v>
      </c>
    </row>
    <row r="6" spans="2:11 16384:16384" ht="84.45" customHeight="1" x14ac:dyDescent="0.25">
      <c r="B6" s="38">
        <v>3</v>
      </c>
      <c r="C6" s="39" t="s">
        <v>60</v>
      </c>
      <c r="D6" s="14" t="s">
        <v>5</v>
      </c>
      <c r="E6" s="18" t="s">
        <v>25</v>
      </c>
      <c r="F6" s="18" t="s">
        <v>10</v>
      </c>
      <c r="G6" s="19">
        <v>32500</v>
      </c>
      <c r="H6" s="19">
        <f>G6*4</f>
        <v>130000</v>
      </c>
      <c r="I6" s="14" t="s">
        <v>26</v>
      </c>
      <c r="J6" s="20">
        <v>45657</v>
      </c>
      <c r="K6" s="17" t="s">
        <v>16</v>
      </c>
      <c r="XFD6" s="7">
        <f>SUM(A6:XFC6)</f>
        <v>208160</v>
      </c>
    </row>
    <row r="7" spans="2:11 16384:16384" ht="84.45" customHeight="1" x14ac:dyDescent="0.25">
      <c r="B7" s="37">
        <v>4</v>
      </c>
      <c r="C7" s="39" t="s">
        <v>60</v>
      </c>
      <c r="D7" s="18" t="s">
        <v>5</v>
      </c>
      <c r="E7" s="18" t="s">
        <v>27</v>
      </c>
      <c r="F7" s="18" t="s">
        <v>10</v>
      </c>
      <c r="G7" s="19">
        <v>16646.349999999999</v>
      </c>
      <c r="H7" s="19">
        <f>+G7*4</f>
        <v>66585.399999999994</v>
      </c>
      <c r="I7" s="18" t="s">
        <v>28</v>
      </c>
      <c r="J7" s="20">
        <v>45657</v>
      </c>
      <c r="K7" s="17" t="s">
        <v>16</v>
      </c>
    </row>
    <row r="8" spans="2:11 16384:16384" ht="84.45" customHeight="1" x14ac:dyDescent="0.25">
      <c r="B8" s="13">
        <v>5</v>
      </c>
      <c r="C8" s="39" t="s">
        <v>60</v>
      </c>
      <c r="D8" s="21" t="s">
        <v>29</v>
      </c>
      <c r="E8" s="21" t="s">
        <v>30</v>
      </c>
      <c r="F8" s="21" t="s">
        <v>11</v>
      </c>
      <c r="G8" s="22">
        <v>104.33</v>
      </c>
      <c r="H8" s="15">
        <f>G8*12</f>
        <v>1251.96</v>
      </c>
      <c r="I8" s="21" t="s">
        <v>31</v>
      </c>
      <c r="J8" s="23">
        <v>45504</v>
      </c>
      <c r="K8" s="12" t="s">
        <v>55</v>
      </c>
    </row>
    <row r="9" spans="2:11 16384:16384" ht="84.45" customHeight="1" x14ac:dyDescent="0.25">
      <c r="B9" s="38">
        <v>6</v>
      </c>
      <c r="C9" s="39" t="s">
        <v>60</v>
      </c>
      <c r="D9" s="21" t="s">
        <v>29</v>
      </c>
      <c r="E9" s="21" t="s">
        <v>32</v>
      </c>
      <c r="F9" s="21" t="s">
        <v>11</v>
      </c>
      <c r="G9" s="22">
        <v>125.29</v>
      </c>
      <c r="H9" s="15">
        <f>G9*12</f>
        <v>1503.48</v>
      </c>
      <c r="I9" s="21" t="s">
        <v>57</v>
      </c>
      <c r="J9" s="23">
        <v>46326</v>
      </c>
      <c r="K9" s="12" t="s">
        <v>55</v>
      </c>
    </row>
    <row r="10" spans="2:11 16384:16384" ht="84.45" customHeight="1" x14ac:dyDescent="0.25">
      <c r="B10" s="37">
        <v>7</v>
      </c>
      <c r="C10" s="39" t="s">
        <v>60</v>
      </c>
      <c r="D10" s="21" t="s">
        <v>29</v>
      </c>
      <c r="E10" s="21" t="s">
        <v>33</v>
      </c>
      <c r="F10" s="21" t="s">
        <v>11</v>
      </c>
      <c r="G10" s="22">
        <v>90</v>
      </c>
      <c r="H10" s="15">
        <f>G10*12</f>
        <v>1080</v>
      </c>
      <c r="I10" s="21" t="s">
        <v>58</v>
      </c>
      <c r="J10" s="23">
        <v>46387</v>
      </c>
      <c r="K10" s="12" t="s">
        <v>55</v>
      </c>
    </row>
    <row r="11" spans="2:11 16384:16384" ht="84.45" customHeight="1" x14ac:dyDescent="0.25">
      <c r="B11" s="13">
        <v>8</v>
      </c>
      <c r="C11" s="39" t="s">
        <v>60</v>
      </c>
      <c r="D11" s="21" t="s">
        <v>29</v>
      </c>
      <c r="E11" s="21" t="s">
        <v>35</v>
      </c>
      <c r="F11" s="21" t="s">
        <v>10</v>
      </c>
      <c r="G11" s="22">
        <v>370.93</v>
      </c>
      <c r="H11" s="15">
        <f>G11*4</f>
        <v>1483.72</v>
      </c>
      <c r="I11" s="21" t="s">
        <v>36</v>
      </c>
      <c r="J11" s="23">
        <v>45138</v>
      </c>
      <c r="K11" s="12" t="s">
        <v>55</v>
      </c>
    </row>
    <row r="12" spans="2:11 16384:16384" ht="84.45" customHeight="1" x14ac:dyDescent="0.25">
      <c r="B12" s="37">
        <v>9</v>
      </c>
      <c r="C12" s="39" t="s">
        <v>60</v>
      </c>
      <c r="D12" s="21" t="s">
        <v>6</v>
      </c>
      <c r="E12" s="21" t="s">
        <v>37</v>
      </c>
      <c r="F12" s="21" t="s">
        <v>10</v>
      </c>
      <c r="G12" s="22">
        <v>166.96</v>
      </c>
      <c r="H12" s="15">
        <f>G12*4</f>
        <v>667.84</v>
      </c>
      <c r="I12" s="21" t="s">
        <v>38</v>
      </c>
      <c r="J12" s="23">
        <v>45016</v>
      </c>
      <c r="K12" s="12" t="s">
        <v>55</v>
      </c>
    </row>
    <row r="13" spans="2:11 16384:16384" ht="84.45" customHeight="1" x14ac:dyDescent="0.25">
      <c r="B13" s="13">
        <v>10</v>
      </c>
      <c r="C13" s="39" t="s">
        <v>60</v>
      </c>
      <c r="D13" s="24" t="s">
        <v>9</v>
      </c>
      <c r="E13" s="21" t="s">
        <v>39</v>
      </c>
      <c r="F13" s="24" t="s">
        <v>11</v>
      </c>
      <c r="G13" s="25">
        <v>41.732999999999997</v>
      </c>
      <c r="H13" s="26">
        <f>G13*12</f>
        <v>500.79599999999994</v>
      </c>
      <c r="I13" s="24" t="s">
        <v>40</v>
      </c>
      <c r="J13" s="27">
        <v>44985</v>
      </c>
      <c r="K13" s="12" t="s">
        <v>55</v>
      </c>
    </row>
    <row r="14" spans="2:11 16384:16384" ht="84.45" customHeight="1" x14ac:dyDescent="0.25">
      <c r="B14" s="38">
        <v>11</v>
      </c>
      <c r="C14" s="39" t="s">
        <v>60</v>
      </c>
      <c r="D14" s="28" t="s">
        <v>14</v>
      </c>
      <c r="E14" s="21" t="s">
        <v>39</v>
      </c>
      <c r="F14" s="28" t="s">
        <v>15</v>
      </c>
      <c r="G14" s="29">
        <v>246.88</v>
      </c>
      <c r="H14" s="30">
        <f>G14*2</f>
        <v>493.76</v>
      </c>
      <c r="I14" s="24" t="s">
        <v>59</v>
      </c>
      <c r="J14" s="23">
        <v>45838</v>
      </c>
      <c r="K14" s="12" t="s">
        <v>55</v>
      </c>
    </row>
    <row r="15" spans="2:11 16384:16384" ht="84.45" customHeight="1" x14ac:dyDescent="0.25">
      <c r="B15" s="37">
        <v>12</v>
      </c>
      <c r="C15" s="39" t="s">
        <v>60</v>
      </c>
      <c r="D15" s="31" t="s">
        <v>41</v>
      </c>
      <c r="E15" s="21" t="s">
        <v>42</v>
      </c>
      <c r="F15" s="32" t="s">
        <v>10</v>
      </c>
      <c r="G15" s="33">
        <v>163.72</v>
      </c>
      <c r="H15" s="34">
        <f>G15*4</f>
        <v>654.88</v>
      </c>
      <c r="I15" s="32" t="s">
        <v>43</v>
      </c>
      <c r="J15" s="35">
        <v>45138</v>
      </c>
      <c r="K15" s="12" t="s">
        <v>55</v>
      </c>
    </row>
    <row r="16" spans="2:11 16384:16384" ht="69" x14ac:dyDescent="0.25">
      <c r="B16" s="13">
        <v>13</v>
      </c>
      <c r="C16" s="39" t="s">
        <v>60</v>
      </c>
      <c r="D16" s="24" t="s">
        <v>7</v>
      </c>
      <c r="E16" s="24" t="s">
        <v>44</v>
      </c>
      <c r="F16" s="24" t="s">
        <v>45</v>
      </c>
      <c r="G16" s="25">
        <v>150</v>
      </c>
      <c r="H16" s="26">
        <f>G16*1</f>
        <v>150</v>
      </c>
      <c r="I16" s="24" t="s">
        <v>46</v>
      </c>
      <c r="J16" s="23">
        <v>45396</v>
      </c>
      <c r="K16" s="12" t="s">
        <v>55</v>
      </c>
    </row>
    <row r="17" spans="2:11" ht="84.45" customHeight="1" x14ac:dyDescent="0.25">
      <c r="B17" s="38">
        <v>14</v>
      </c>
      <c r="C17" s="39" t="s">
        <v>60</v>
      </c>
      <c r="D17" s="31" t="s">
        <v>7</v>
      </c>
      <c r="E17" s="31" t="s">
        <v>47</v>
      </c>
      <c r="F17" s="24" t="s">
        <v>45</v>
      </c>
      <c r="G17" s="36">
        <v>1000</v>
      </c>
      <c r="H17" s="10">
        <f>+G17*1</f>
        <v>1000</v>
      </c>
      <c r="I17" s="31" t="s">
        <v>48</v>
      </c>
      <c r="J17" s="27">
        <v>45866</v>
      </c>
      <c r="K17" s="12" t="s">
        <v>55</v>
      </c>
    </row>
    <row r="18" spans="2:11" ht="84.45" customHeight="1" x14ac:dyDescent="0.25">
      <c r="B18" s="37">
        <v>15</v>
      </c>
      <c r="C18" s="39" t="s">
        <v>60</v>
      </c>
      <c r="D18" s="21" t="s">
        <v>51</v>
      </c>
      <c r="E18" s="31" t="s">
        <v>50</v>
      </c>
      <c r="F18" s="24" t="s">
        <v>45</v>
      </c>
      <c r="G18" s="36">
        <v>100</v>
      </c>
      <c r="H18" s="10">
        <f>+G18*1</f>
        <v>100</v>
      </c>
      <c r="I18" s="31" t="s">
        <v>49</v>
      </c>
      <c r="J18" s="27">
        <v>47400</v>
      </c>
      <c r="K18" s="12" t="s">
        <v>55</v>
      </c>
    </row>
    <row r="19" spans="2:11" ht="84.45" customHeight="1" x14ac:dyDescent="0.25">
      <c r="B19" s="38">
        <v>16</v>
      </c>
      <c r="C19" s="49" t="s">
        <v>61</v>
      </c>
      <c r="D19" s="24" t="s">
        <v>8</v>
      </c>
      <c r="E19" s="24" t="s">
        <v>53</v>
      </c>
      <c r="F19" s="28" t="s">
        <v>10</v>
      </c>
      <c r="G19" s="25">
        <v>465.7</v>
      </c>
      <c r="H19" s="26">
        <f>+G19*4</f>
        <v>1862.8</v>
      </c>
      <c r="I19" s="24" t="s">
        <v>52</v>
      </c>
      <c r="J19" s="50" t="s">
        <v>54</v>
      </c>
      <c r="K19" s="17" t="s">
        <v>55</v>
      </c>
    </row>
    <row r="20" spans="2:11" ht="84.45" customHeight="1" thickBot="1" x14ac:dyDescent="0.3">
      <c r="B20" s="43">
        <v>17</v>
      </c>
      <c r="C20" s="44" t="s">
        <v>61</v>
      </c>
      <c r="D20" s="45" t="s">
        <v>4</v>
      </c>
      <c r="E20" s="45" t="s">
        <v>62</v>
      </c>
      <c r="F20" s="45" t="s">
        <v>10</v>
      </c>
      <c r="G20" s="46">
        <v>900</v>
      </c>
      <c r="H20" s="47">
        <f>+G20*4</f>
        <v>3600</v>
      </c>
      <c r="I20" s="45" t="s">
        <v>63</v>
      </c>
      <c r="J20" s="51">
        <v>45121</v>
      </c>
      <c r="K20" s="48" t="s">
        <v>55</v>
      </c>
    </row>
    <row r="28" spans="2:11" ht="12.75" customHeight="1" x14ac:dyDescent="0.25"/>
    <row r="30" spans="2:11" ht="12.75" customHeight="1" x14ac:dyDescent="0.25"/>
    <row r="34" ht="12.75" customHeight="1" x14ac:dyDescent="0.25"/>
    <row r="40" ht="12.75" customHeight="1" x14ac:dyDescent="0.25"/>
    <row r="48" ht="12.75" customHeight="1" x14ac:dyDescent="0.25"/>
    <row r="58" ht="12.75" customHeight="1" x14ac:dyDescent="0.25"/>
    <row r="60" ht="12.75" customHeight="1" x14ac:dyDescent="0.25"/>
  </sheetData>
  <mergeCells count="1">
    <mergeCell ref="B2:K2"/>
  </mergeCells>
  <printOptions gridLines="1"/>
  <pageMargins left="0" right="0" top="0" bottom="0" header="0" footer="0"/>
  <pageSetup paperSize="8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Alice Angeli Martinazzoli</cp:lastModifiedBy>
  <cp:revision>5</cp:revision>
  <cp:lastPrinted>2017-07-20T08:10:56Z</cp:lastPrinted>
  <dcterms:created xsi:type="dcterms:W3CDTF">2014-01-28T15:43:40Z</dcterms:created>
  <dcterms:modified xsi:type="dcterms:W3CDTF">2023-01-16T10:51:16Z</dcterms:modified>
</cp:coreProperties>
</file>