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3\"/>
    </mc:Choice>
  </mc:AlternateContent>
  <xr:revisionPtr revIDLastSave="0" documentId="8_{CDD7256A-40B9-48CD-BA08-801A8BE7F268}" xr6:coauthVersionLast="46" xr6:coauthVersionMax="46" xr10:uidLastSave="{00000000-0000-0000-0000-000000000000}"/>
  <bookViews>
    <workbookView xWindow="-120" yWindow="-120" windowWidth="29040" windowHeight="15840" xr2:uid="{76B645D6-3997-404D-98C6-8E7BC625210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S17" i="1" s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0" i="1" l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5" i="1"/>
  <c r="T15" i="1" s="1"/>
  <c r="U15" i="1" s="1"/>
  <c r="S9" i="1"/>
  <c r="S14" i="1"/>
  <c r="T14" i="1" s="1"/>
  <c r="U14" i="1" s="1"/>
  <c r="S16" i="1"/>
  <c r="T16" i="1" s="1"/>
  <c r="U16" i="1" s="1"/>
  <c r="S18" i="1"/>
  <c r="T18" i="1" s="1"/>
  <c r="U18" i="1" s="1"/>
  <c r="R19" i="1"/>
  <c r="L9" i="1"/>
  <c r="S19" i="1" l="1"/>
  <c r="T19" i="1" s="1"/>
  <c r="U19" i="1" s="1"/>
  <c r="T9" i="1"/>
  <c r="U9" i="1" s="1"/>
  <c r="M9" i="1"/>
  <c r="N9" i="1" s="1"/>
  <c r="L19" i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<sst xmlns="http://schemas.openxmlformats.org/spreadsheetml/2006/main" count="35" uniqueCount="26">
  <si>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</si>
  <si>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4° TRIMESTRE 2023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</si>
  <si>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</si>
  <si>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</si>
  <si>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</si>
  <si>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</si>
  <si>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</si>
  <si>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</si>
  <si>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</si>
  <si>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</si>
  <si>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</si>
  <si>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</si>
  <si>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</si>
  <si>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</si>
  <si>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OTT</t>
  </si>
  <si>
    <t>NOV</t>
  </si>
  <si>
    <t>DIC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</si>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</sst>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F087-3E35-4FCE-9071-FA27947708AD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61</v>
      </c>
      <c r="D8" s="18"/>
      <c r="E8" s="19"/>
      <c r="F8" s="19"/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122</v>
      </c>
      <c r="D9" s="23"/>
      <c r="E9" s="23"/>
      <c r="F9" s="23"/>
      <c r="G9" s="23">
        <f>D9+E9+F9</f>
        <v>0</v>
      </c>
      <c r="H9" s="23"/>
      <c r="I9" s="23"/>
      <c r="J9" s="23">
        <v>1</v>
      </c>
      <c r="K9" s="23">
        <f>H9+I9+J9</f>
        <v>1</v>
      </c>
      <c r="L9" s="23">
        <f>G9+K9</f>
        <v>1</v>
      </c>
      <c r="M9" s="24">
        <f t="shared" ref="M9:M18" si="0">L9/C9%</f>
        <v>0.81967213114754101</v>
      </c>
      <c r="N9" s="24">
        <f>100-M9</f>
        <v>99.180327868852459</v>
      </c>
      <c r="O9" s="23">
        <v>1</v>
      </c>
      <c r="P9" s="23">
        <v>1</v>
      </c>
      <c r="Q9" s="23">
        <v>10.5</v>
      </c>
      <c r="R9" s="23">
        <f>O9+P9+Q9</f>
        <v>12.5</v>
      </c>
      <c r="S9" s="23">
        <f>R9+L9</f>
        <v>13.5</v>
      </c>
      <c r="T9" s="24">
        <f t="shared" ref="T9:T19" si="1">S9/C9%</f>
        <v>11.065573770491804</v>
      </c>
      <c r="U9" s="24">
        <f>100-T9</f>
        <v>88.93442622950819</v>
      </c>
    </row>
    <row r="10" spans="1:21" x14ac:dyDescent="0.25">
      <c r="A10" s="21" t="s">
        <v>18</v>
      </c>
      <c r="B10" s="22">
        <v>4</v>
      </c>
      <c r="C10" s="23">
        <f t="shared" ref="C10:C18" si="2">$C$8*B10</f>
        <v>244</v>
      </c>
      <c r="D10" s="23"/>
      <c r="E10" s="23"/>
      <c r="F10" s="23">
        <v>3</v>
      </c>
      <c r="G10" s="23">
        <f t="shared" ref="G10:G18" si="3">D10+E10+F10</f>
        <v>3</v>
      </c>
      <c r="H10" s="23"/>
      <c r="I10" s="23"/>
      <c r="J10" s="23"/>
      <c r="K10" s="23">
        <f t="shared" ref="K10:K18" si="4">H10+I10+J10</f>
        <v>0</v>
      </c>
      <c r="L10" s="23">
        <f t="shared" ref="L10:L18" si="5">G10+K10</f>
        <v>3</v>
      </c>
      <c r="M10" s="24">
        <f>L10/C10%</f>
        <v>1.2295081967213115</v>
      </c>
      <c r="N10" s="24">
        <f>100-M10</f>
        <v>98.770491803278688</v>
      </c>
      <c r="O10" s="23">
        <v>1.5</v>
      </c>
      <c r="P10" s="23">
        <v>4</v>
      </c>
      <c r="Q10" s="23">
        <v>15</v>
      </c>
      <c r="R10" s="23">
        <f t="shared" ref="R10:R18" si="6">O10+P10+Q10</f>
        <v>20.5</v>
      </c>
      <c r="S10" s="23">
        <f t="shared" ref="S10:S18" si="7">R10+L10</f>
        <v>23.5</v>
      </c>
      <c r="T10" s="24">
        <f>S10/C10%</f>
        <v>9.6311475409836067</v>
      </c>
      <c r="U10" s="24">
        <f>100-T10</f>
        <v>90.368852459016395</v>
      </c>
    </row>
    <row r="11" spans="1:21" x14ac:dyDescent="0.25">
      <c r="A11" s="21" t="s">
        <v>19</v>
      </c>
      <c r="B11" s="22">
        <v>5</v>
      </c>
      <c r="C11" s="23">
        <f t="shared" si="2"/>
        <v>305</v>
      </c>
      <c r="D11" s="23"/>
      <c r="E11" s="23">
        <v>2</v>
      </c>
      <c r="F11" s="23">
        <v>6</v>
      </c>
      <c r="G11" s="23">
        <f t="shared" si="3"/>
        <v>8</v>
      </c>
      <c r="H11" s="23">
        <v>6.5</v>
      </c>
      <c r="I11" s="23">
        <v>8</v>
      </c>
      <c r="J11" s="23">
        <v>4.5</v>
      </c>
      <c r="K11" s="23">
        <f t="shared" si="4"/>
        <v>19</v>
      </c>
      <c r="L11" s="23">
        <f t="shared" si="5"/>
        <v>27</v>
      </c>
      <c r="M11" s="24">
        <f t="shared" si="0"/>
        <v>8.8524590163934427</v>
      </c>
      <c r="N11" s="24">
        <f t="shared" ref="N11:N18" si="8">100-M11</f>
        <v>91.147540983606561</v>
      </c>
      <c r="O11" s="23">
        <v>4</v>
      </c>
      <c r="P11" s="23">
        <v>8.5</v>
      </c>
      <c r="Q11" s="23">
        <v>15.5</v>
      </c>
      <c r="R11" s="23">
        <f t="shared" si="6"/>
        <v>28</v>
      </c>
      <c r="S11" s="23">
        <f t="shared" si="7"/>
        <v>55</v>
      </c>
      <c r="T11" s="24">
        <f t="shared" si="1"/>
        <v>18.032786885245901</v>
      </c>
      <c r="U11" s="24">
        <f t="shared" ref="U11:U19" si="9">100-T11</f>
        <v>81.967213114754102</v>
      </c>
    </row>
    <row r="12" spans="1:21" x14ac:dyDescent="0.25">
      <c r="A12" s="21" t="s">
        <v>20</v>
      </c>
      <c r="B12" s="22">
        <v>1</v>
      </c>
      <c r="C12" s="23">
        <f t="shared" si="2"/>
        <v>61</v>
      </c>
      <c r="D12" s="23"/>
      <c r="E12" s="23"/>
      <c r="F12" s="23"/>
      <c r="G12" s="23">
        <f t="shared" si="3"/>
        <v>0</v>
      </c>
      <c r="H12" s="23"/>
      <c r="I12" s="23"/>
      <c r="J12" s="23"/>
      <c r="K12" s="23">
        <f t="shared" si="4"/>
        <v>0</v>
      </c>
      <c r="L12" s="23">
        <f t="shared" si="5"/>
        <v>0</v>
      </c>
      <c r="M12" s="24">
        <f t="shared" si="0"/>
        <v>0</v>
      </c>
      <c r="N12" s="24">
        <f t="shared" si="8"/>
        <v>100</v>
      </c>
      <c r="O12" s="23"/>
      <c r="P12" s="23">
        <v>0.5</v>
      </c>
      <c r="Q12" s="23">
        <v>2.5</v>
      </c>
      <c r="R12" s="23">
        <f t="shared" si="6"/>
        <v>3</v>
      </c>
      <c r="S12" s="23">
        <f t="shared" si="7"/>
        <v>3</v>
      </c>
      <c r="T12" s="24">
        <f t="shared" si="1"/>
        <v>4.918032786885246</v>
      </c>
      <c r="U12" s="24">
        <f t="shared" si="9"/>
        <v>95.081967213114751</v>
      </c>
    </row>
    <row r="13" spans="1:21" x14ac:dyDescent="0.25">
      <c r="A13" s="21" t="s">
        <v>21</v>
      </c>
      <c r="B13" s="22">
        <v>2</v>
      </c>
      <c r="C13" s="23">
        <f t="shared" si="2"/>
        <v>122</v>
      </c>
      <c r="D13" s="23"/>
      <c r="E13" s="23"/>
      <c r="F13" s="23"/>
      <c r="G13" s="23">
        <f t="shared" si="3"/>
        <v>0</v>
      </c>
      <c r="H13" s="23"/>
      <c r="I13" s="23"/>
      <c r="J13" s="23">
        <v>1</v>
      </c>
      <c r="K13" s="23">
        <f t="shared" si="4"/>
        <v>1</v>
      </c>
      <c r="L13" s="23">
        <f t="shared" si="5"/>
        <v>1</v>
      </c>
      <c r="M13" s="24">
        <f t="shared" si="0"/>
        <v>0.81967213114754101</v>
      </c>
      <c r="N13" s="24">
        <f t="shared" si="8"/>
        <v>99.180327868852459</v>
      </c>
      <c r="O13" s="23">
        <v>3</v>
      </c>
      <c r="P13" s="23"/>
      <c r="Q13" s="23">
        <v>7.5</v>
      </c>
      <c r="R13" s="23">
        <f t="shared" si="6"/>
        <v>10.5</v>
      </c>
      <c r="S13" s="23">
        <f t="shared" si="7"/>
        <v>11.5</v>
      </c>
      <c r="T13" s="24">
        <f t="shared" si="1"/>
        <v>9.4262295081967213</v>
      </c>
      <c r="U13" s="24">
        <f t="shared" si="9"/>
        <v>90.573770491803273</v>
      </c>
    </row>
    <row r="14" spans="1:21" x14ac:dyDescent="0.25">
      <c r="A14" s="21" t="s">
        <v>22</v>
      </c>
      <c r="B14" s="22">
        <v>9</v>
      </c>
      <c r="C14" s="23">
        <f t="shared" si="2"/>
        <v>549</v>
      </c>
      <c r="D14" s="23">
        <v>3</v>
      </c>
      <c r="E14" s="23"/>
      <c r="F14" s="23">
        <v>3</v>
      </c>
      <c r="G14" s="23">
        <f t="shared" si="3"/>
        <v>6</v>
      </c>
      <c r="H14" s="23">
        <v>0.5</v>
      </c>
      <c r="I14" s="23">
        <v>0.5</v>
      </c>
      <c r="J14" s="23">
        <v>1</v>
      </c>
      <c r="K14" s="23">
        <f t="shared" si="4"/>
        <v>2</v>
      </c>
      <c r="L14" s="23">
        <f t="shared" si="5"/>
        <v>8</v>
      </c>
      <c r="M14" s="24">
        <f t="shared" si="0"/>
        <v>1.4571948998178506</v>
      </c>
      <c r="N14" s="24">
        <f t="shared" si="8"/>
        <v>98.54280510018215</v>
      </c>
      <c r="O14" s="23">
        <v>9</v>
      </c>
      <c r="P14" s="23">
        <v>5</v>
      </c>
      <c r="Q14" s="23">
        <v>16</v>
      </c>
      <c r="R14" s="23">
        <f t="shared" si="6"/>
        <v>30</v>
      </c>
      <c r="S14" s="23">
        <f t="shared" si="7"/>
        <v>38</v>
      </c>
      <c r="T14" s="24">
        <f t="shared" si="1"/>
        <v>6.9216757741347905</v>
      </c>
      <c r="U14" s="24">
        <f t="shared" si="9"/>
        <v>93.078324225865202</v>
      </c>
    </row>
    <row r="15" spans="1:21" x14ac:dyDescent="0.25">
      <c r="A15" s="21" t="s">
        <v>23</v>
      </c>
      <c r="B15" s="22">
        <v>4</v>
      </c>
      <c r="C15" s="23">
        <f t="shared" si="2"/>
        <v>244</v>
      </c>
      <c r="D15" s="23"/>
      <c r="E15" s="23">
        <v>2</v>
      </c>
      <c r="F15" s="23"/>
      <c r="G15" s="23">
        <f t="shared" si="3"/>
        <v>2</v>
      </c>
      <c r="H15" s="23">
        <v>2.5</v>
      </c>
      <c r="I15" s="23">
        <v>2</v>
      </c>
      <c r="J15" s="23">
        <v>2</v>
      </c>
      <c r="K15" s="23">
        <f t="shared" si="4"/>
        <v>6.5</v>
      </c>
      <c r="L15" s="23">
        <f t="shared" si="5"/>
        <v>8.5</v>
      </c>
      <c r="M15" s="24">
        <f t="shared" si="0"/>
        <v>3.4836065573770494</v>
      </c>
      <c r="N15" s="24">
        <f t="shared" si="8"/>
        <v>96.516393442622956</v>
      </c>
      <c r="O15" s="23">
        <v>4</v>
      </c>
      <c r="P15" s="23">
        <v>2</v>
      </c>
      <c r="Q15" s="23">
        <v>11</v>
      </c>
      <c r="R15" s="23">
        <f t="shared" si="6"/>
        <v>17</v>
      </c>
      <c r="S15" s="23">
        <f t="shared" si="7"/>
        <v>25.5</v>
      </c>
      <c r="T15" s="24">
        <f t="shared" si="1"/>
        <v>10.450819672131148</v>
      </c>
      <c r="U15" s="24">
        <f t="shared" si="9"/>
        <v>89.549180327868854</v>
      </c>
    </row>
    <row r="16" spans="1:21" x14ac:dyDescent="0.25">
      <c r="A16" s="21" t="s">
        <v>24</v>
      </c>
      <c r="B16" s="22">
        <v>1</v>
      </c>
      <c r="C16" s="23">
        <f t="shared" si="2"/>
        <v>61</v>
      </c>
      <c r="D16" s="23"/>
      <c r="E16" s="23"/>
      <c r="F16" s="23"/>
      <c r="G16" s="23">
        <f t="shared" si="3"/>
        <v>0</v>
      </c>
      <c r="H16" s="23"/>
      <c r="I16" s="23"/>
      <c r="J16" s="23"/>
      <c r="K16" s="23">
        <f t="shared" si="4"/>
        <v>0</v>
      </c>
      <c r="L16" s="23">
        <f t="shared" si="5"/>
        <v>0</v>
      </c>
      <c r="M16" s="24">
        <f t="shared" si="0"/>
        <v>0</v>
      </c>
      <c r="N16" s="24">
        <f t="shared" si="8"/>
        <v>100</v>
      </c>
      <c r="O16" s="23">
        <v>1</v>
      </c>
      <c r="P16" s="23"/>
      <c r="Q16" s="23">
        <v>4</v>
      </c>
      <c r="R16" s="23">
        <f t="shared" si="6"/>
        <v>5</v>
      </c>
      <c r="S16" s="23">
        <f t="shared" si="7"/>
        <v>5</v>
      </c>
      <c r="T16" s="24">
        <f t="shared" si="1"/>
        <v>8.1967213114754092</v>
      </c>
      <c r="U16" s="24">
        <f t="shared" si="9"/>
        <v>91.803278688524586</v>
      </c>
    </row>
    <row r="17" spans="1:21" x14ac:dyDescent="0.25">
      <c r="A17" s="21" t="s">
        <v>25</v>
      </c>
      <c r="B17" s="22">
        <v>9</v>
      </c>
      <c r="C17" s="23">
        <f t="shared" si="2"/>
        <v>549</v>
      </c>
      <c r="D17" s="23">
        <v>21</v>
      </c>
      <c r="E17" s="23">
        <v>2</v>
      </c>
      <c r="F17" s="23">
        <v>4</v>
      </c>
      <c r="G17" s="23">
        <f t="shared" si="3"/>
        <v>27</v>
      </c>
      <c r="H17" s="23">
        <v>2</v>
      </c>
      <c r="I17" s="23">
        <v>6.5</v>
      </c>
      <c r="J17" s="23"/>
      <c r="K17" s="23">
        <f t="shared" si="4"/>
        <v>8.5</v>
      </c>
      <c r="L17" s="23">
        <f t="shared" si="5"/>
        <v>35.5</v>
      </c>
      <c r="M17" s="24">
        <f t="shared" si="0"/>
        <v>6.4663023679417115</v>
      </c>
      <c r="N17" s="24">
        <f t="shared" si="8"/>
        <v>93.533697632058292</v>
      </c>
      <c r="O17" s="23">
        <v>10</v>
      </c>
      <c r="P17" s="23">
        <v>8</v>
      </c>
      <c r="Q17" s="23">
        <v>20</v>
      </c>
      <c r="R17" s="23">
        <f t="shared" si="6"/>
        <v>38</v>
      </c>
      <c r="S17" s="23">
        <f t="shared" si="7"/>
        <v>73.5</v>
      </c>
      <c r="T17" s="24"/>
      <c r="U17" s="24"/>
    </row>
    <row r="18" spans="1:21" hidden="1" x14ac:dyDescent="0.25">
      <c r="A18" s="21"/>
      <c r="B18" s="22"/>
      <c r="C18" s="23">
        <f t="shared" si="2"/>
        <v>0</v>
      </c>
      <c r="D18" s="23"/>
      <c r="E18" s="23"/>
      <c r="F18" s="23"/>
      <c r="G18" s="23">
        <f t="shared" si="3"/>
        <v>0</v>
      </c>
      <c r="H18" s="23"/>
      <c r="I18" s="23"/>
      <c r="J18" s="23"/>
      <c r="K18" s="23">
        <f t="shared" si="4"/>
        <v>0</v>
      </c>
      <c r="L18" s="23">
        <f t="shared" si="5"/>
        <v>0</v>
      </c>
      <c r="M18" s="24" t="e">
        <f t="shared" si="0"/>
        <v>#DIV/0!</v>
      </c>
      <c r="N18" s="24" t="e">
        <f t="shared" si="8"/>
        <v>#DIV/0!</v>
      </c>
      <c r="O18" s="23"/>
      <c r="P18" s="23"/>
      <c r="Q18" s="23"/>
      <c r="R18" s="23">
        <f t="shared" si="6"/>
        <v>0</v>
      </c>
      <c r="S18" s="23">
        <f t="shared" si="7"/>
        <v>0</v>
      </c>
      <c r="T18" s="24" t="e">
        <f t="shared" si="1"/>
        <v>#DIV/0!</v>
      </c>
      <c r="U18" s="24" t="e">
        <f t="shared" si="9"/>
        <v>#DIV/0!</v>
      </c>
    </row>
    <row r="19" spans="1:21" x14ac:dyDescent="0.25">
      <c r="B19" s="25">
        <f t="shared" ref="B19:L19" si="10">SUM(B9:B18)</f>
        <v>37</v>
      </c>
      <c r="C19" s="25">
        <f t="shared" si="10"/>
        <v>2257</v>
      </c>
      <c r="D19" s="26">
        <f t="shared" si="10"/>
        <v>24</v>
      </c>
      <c r="E19" s="26">
        <f t="shared" si="10"/>
        <v>6</v>
      </c>
      <c r="F19" s="26">
        <f t="shared" si="10"/>
        <v>16</v>
      </c>
      <c r="G19" s="26">
        <f t="shared" si="10"/>
        <v>46</v>
      </c>
      <c r="H19" s="26">
        <f t="shared" si="10"/>
        <v>11.5</v>
      </c>
      <c r="I19" s="26">
        <f t="shared" si="10"/>
        <v>17</v>
      </c>
      <c r="J19" s="26">
        <f t="shared" si="10"/>
        <v>9.5</v>
      </c>
      <c r="K19" s="26">
        <f t="shared" si="10"/>
        <v>38</v>
      </c>
      <c r="L19" s="26">
        <f t="shared" si="10"/>
        <v>84</v>
      </c>
      <c r="M19" s="27"/>
      <c r="N19" s="27"/>
      <c r="O19" s="26">
        <f>SUM(O9:O18)</f>
        <v>33.5</v>
      </c>
      <c r="P19" s="26">
        <f>SUM(P9:P18)</f>
        <v>29</v>
      </c>
      <c r="Q19" s="26">
        <f>SUM(Q9:Q18)</f>
        <v>102</v>
      </c>
      <c r="R19" s="26">
        <f>SUM(R9:R18)</f>
        <v>164.5</v>
      </c>
      <c r="S19" s="23">
        <f>SUM(S9:S18)</f>
        <v>248.5</v>
      </c>
      <c r="T19" s="24">
        <f t="shared" si="1"/>
        <v>11.01019051838724</v>
      </c>
      <c r="U19" s="24">
        <f t="shared" si="9"/>
        <v>88.989809481612753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2025-11-18T15:27:12Z</dcterms:created>
  <dcterms:modified xsi:type="dcterms:W3CDTF">2025-11-18T15:27:28Z</dcterms:modified>
</cp:coreProperties>
</file>