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E6C20388-765C-471E-A5B0-9A56DC2FE6B5}" xr6:coauthVersionLast="47" xr6:coauthVersionMax="47" xr10:uidLastSave="{00000000-0000-0000-0000-000000000000}"/>
  <bookViews>
    <workbookView xWindow="-120" yWindow="-120" windowWidth="29040" windowHeight="15840" firstSheet="3" activeTab="3" xr2:uid="{F19D03C5-A19F-4D95-BA5A-6B9B9A450B0A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2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2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Entrate_Rendiconto_2022!$B$1:$E$59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Spese_Rendiconto_2022!$B$1:$BX$54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Spese_Rendiconto_2022!$B:$C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D58" i="1" s="1"/>
  <c r="E57" i="1"/>
  <c r="E58" i="1" s="1"/>
  <c r="D16" i="2"/>
  <c r="E16" i="2"/>
  <c r="D23" i="2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D57" i="2"/>
  <c r="D58" i="2" s="1"/>
  <c r="E57" i="2"/>
  <c r="E58" i="2" s="1"/>
  <c r="D16" i="3"/>
  <c r="E16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57" i="3"/>
  <c r="D58" i="3" s="1"/>
  <c r="E57" i="3"/>
  <c r="E58" i="3" s="1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BV8" i="5"/>
  <c r="BV10" i="5"/>
  <c r="BW10" i="5"/>
  <c r="BX10" i="5"/>
  <c r="BX20" i="5" s="1"/>
  <c r="BX53" i="5" s="1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D53" i="5" s="1"/>
  <c r="E20" i="5"/>
  <c r="F20" i="5"/>
  <c r="G20" i="5"/>
  <c r="H20" i="5"/>
  <c r="H53" i="5" s="1"/>
  <c r="I20" i="5"/>
  <c r="J20" i="5"/>
  <c r="K20" i="5"/>
  <c r="L20" i="5"/>
  <c r="L53" i="5" s="1"/>
  <c r="M20" i="5"/>
  <c r="N20" i="5"/>
  <c r="O20" i="5"/>
  <c r="P20" i="5"/>
  <c r="P53" i="5" s="1"/>
  <c r="Q20" i="5"/>
  <c r="R20" i="5"/>
  <c r="S20" i="5"/>
  <c r="T20" i="5"/>
  <c r="T53" i="5" s="1"/>
  <c r="U20" i="5"/>
  <c r="V20" i="5"/>
  <c r="W20" i="5"/>
  <c r="X20" i="5"/>
  <c r="X53" i="5" s="1"/>
  <c r="Y20" i="5"/>
  <c r="Z20" i="5"/>
  <c r="AA20" i="5"/>
  <c r="AB20" i="5"/>
  <c r="AB53" i="5" s="1"/>
  <c r="AC20" i="5"/>
  <c r="AD20" i="5"/>
  <c r="AE20" i="5"/>
  <c r="AF20" i="5"/>
  <c r="AF53" i="5" s="1"/>
  <c r="AG20" i="5"/>
  <c r="AH20" i="5"/>
  <c r="AI20" i="5"/>
  <c r="AJ20" i="5"/>
  <c r="AJ53" i="5" s="1"/>
  <c r="AK20" i="5"/>
  <c r="AL20" i="5"/>
  <c r="AM20" i="5"/>
  <c r="AN20" i="5"/>
  <c r="AN53" i="5" s="1"/>
  <c r="AO20" i="5"/>
  <c r="AP20" i="5"/>
  <c r="AQ20" i="5"/>
  <c r="AR20" i="5"/>
  <c r="AR53" i="5" s="1"/>
  <c r="AS20" i="5"/>
  <c r="AT20" i="5"/>
  <c r="AU20" i="5"/>
  <c r="AV20" i="5"/>
  <c r="AV53" i="5" s="1"/>
  <c r="AW20" i="5"/>
  <c r="AX20" i="5"/>
  <c r="AY20" i="5"/>
  <c r="AZ20" i="5"/>
  <c r="AZ53" i="5" s="1"/>
  <c r="BA20" i="5"/>
  <c r="BB20" i="5"/>
  <c r="BC20" i="5"/>
  <c r="BD20" i="5"/>
  <c r="BD53" i="5" s="1"/>
  <c r="BE20" i="5"/>
  <c r="BF20" i="5"/>
  <c r="BG20" i="5"/>
  <c r="BH20" i="5"/>
  <c r="BH53" i="5" s="1"/>
  <c r="BI20" i="5"/>
  <c r="BJ20" i="5"/>
  <c r="BK20" i="5"/>
  <c r="BL20" i="5"/>
  <c r="BL53" i="5" s="1"/>
  <c r="BM20" i="5"/>
  <c r="BN20" i="5"/>
  <c r="BO20" i="5"/>
  <c r="BP20" i="5"/>
  <c r="BP53" i="5" s="1"/>
  <c r="BQ20" i="5"/>
  <c r="BR20" i="5"/>
  <c r="BS20" i="5"/>
  <c r="BT20" i="5"/>
  <c r="BT53" i="5" s="1"/>
  <c r="BV23" i="5"/>
  <c r="BW23" i="5"/>
  <c r="BX23" i="5"/>
  <c r="BV24" i="5"/>
  <c r="BW24" i="5"/>
  <c r="BW28" i="5" s="1"/>
  <c r="BX24" i="5"/>
  <c r="BV25" i="5"/>
  <c r="BW25" i="5"/>
  <c r="BX25" i="5"/>
  <c r="BX28" i="5" s="1"/>
  <c r="BV26" i="5"/>
  <c r="BW26" i="5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28" i="5"/>
  <c r="BV31" i="5"/>
  <c r="BW31" i="5"/>
  <c r="BW35" i="5" s="1"/>
  <c r="BX31" i="5"/>
  <c r="BV32" i="5"/>
  <c r="BW32" i="5"/>
  <c r="BX32" i="5"/>
  <c r="BX35" i="5" s="1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V38" i="5"/>
  <c r="BW38" i="5"/>
  <c r="BW42" i="5" s="1"/>
  <c r="BX38" i="5"/>
  <c r="BV39" i="5"/>
  <c r="BW39" i="5"/>
  <c r="BX39" i="5"/>
  <c r="BX42" i="5" s="1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V45" i="5"/>
  <c r="BW45" i="5"/>
  <c r="BX45" i="5"/>
  <c r="D46" i="5"/>
  <c r="E46" i="5"/>
  <c r="F46" i="5"/>
  <c r="F53" i="5" s="1"/>
  <c r="G46" i="5"/>
  <c r="H46" i="5"/>
  <c r="I46" i="5"/>
  <c r="J46" i="5"/>
  <c r="J53" i="5" s="1"/>
  <c r="K46" i="5"/>
  <c r="L46" i="5"/>
  <c r="M46" i="5"/>
  <c r="N46" i="5"/>
  <c r="N53" i="5" s="1"/>
  <c r="O46" i="5"/>
  <c r="P46" i="5"/>
  <c r="Q46" i="5"/>
  <c r="R46" i="5"/>
  <c r="R53" i="5" s="1"/>
  <c r="S46" i="5"/>
  <c r="T46" i="5"/>
  <c r="U46" i="5"/>
  <c r="V46" i="5"/>
  <c r="V53" i="5" s="1"/>
  <c r="W46" i="5"/>
  <c r="X46" i="5"/>
  <c r="Y46" i="5"/>
  <c r="Z46" i="5"/>
  <c r="Z53" i="5" s="1"/>
  <c r="AA46" i="5"/>
  <c r="AB46" i="5"/>
  <c r="AC46" i="5"/>
  <c r="AD46" i="5"/>
  <c r="AD53" i="5" s="1"/>
  <c r="AE46" i="5"/>
  <c r="AF46" i="5"/>
  <c r="AG46" i="5"/>
  <c r="AH46" i="5"/>
  <c r="AH53" i="5" s="1"/>
  <c r="AI46" i="5"/>
  <c r="AJ46" i="5"/>
  <c r="AK46" i="5"/>
  <c r="AL46" i="5"/>
  <c r="AL53" i="5" s="1"/>
  <c r="AM46" i="5"/>
  <c r="AN46" i="5"/>
  <c r="AO46" i="5"/>
  <c r="AP46" i="5"/>
  <c r="AP53" i="5" s="1"/>
  <c r="AQ46" i="5"/>
  <c r="AR46" i="5"/>
  <c r="AS46" i="5"/>
  <c r="AT46" i="5"/>
  <c r="AT53" i="5" s="1"/>
  <c r="AU46" i="5"/>
  <c r="AV46" i="5"/>
  <c r="AW46" i="5"/>
  <c r="AX46" i="5"/>
  <c r="AX53" i="5" s="1"/>
  <c r="AY46" i="5"/>
  <c r="AZ46" i="5"/>
  <c r="BA46" i="5"/>
  <c r="BB46" i="5"/>
  <c r="BB53" i="5" s="1"/>
  <c r="BC46" i="5"/>
  <c r="BD46" i="5"/>
  <c r="BE46" i="5"/>
  <c r="BF46" i="5"/>
  <c r="BF53" i="5" s="1"/>
  <c r="BG46" i="5"/>
  <c r="BH46" i="5"/>
  <c r="BI46" i="5"/>
  <c r="BJ46" i="5"/>
  <c r="BJ53" i="5" s="1"/>
  <c r="BK46" i="5"/>
  <c r="BL46" i="5"/>
  <c r="BM46" i="5"/>
  <c r="BN46" i="5"/>
  <c r="BN53" i="5" s="1"/>
  <c r="BO46" i="5"/>
  <c r="BP46" i="5"/>
  <c r="BQ46" i="5"/>
  <c r="BR46" i="5"/>
  <c r="BR53" i="5" s="1"/>
  <c r="BS46" i="5"/>
  <c r="BT46" i="5"/>
  <c r="BV46" i="5"/>
  <c r="BW46" i="5"/>
  <c r="BX46" i="5"/>
  <c r="BV49" i="5"/>
  <c r="BW49" i="5"/>
  <c r="BW51" i="5" s="1"/>
  <c r="BX49" i="5"/>
  <c r="BX51" i="5" s="1"/>
  <c r="BV50" i="5"/>
  <c r="BW50" i="5"/>
  <c r="BX50" i="5"/>
  <c r="D51" i="5"/>
  <c r="E51" i="5"/>
  <c r="F51" i="5"/>
  <c r="G51" i="5"/>
  <c r="H51" i="5"/>
  <c r="I51" i="5"/>
  <c r="J51" i="5"/>
  <c r="K51" i="5"/>
  <c r="K53" i="5" s="1"/>
  <c r="L51" i="5"/>
  <c r="M51" i="5"/>
  <c r="N51" i="5"/>
  <c r="O51" i="5"/>
  <c r="P51" i="5"/>
  <c r="Q51" i="5"/>
  <c r="R51" i="5"/>
  <c r="S51" i="5"/>
  <c r="S53" i="5" s="1"/>
  <c r="T51" i="5"/>
  <c r="U51" i="5"/>
  <c r="V51" i="5"/>
  <c r="W51" i="5"/>
  <c r="X51" i="5"/>
  <c r="Y51" i="5"/>
  <c r="Z51" i="5"/>
  <c r="AA51" i="5"/>
  <c r="AA53" i="5" s="1"/>
  <c r="AB51" i="5"/>
  <c r="AC51" i="5"/>
  <c r="AD51" i="5"/>
  <c r="AE51" i="5"/>
  <c r="AF51" i="5"/>
  <c r="AG51" i="5"/>
  <c r="AH51" i="5"/>
  <c r="AI51" i="5"/>
  <c r="AI53" i="5" s="1"/>
  <c r="AJ51" i="5"/>
  <c r="AK51" i="5"/>
  <c r="AL51" i="5"/>
  <c r="AM51" i="5"/>
  <c r="AN51" i="5"/>
  <c r="AO51" i="5"/>
  <c r="AP51" i="5"/>
  <c r="AQ51" i="5"/>
  <c r="AQ53" i="5" s="1"/>
  <c r="AR51" i="5"/>
  <c r="AS51" i="5"/>
  <c r="AT51" i="5"/>
  <c r="AU51" i="5"/>
  <c r="AV51" i="5"/>
  <c r="AW51" i="5"/>
  <c r="AX51" i="5"/>
  <c r="AY51" i="5"/>
  <c r="AY53" i="5" s="1"/>
  <c r="AZ51" i="5"/>
  <c r="BA51" i="5"/>
  <c r="BB51" i="5"/>
  <c r="BC51" i="5"/>
  <c r="BD51" i="5"/>
  <c r="BE51" i="5"/>
  <c r="BF51" i="5"/>
  <c r="BG51" i="5"/>
  <c r="BG53" i="5" s="1"/>
  <c r="BH51" i="5"/>
  <c r="BI51" i="5"/>
  <c r="BJ51" i="5"/>
  <c r="BK51" i="5"/>
  <c r="BL51" i="5"/>
  <c r="BM51" i="5"/>
  <c r="BN51" i="5"/>
  <c r="BO51" i="5"/>
  <c r="BO53" i="5" s="1"/>
  <c r="BP51" i="5"/>
  <c r="BQ51" i="5"/>
  <c r="BR51" i="5"/>
  <c r="BS51" i="5"/>
  <c r="BT51" i="5"/>
  <c r="BV51" i="5"/>
  <c r="G53" i="5"/>
  <c r="O53" i="5"/>
  <c r="W53" i="5"/>
  <c r="AE53" i="5"/>
  <c r="AM53" i="5"/>
  <c r="AU53" i="5"/>
  <c r="BC53" i="5"/>
  <c r="BK53" i="5"/>
  <c r="BS53" i="5"/>
  <c r="BU53" i="5"/>
  <c r="BV8" i="6"/>
  <c r="BV10" i="6"/>
  <c r="BW10" i="6"/>
  <c r="BX10" i="6"/>
  <c r="BX20" i="6" s="1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D53" i="6" s="1"/>
  <c r="E20" i="6"/>
  <c r="F20" i="6"/>
  <c r="G20" i="6"/>
  <c r="H20" i="6"/>
  <c r="H53" i="6" s="1"/>
  <c r="I20" i="6"/>
  <c r="J20" i="6"/>
  <c r="K20" i="6"/>
  <c r="L20" i="6"/>
  <c r="L53" i="6" s="1"/>
  <c r="M20" i="6"/>
  <c r="N20" i="6"/>
  <c r="O20" i="6"/>
  <c r="P20" i="6"/>
  <c r="P53" i="6" s="1"/>
  <c r="Q20" i="6"/>
  <c r="R20" i="6"/>
  <c r="S20" i="6"/>
  <c r="T20" i="6"/>
  <c r="T53" i="6" s="1"/>
  <c r="U20" i="6"/>
  <c r="V20" i="6"/>
  <c r="W20" i="6"/>
  <c r="X20" i="6"/>
  <c r="X53" i="6" s="1"/>
  <c r="Y20" i="6"/>
  <c r="Z20" i="6"/>
  <c r="AA20" i="6"/>
  <c r="AB20" i="6"/>
  <c r="AB53" i="6" s="1"/>
  <c r="AC20" i="6"/>
  <c r="AD20" i="6"/>
  <c r="AE20" i="6"/>
  <c r="AF20" i="6"/>
  <c r="AF53" i="6" s="1"/>
  <c r="AG20" i="6"/>
  <c r="AH20" i="6"/>
  <c r="AI20" i="6"/>
  <c r="AJ20" i="6"/>
  <c r="AJ53" i="6" s="1"/>
  <c r="AK20" i="6"/>
  <c r="AL20" i="6"/>
  <c r="AM20" i="6"/>
  <c r="AN20" i="6"/>
  <c r="AN53" i="6" s="1"/>
  <c r="AO20" i="6"/>
  <c r="AP20" i="6"/>
  <c r="AQ20" i="6"/>
  <c r="AR20" i="6"/>
  <c r="AR53" i="6" s="1"/>
  <c r="AS20" i="6"/>
  <c r="AT20" i="6"/>
  <c r="AU20" i="6"/>
  <c r="AV20" i="6"/>
  <c r="AV53" i="6" s="1"/>
  <c r="AW20" i="6"/>
  <c r="AX20" i="6"/>
  <c r="AY20" i="6"/>
  <c r="AZ20" i="6"/>
  <c r="AZ53" i="6" s="1"/>
  <c r="BA20" i="6"/>
  <c r="BB20" i="6"/>
  <c r="BC20" i="6"/>
  <c r="BD20" i="6"/>
  <c r="BD53" i="6" s="1"/>
  <c r="BE20" i="6"/>
  <c r="BF20" i="6"/>
  <c r="BG20" i="6"/>
  <c r="BH20" i="6"/>
  <c r="BH53" i="6" s="1"/>
  <c r="BI20" i="6"/>
  <c r="BJ20" i="6"/>
  <c r="BK20" i="6"/>
  <c r="BL20" i="6"/>
  <c r="BL53" i="6" s="1"/>
  <c r="BM20" i="6"/>
  <c r="BN20" i="6"/>
  <c r="BO20" i="6"/>
  <c r="BO53" i="6" s="1"/>
  <c r="BP20" i="6"/>
  <c r="BP53" i="6" s="1"/>
  <c r="BQ20" i="6"/>
  <c r="BR20" i="6"/>
  <c r="BS20" i="6"/>
  <c r="BT20" i="6"/>
  <c r="BT53" i="6" s="1"/>
  <c r="BV23" i="6"/>
  <c r="BW23" i="6"/>
  <c r="BX23" i="6"/>
  <c r="BV24" i="6"/>
  <c r="BW24" i="6"/>
  <c r="BW28" i="6" s="1"/>
  <c r="BX24" i="6"/>
  <c r="BV25" i="6"/>
  <c r="BW25" i="6"/>
  <c r="BX25" i="6"/>
  <c r="BX28" i="6" s="1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28" i="6"/>
  <c r="BV31" i="6"/>
  <c r="BW31" i="6"/>
  <c r="BW35" i="6" s="1"/>
  <c r="BX31" i="6"/>
  <c r="BV32" i="6"/>
  <c r="BW32" i="6"/>
  <c r="BX32" i="6"/>
  <c r="BX35" i="6" s="1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5" i="6"/>
  <c r="BV38" i="6"/>
  <c r="BW38" i="6"/>
  <c r="BW42" i="6" s="1"/>
  <c r="BX38" i="6"/>
  <c r="BV39" i="6"/>
  <c r="BW39" i="6"/>
  <c r="BX39" i="6"/>
  <c r="BX42" i="6" s="1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V45" i="6"/>
  <c r="BW45" i="6"/>
  <c r="BX45" i="6"/>
  <c r="D46" i="6"/>
  <c r="E46" i="6"/>
  <c r="F46" i="6"/>
  <c r="F53" i="6" s="1"/>
  <c r="G46" i="6"/>
  <c r="H46" i="6"/>
  <c r="I46" i="6"/>
  <c r="J46" i="6"/>
  <c r="J53" i="6" s="1"/>
  <c r="K46" i="6"/>
  <c r="L46" i="6"/>
  <c r="M46" i="6"/>
  <c r="N46" i="6"/>
  <c r="N53" i="6" s="1"/>
  <c r="O46" i="6"/>
  <c r="P46" i="6"/>
  <c r="Q46" i="6"/>
  <c r="R46" i="6"/>
  <c r="R53" i="6" s="1"/>
  <c r="S46" i="6"/>
  <c r="T46" i="6"/>
  <c r="U46" i="6"/>
  <c r="V46" i="6"/>
  <c r="V53" i="6" s="1"/>
  <c r="W46" i="6"/>
  <c r="X46" i="6"/>
  <c r="Y46" i="6"/>
  <c r="Z46" i="6"/>
  <c r="Z53" i="6" s="1"/>
  <c r="AA46" i="6"/>
  <c r="AB46" i="6"/>
  <c r="AC46" i="6"/>
  <c r="AD46" i="6"/>
  <c r="AD53" i="6" s="1"/>
  <c r="AE46" i="6"/>
  <c r="AF46" i="6"/>
  <c r="AG46" i="6"/>
  <c r="AH46" i="6"/>
  <c r="AH53" i="6" s="1"/>
  <c r="AI46" i="6"/>
  <c r="AJ46" i="6"/>
  <c r="AK46" i="6"/>
  <c r="AL46" i="6"/>
  <c r="AL53" i="6" s="1"/>
  <c r="AM46" i="6"/>
  <c r="AN46" i="6"/>
  <c r="AO46" i="6"/>
  <c r="AP46" i="6"/>
  <c r="AP53" i="6" s="1"/>
  <c r="AQ46" i="6"/>
  <c r="AR46" i="6"/>
  <c r="AS46" i="6"/>
  <c r="AT46" i="6"/>
  <c r="AT53" i="6" s="1"/>
  <c r="AU46" i="6"/>
  <c r="AV46" i="6"/>
  <c r="AW46" i="6"/>
  <c r="AX46" i="6"/>
  <c r="AX53" i="6" s="1"/>
  <c r="AY46" i="6"/>
  <c r="AZ46" i="6"/>
  <c r="BA46" i="6"/>
  <c r="BB46" i="6"/>
  <c r="BB53" i="6" s="1"/>
  <c r="BC46" i="6"/>
  <c r="BD46" i="6"/>
  <c r="BE46" i="6"/>
  <c r="BF46" i="6"/>
  <c r="BF53" i="6" s="1"/>
  <c r="BG46" i="6"/>
  <c r="BH46" i="6"/>
  <c r="BI46" i="6"/>
  <c r="BJ46" i="6"/>
  <c r="BJ53" i="6" s="1"/>
  <c r="BK46" i="6"/>
  <c r="BL46" i="6"/>
  <c r="BM46" i="6"/>
  <c r="BN46" i="6"/>
  <c r="BN53" i="6" s="1"/>
  <c r="BO46" i="6"/>
  <c r="BP46" i="6"/>
  <c r="BQ46" i="6"/>
  <c r="BR46" i="6"/>
  <c r="BR53" i="6" s="1"/>
  <c r="BS46" i="6"/>
  <c r="BT46" i="6"/>
  <c r="BV46" i="6"/>
  <c r="BW46" i="6"/>
  <c r="BX46" i="6"/>
  <c r="BV49" i="6"/>
  <c r="BW49" i="6"/>
  <c r="BW51" i="6" s="1"/>
  <c r="BX49" i="6"/>
  <c r="BX51" i="6" s="1"/>
  <c r="BV50" i="6"/>
  <c r="BW50" i="6"/>
  <c r="BX50" i="6"/>
  <c r="D51" i="6"/>
  <c r="E51" i="6"/>
  <c r="F51" i="6"/>
  <c r="G51" i="6"/>
  <c r="H51" i="6"/>
  <c r="I51" i="6"/>
  <c r="J51" i="6"/>
  <c r="K51" i="6"/>
  <c r="K53" i="6" s="1"/>
  <c r="L51" i="6"/>
  <c r="M51" i="6"/>
  <c r="N51" i="6"/>
  <c r="O51" i="6"/>
  <c r="P51" i="6"/>
  <c r="Q51" i="6"/>
  <c r="R51" i="6"/>
  <c r="S51" i="6"/>
  <c r="S53" i="6" s="1"/>
  <c r="T51" i="6"/>
  <c r="U51" i="6"/>
  <c r="V51" i="6"/>
  <c r="W51" i="6"/>
  <c r="X51" i="6"/>
  <c r="Y51" i="6"/>
  <c r="Z51" i="6"/>
  <c r="AA51" i="6"/>
  <c r="AA53" i="6" s="1"/>
  <c r="AB51" i="6"/>
  <c r="AC51" i="6"/>
  <c r="AD51" i="6"/>
  <c r="AE51" i="6"/>
  <c r="AF51" i="6"/>
  <c r="AG51" i="6"/>
  <c r="AH51" i="6"/>
  <c r="AI51" i="6"/>
  <c r="AI53" i="6" s="1"/>
  <c r="AJ51" i="6"/>
  <c r="AK51" i="6"/>
  <c r="AL51" i="6"/>
  <c r="AM51" i="6"/>
  <c r="AN51" i="6"/>
  <c r="AO51" i="6"/>
  <c r="AP51" i="6"/>
  <c r="AQ51" i="6"/>
  <c r="AQ53" i="6" s="1"/>
  <c r="AR51" i="6"/>
  <c r="AS51" i="6"/>
  <c r="AT51" i="6"/>
  <c r="AU51" i="6"/>
  <c r="AV51" i="6"/>
  <c r="AW51" i="6"/>
  <c r="AX51" i="6"/>
  <c r="AY51" i="6"/>
  <c r="AY53" i="6" s="1"/>
  <c r="AZ51" i="6"/>
  <c r="BA51" i="6"/>
  <c r="BB51" i="6"/>
  <c r="BC51" i="6"/>
  <c r="BD51" i="6"/>
  <c r="BE51" i="6"/>
  <c r="BF51" i="6"/>
  <c r="BG51" i="6"/>
  <c r="BG53" i="6" s="1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V51" i="6"/>
  <c r="G53" i="6"/>
  <c r="O53" i="6"/>
  <c r="W53" i="6"/>
  <c r="AE53" i="6"/>
  <c r="AM53" i="6"/>
  <c r="AU53" i="6"/>
  <c r="BC53" i="6"/>
  <c r="BK53" i="6"/>
  <c r="BS53" i="6"/>
  <c r="BU53" i="6"/>
  <c r="BV8" i="7"/>
  <c r="BV10" i="7"/>
  <c r="BW10" i="7"/>
  <c r="BX10" i="7"/>
  <c r="BX20" i="7" s="1"/>
  <c r="BX53" i="7" s="1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D53" i="7" s="1"/>
  <c r="E20" i="7"/>
  <c r="F20" i="7"/>
  <c r="G20" i="7"/>
  <c r="H20" i="7"/>
  <c r="I20" i="7"/>
  <c r="J20" i="7"/>
  <c r="K20" i="7"/>
  <c r="K53" i="7" s="1"/>
  <c r="L20" i="7"/>
  <c r="L53" i="7" s="1"/>
  <c r="M20" i="7"/>
  <c r="N20" i="7"/>
  <c r="O20" i="7"/>
  <c r="P20" i="7"/>
  <c r="Q20" i="7"/>
  <c r="R20" i="7"/>
  <c r="S20" i="7"/>
  <c r="S53" i="7" s="1"/>
  <c r="T20" i="7"/>
  <c r="T53" i="7" s="1"/>
  <c r="U20" i="7"/>
  <c r="V20" i="7"/>
  <c r="W20" i="7"/>
  <c r="X20" i="7"/>
  <c r="Y20" i="7"/>
  <c r="Z20" i="7"/>
  <c r="AA20" i="7"/>
  <c r="AA53" i="7" s="1"/>
  <c r="AB20" i="7"/>
  <c r="AB53" i="7" s="1"/>
  <c r="AC20" i="7"/>
  <c r="AD20" i="7"/>
  <c r="AE20" i="7"/>
  <c r="AF20" i="7"/>
  <c r="AG20" i="7"/>
  <c r="AH20" i="7"/>
  <c r="AI20" i="7"/>
  <c r="AI53" i="7" s="1"/>
  <c r="AJ20" i="7"/>
  <c r="AJ53" i="7" s="1"/>
  <c r="AK20" i="7"/>
  <c r="AL20" i="7"/>
  <c r="AM20" i="7"/>
  <c r="AN20" i="7"/>
  <c r="AO20" i="7"/>
  <c r="AP20" i="7"/>
  <c r="AQ20" i="7"/>
  <c r="AQ53" i="7" s="1"/>
  <c r="AR20" i="7"/>
  <c r="AR53" i="7" s="1"/>
  <c r="AS20" i="7"/>
  <c r="AT20" i="7"/>
  <c r="AU20" i="7"/>
  <c r="AV20" i="7"/>
  <c r="AW20" i="7"/>
  <c r="AX20" i="7"/>
  <c r="AY20" i="7"/>
  <c r="AY53" i="7" s="1"/>
  <c r="AZ20" i="7"/>
  <c r="AZ53" i="7" s="1"/>
  <c r="BA20" i="7"/>
  <c r="BB20" i="7"/>
  <c r="BC20" i="7"/>
  <c r="BD20" i="7"/>
  <c r="BE20" i="7"/>
  <c r="BF20" i="7"/>
  <c r="BG20" i="7"/>
  <c r="BG53" i="7" s="1"/>
  <c r="BH20" i="7"/>
  <c r="BH53" i="7" s="1"/>
  <c r="BI20" i="7"/>
  <c r="BJ20" i="7"/>
  <c r="BK20" i="7"/>
  <c r="BL20" i="7"/>
  <c r="BM20" i="7"/>
  <c r="BN20" i="7"/>
  <c r="BO20" i="7"/>
  <c r="BO53" i="7" s="1"/>
  <c r="BP20" i="7"/>
  <c r="BP53" i="7" s="1"/>
  <c r="BQ20" i="7"/>
  <c r="BR20" i="7"/>
  <c r="BS20" i="7"/>
  <c r="BT20" i="7"/>
  <c r="BV23" i="7"/>
  <c r="BW23" i="7"/>
  <c r="BX23" i="7"/>
  <c r="BV24" i="7"/>
  <c r="BW24" i="7"/>
  <c r="BW28" i="7" s="1"/>
  <c r="BX24" i="7"/>
  <c r="BV25" i="7"/>
  <c r="BW25" i="7"/>
  <c r="BX25" i="7"/>
  <c r="BX28" i="7" s="1"/>
  <c r="BV26" i="7"/>
  <c r="BW26" i="7"/>
  <c r="BX26" i="7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V28" i="7"/>
  <c r="BV31" i="7"/>
  <c r="BW31" i="7"/>
  <c r="BW35" i="7" s="1"/>
  <c r="BX31" i="7"/>
  <c r="BV32" i="7"/>
  <c r="BW32" i="7"/>
  <c r="BX32" i="7"/>
  <c r="BX35" i="7" s="1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5" i="7"/>
  <c r="BV38" i="7"/>
  <c r="BW38" i="7"/>
  <c r="BW42" i="7" s="1"/>
  <c r="BX38" i="7"/>
  <c r="BV39" i="7"/>
  <c r="BW39" i="7"/>
  <c r="BX39" i="7"/>
  <c r="BX42" i="7" s="1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2" i="7"/>
  <c r="BV45" i="7"/>
  <c r="BW45" i="7"/>
  <c r="BX45" i="7"/>
  <c r="D46" i="7"/>
  <c r="E46" i="7"/>
  <c r="F46" i="7"/>
  <c r="F53" i="7" s="1"/>
  <c r="G46" i="7"/>
  <c r="H46" i="7"/>
  <c r="I46" i="7"/>
  <c r="J46" i="7"/>
  <c r="J53" i="7" s="1"/>
  <c r="K46" i="7"/>
  <c r="L46" i="7"/>
  <c r="M46" i="7"/>
  <c r="N46" i="7"/>
  <c r="N53" i="7" s="1"/>
  <c r="O46" i="7"/>
  <c r="P46" i="7"/>
  <c r="Q46" i="7"/>
  <c r="R46" i="7"/>
  <c r="R53" i="7" s="1"/>
  <c r="S46" i="7"/>
  <c r="T46" i="7"/>
  <c r="U46" i="7"/>
  <c r="V46" i="7"/>
  <c r="V53" i="7" s="1"/>
  <c r="W46" i="7"/>
  <c r="X46" i="7"/>
  <c r="Y46" i="7"/>
  <c r="Z46" i="7"/>
  <c r="Z53" i="7" s="1"/>
  <c r="AA46" i="7"/>
  <c r="AB46" i="7"/>
  <c r="AC46" i="7"/>
  <c r="AD46" i="7"/>
  <c r="AD53" i="7" s="1"/>
  <c r="AE46" i="7"/>
  <c r="AF46" i="7"/>
  <c r="AG46" i="7"/>
  <c r="AH46" i="7"/>
  <c r="AH53" i="7" s="1"/>
  <c r="AI46" i="7"/>
  <c r="AJ46" i="7"/>
  <c r="AK46" i="7"/>
  <c r="AL46" i="7"/>
  <c r="AL53" i="7" s="1"/>
  <c r="AM46" i="7"/>
  <c r="AN46" i="7"/>
  <c r="AO46" i="7"/>
  <c r="AP46" i="7"/>
  <c r="AP53" i="7" s="1"/>
  <c r="AQ46" i="7"/>
  <c r="AR46" i="7"/>
  <c r="AS46" i="7"/>
  <c r="AT46" i="7"/>
  <c r="AT53" i="7" s="1"/>
  <c r="AU46" i="7"/>
  <c r="AV46" i="7"/>
  <c r="AW46" i="7"/>
  <c r="AX46" i="7"/>
  <c r="AX53" i="7" s="1"/>
  <c r="AY46" i="7"/>
  <c r="AZ46" i="7"/>
  <c r="BA46" i="7"/>
  <c r="BB46" i="7"/>
  <c r="BB53" i="7" s="1"/>
  <c r="BC46" i="7"/>
  <c r="BD46" i="7"/>
  <c r="BE46" i="7"/>
  <c r="BF46" i="7"/>
  <c r="BF53" i="7" s="1"/>
  <c r="BG46" i="7"/>
  <c r="BH46" i="7"/>
  <c r="BI46" i="7"/>
  <c r="BJ46" i="7"/>
  <c r="BJ53" i="7" s="1"/>
  <c r="BK46" i="7"/>
  <c r="BL46" i="7"/>
  <c r="BM46" i="7"/>
  <c r="BN46" i="7"/>
  <c r="BN53" i="7" s="1"/>
  <c r="BO46" i="7"/>
  <c r="BP46" i="7"/>
  <c r="BQ46" i="7"/>
  <c r="BR46" i="7"/>
  <c r="BR53" i="7" s="1"/>
  <c r="BS46" i="7"/>
  <c r="BT46" i="7"/>
  <c r="BV46" i="7"/>
  <c r="BW46" i="7"/>
  <c r="BX46" i="7"/>
  <c r="BV49" i="7"/>
  <c r="BV51" i="7" s="1"/>
  <c r="BW49" i="7"/>
  <c r="BW51" i="7" s="1"/>
  <c r="BX49" i="7"/>
  <c r="BX51" i="7" s="1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G53" i="7"/>
  <c r="H53" i="7"/>
  <c r="O53" i="7"/>
  <c r="P53" i="7"/>
  <c r="W53" i="7"/>
  <c r="X53" i="7"/>
  <c r="AE53" i="7"/>
  <c r="AF53" i="7"/>
  <c r="AM53" i="7"/>
  <c r="AN53" i="7"/>
  <c r="AU53" i="7"/>
  <c r="AV53" i="7"/>
  <c r="BC53" i="7"/>
  <c r="BD53" i="7"/>
  <c r="BK53" i="7"/>
  <c r="BL53" i="7"/>
  <c r="BS53" i="7"/>
  <c r="BT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H53" i="8" s="1"/>
  <c r="I20" i="8"/>
  <c r="J20" i="8"/>
  <c r="K20" i="8"/>
  <c r="L20" i="8"/>
  <c r="L53" i="8" s="1"/>
  <c r="M20" i="8"/>
  <c r="N20" i="8"/>
  <c r="O20" i="8"/>
  <c r="P20" i="8"/>
  <c r="Q20" i="8"/>
  <c r="R20" i="8"/>
  <c r="S20" i="8"/>
  <c r="T20" i="8"/>
  <c r="U20" i="8"/>
  <c r="V20" i="8"/>
  <c r="W20" i="8"/>
  <c r="X20" i="8"/>
  <c r="X53" i="8" s="1"/>
  <c r="Y20" i="8"/>
  <c r="Z20" i="8"/>
  <c r="AA20" i="8"/>
  <c r="AB20" i="8"/>
  <c r="AB53" i="8" s="1"/>
  <c r="AC20" i="8"/>
  <c r="AD20" i="8"/>
  <c r="AE20" i="8"/>
  <c r="AF20" i="8"/>
  <c r="AG20" i="8"/>
  <c r="AH20" i="8"/>
  <c r="AI20" i="8"/>
  <c r="AJ20" i="8"/>
  <c r="AK20" i="8"/>
  <c r="AL20" i="8"/>
  <c r="AM20" i="8"/>
  <c r="AN20" i="8"/>
  <c r="AN53" i="8" s="1"/>
  <c r="AO20" i="8"/>
  <c r="AP20" i="8"/>
  <c r="AQ20" i="8"/>
  <c r="AR20" i="8"/>
  <c r="AR53" i="8" s="1"/>
  <c r="AS20" i="8"/>
  <c r="AT20" i="8"/>
  <c r="AU20" i="8"/>
  <c r="AV20" i="8"/>
  <c r="AW20" i="8"/>
  <c r="AX20" i="8"/>
  <c r="AY20" i="8"/>
  <c r="AZ20" i="8"/>
  <c r="BA20" i="8"/>
  <c r="BB20" i="8"/>
  <c r="BC20" i="8"/>
  <c r="BD20" i="8"/>
  <c r="BD53" i="8" s="1"/>
  <c r="BE20" i="8"/>
  <c r="BF20" i="8"/>
  <c r="BG20" i="8"/>
  <c r="BH20" i="8"/>
  <c r="BH53" i="8" s="1"/>
  <c r="BI20" i="8"/>
  <c r="BJ20" i="8"/>
  <c r="BK20" i="8"/>
  <c r="BL20" i="8"/>
  <c r="BM20" i="8"/>
  <c r="BN20" i="8"/>
  <c r="BO20" i="8"/>
  <c r="BP20" i="8"/>
  <c r="BQ20" i="8"/>
  <c r="BR20" i="8"/>
  <c r="BS20" i="8"/>
  <c r="BT20" i="8"/>
  <c r="BX20" i="8"/>
  <c r="BV23" i="8"/>
  <c r="BW23" i="8"/>
  <c r="BX23" i="8"/>
  <c r="BV24" i="8"/>
  <c r="BV28" i="8" s="1"/>
  <c r="BW24" i="8"/>
  <c r="BX24" i="8"/>
  <c r="BV25" i="8"/>
  <c r="BW25" i="8"/>
  <c r="BX25" i="8"/>
  <c r="BV26" i="8"/>
  <c r="BW26" i="8"/>
  <c r="BX26" i="8"/>
  <c r="BV27" i="8"/>
  <c r="BW27" i="8"/>
  <c r="BX27" i="8"/>
  <c r="D28" i="8"/>
  <c r="D53" i="8" s="1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T53" i="8" s="1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J53" i="8" s="1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AZ53" i="8" s="1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V31" i="8"/>
  <c r="BW31" i="8"/>
  <c r="BW35" i="8" s="1"/>
  <c r="BX31" i="8"/>
  <c r="BV32" i="8"/>
  <c r="BW32" i="8"/>
  <c r="BX32" i="8"/>
  <c r="BX35" i="8" s="1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M53" i="8" s="1"/>
  <c r="BN35" i="8"/>
  <c r="BO35" i="8"/>
  <c r="BP35" i="8"/>
  <c r="BQ35" i="8"/>
  <c r="BQ53" i="8" s="1"/>
  <c r="BR35" i="8"/>
  <c r="BS35" i="8"/>
  <c r="BT35" i="8"/>
  <c r="BV35" i="8"/>
  <c r="BV38" i="8"/>
  <c r="BV42" i="8" s="1"/>
  <c r="BW38" i="8"/>
  <c r="BX38" i="8"/>
  <c r="BV39" i="8"/>
  <c r="BW39" i="8"/>
  <c r="BX39" i="8"/>
  <c r="BV40" i="8"/>
  <c r="BW40" i="8"/>
  <c r="BX40" i="8"/>
  <c r="BX42" i="8" s="1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Y53" i="8" s="1"/>
  <c r="AZ42" i="8"/>
  <c r="BA42" i="8"/>
  <c r="BB42" i="8"/>
  <c r="BC42" i="8"/>
  <c r="BC53" i="8" s="1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5" i="8"/>
  <c r="BW45" i="8"/>
  <c r="BX45" i="8"/>
  <c r="D46" i="8"/>
  <c r="E46" i="8"/>
  <c r="F46" i="8"/>
  <c r="G46" i="8"/>
  <c r="H46" i="8"/>
  <c r="I46" i="8"/>
  <c r="J46" i="8"/>
  <c r="J53" i="8" s="1"/>
  <c r="K46" i="8"/>
  <c r="L46" i="8"/>
  <c r="M46" i="8"/>
  <c r="N46" i="8"/>
  <c r="N53" i="8" s="1"/>
  <c r="O46" i="8"/>
  <c r="P46" i="8"/>
  <c r="Q46" i="8"/>
  <c r="R46" i="8"/>
  <c r="R53" i="8" s="1"/>
  <c r="S46" i="8"/>
  <c r="T46" i="8"/>
  <c r="U46" i="8"/>
  <c r="V46" i="8"/>
  <c r="V53" i="8" s="1"/>
  <c r="W46" i="8"/>
  <c r="X46" i="8"/>
  <c r="Y46" i="8"/>
  <c r="Z46" i="8"/>
  <c r="Z53" i="8" s="1"/>
  <c r="AA46" i="8"/>
  <c r="AB46" i="8"/>
  <c r="AC46" i="8"/>
  <c r="AD46" i="8"/>
  <c r="AD53" i="8" s="1"/>
  <c r="AE46" i="8"/>
  <c r="AF46" i="8"/>
  <c r="AG46" i="8"/>
  <c r="AH46" i="8"/>
  <c r="AH53" i="8" s="1"/>
  <c r="AI46" i="8"/>
  <c r="AJ46" i="8"/>
  <c r="AK46" i="8"/>
  <c r="AL46" i="8"/>
  <c r="AM46" i="8"/>
  <c r="AN46" i="8"/>
  <c r="AO46" i="8"/>
  <c r="AP46" i="8"/>
  <c r="AP53" i="8" s="1"/>
  <c r="AQ46" i="8"/>
  <c r="AR46" i="8"/>
  <c r="AS46" i="8"/>
  <c r="AT46" i="8"/>
  <c r="AT53" i="8" s="1"/>
  <c r="AU46" i="8"/>
  <c r="AV46" i="8"/>
  <c r="AW46" i="8"/>
  <c r="AX46" i="8"/>
  <c r="AX53" i="8" s="1"/>
  <c r="AY46" i="8"/>
  <c r="AZ46" i="8"/>
  <c r="BA46" i="8"/>
  <c r="BB46" i="8"/>
  <c r="BC46" i="8"/>
  <c r="BD46" i="8"/>
  <c r="BE46" i="8"/>
  <c r="BF46" i="8"/>
  <c r="BF53" i="8" s="1"/>
  <c r="BG46" i="8"/>
  <c r="BH46" i="8"/>
  <c r="BI46" i="8"/>
  <c r="BJ46" i="8"/>
  <c r="BJ53" i="8" s="1"/>
  <c r="BK46" i="8"/>
  <c r="BL46" i="8"/>
  <c r="BM46" i="8"/>
  <c r="BN46" i="8"/>
  <c r="BN53" i="8" s="1"/>
  <c r="BO46" i="8"/>
  <c r="BP46" i="8"/>
  <c r="BQ46" i="8"/>
  <c r="BR46" i="8"/>
  <c r="BR53" i="8" s="1"/>
  <c r="BS46" i="8"/>
  <c r="BT46" i="8"/>
  <c r="BV46" i="8"/>
  <c r="BW46" i="8"/>
  <c r="BX46" i="8"/>
  <c r="BV49" i="8"/>
  <c r="BV51" i="8" s="1"/>
  <c r="BW49" i="8"/>
  <c r="BW51" i="8" s="1"/>
  <c r="BX49" i="8"/>
  <c r="BX51" i="8" s="1"/>
  <c r="BV50" i="8"/>
  <c r="BW50" i="8"/>
  <c r="BX50" i="8"/>
  <c r="D51" i="8"/>
  <c r="E51" i="8"/>
  <c r="F51" i="8"/>
  <c r="G51" i="8"/>
  <c r="G53" i="8" s="1"/>
  <c r="H51" i="8"/>
  <c r="I51" i="8"/>
  <c r="J51" i="8"/>
  <c r="K51" i="8"/>
  <c r="L51" i="8"/>
  <c r="M51" i="8"/>
  <c r="N51" i="8"/>
  <c r="O51" i="8"/>
  <c r="P51" i="8"/>
  <c r="Q51" i="8"/>
  <c r="R51" i="8"/>
  <c r="S51" i="8"/>
  <c r="S53" i="8" s="1"/>
  <c r="T51" i="8"/>
  <c r="U51" i="8"/>
  <c r="V51" i="8"/>
  <c r="W51" i="8"/>
  <c r="W53" i="8" s="1"/>
  <c r="X51" i="8"/>
  <c r="Y51" i="8"/>
  <c r="Z51" i="8"/>
  <c r="AA51" i="8"/>
  <c r="AB51" i="8"/>
  <c r="AC51" i="8"/>
  <c r="AD51" i="8"/>
  <c r="AE51" i="8"/>
  <c r="AF51" i="8"/>
  <c r="AG51" i="8"/>
  <c r="AH51" i="8"/>
  <c r="AI51" i="8"/>
  <c r="AI53" i="8" s="1"/>
  <c r="AJ51" i="8"/>
  <c r="AK51" i="8"/>
  <c r="AL51" i="8"/>
  <c r="AM51" i="8"/>
  <c r="AM53" i="8" s="1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F53" i="8"/>
  <c r="K53" i="8"/>
  <c r="O53" i="8"/>
  <c r="P53" i="8"/>
  <c r="AA53" i="8"/>
  <c r="AE53" i="8"/>
  <c r="AF53" i="8"/>
  <c r="AL53" i="8"/>
  <c r="AQ53" i="8"/>
  <c r="AU53" i="8"/>
  <c r="AV53" i="8"/>
  <c r="BB53" i="8"/>
  <c r="BG53" i="8"/>
  <c r="BK53" i="8"/>
  <c r="BL53" i="8"/>
  <c r="BO53" i="8"/>
  <c r="BP53" i="8"/>
  <c r="BS53" i="8"/>
  <c r="BT53" i="8"/>
  <c r="BU53" i="8"/>
  <c r="BX53" i="6" l="1"/>
  <c r="BV20" i="7"/>
  <c r="BV53" i="7" s="1"/>
  <c r="BV20" i="5"/>
  <c r="BV53" i="5" s="1"/>
  <c r="BW20" i="7"/>
  <c r="BW53" i="7" s="1"/>
  <c r="BW20" i="6"/>
  <c r="BW53" i="6" s="1"/>
  <c r="BW20" i="5"/>
  <c r="BW53" i="5" s="1"/>
  <c r="BV20" i="6"/>
  <c r="BV53" i="6" s="1"/>
  <c r="BW20" i="8"/>
  <c r="BW53" i="8" s="1"/>
  <c r="BQ53" i="7"/>
  <c r="BM53" i="7"/>
  <c r="BI53" i="7"/>
  <c r="BE53" i="7"/>
  <c r="BA53" i="7"/>
  <c r="AW53" i="7"/>
  <c r="AS53" i="7"/>
  <c r="AO53" i="7"/>
  <c r="AK53" i="7"/>
  <c r="AG53" i="7"/>
  <c r="AC53" i="7"/>
  <c r="Y53" i="7"/>
  <c r="U53" i="7"/>
  <c r="Q53" i="7"/>
  <c r="M53" i="7"/>
  <c r="I53" i="7"/>
  <c r="E53" i="7"/>
  <c r="BQ53" i="6"/>
  <c r="BM53" i="6"/>
  <c r="BI53" i="6"/>
  <c r="BE53" i="6"/>
  <c r="BA53" i="6"/>
  <c r="AW53" i="6"/>
  <c r="AS53" i="6"/>
  <c r="AO53" i="6"/>
  <c r="AK53" i="6"/>
  <c r="AG53" i="6"/>
  <c r="AC53" i="6"/>
  <c r="Y53" i="6"/>
  <c r="U53" i="6"/>
  <c r="Q53" i="6"/>
  <c r="M53" i="6"/>
  <c r="I53" i="6"/>
  <c r="E53" i="6"/>
  <c r="BQ53" i="5"/>
  <c r="BM53" i="5"/>
  <c r="BI53" i="5"/>
  <c r="BE53" i="5"/>
  <c r="BA53" i="5"/>
  <c r="AW53" i="5"/>
  <c r="AS53" i="5"/>
  <c r="AO53" i="5"/>
  <c r="AK53" i="5"/>
  <c r="AG53" i="5"/>
  <c r="AC53" i="5"/>
  <c r="Y53" i="5"/>
  <c r="U53" i="5"/>
  <c r="Q53" i="5"/>
  <c r="M53" i="5"/>
  <c r="I53" i="5"/>
  <c r="E53" i="5"/>
  <c r="E57" i="4"/>
  <c r="E58" i="4" s="1"/>
  <c r="BW42" i="8"/>
  <c r="BI53" i="8"/>
  <c r="BE53" i="8"/>
  <c r="BA53" i="8"/>
  <c r="AW53" i="8"/>
  <c r="AS53" i="8"/>
  <c r="AO53" i="8"/>
  <c r="AK53" i="8"/>
  <c r="AG53" i="8"/>
  <c r="AC53" i="8"/>
  <c r="Y53" i="8"/>
  <c r="U53" i="8"/>
  <c r="Q53" i="8"/>
  <c r="M53" i="8"/>
  <c r="I53" i="8"/>
  <c r="E53" i="8"/>
  <c r="BX28" i="8"/>
  <c r="BX53" i="8" s="1"/>
  <c r="BW28" i="8"/>
  <c r="BV20" i="8"/>
  <c r="BV53" i="8" s="1"/>
  <c r="D59" i="4" l="1"/>
  <c r="BV54" i="8"/>
  <c r="BX54" i="8"/>
</calcChain>
</file>

<file path=xl/sharedStrings.xml><?xml version="1.0" encoding="utf-8"?>
<sst xmlns="http://schemas.openxmlformats.org/spreadsheetml/2006/main" count="870" uniqueCount="149">
  <si>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</si>
  <si>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</si>
  <si>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</si>
  <si>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</si>
  <si>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</si>
  <si>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</si>
  <si>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</si>
  <si>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</si>
  <si>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</si>
  <si>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</si>
  <si>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</si>
  <si>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</si>
  <si>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</si>
  <si>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</si>
  <si>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</si>
  <si>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</si>
  <si>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</si>
  <si>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</si>
  <si>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</si>
  <si>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</si>
  <si>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</si>
  <si>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</si>
  <si>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</si>
  <si>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</si>
  <si>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</si>
  <si>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</si>
  <si>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</si>
  <si>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</si>
  <si>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</si>
  <si>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</si>
  <si>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</si>
  <si>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</si>
  <si>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</si>
  <si>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</si>
  <si>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</si>
  <si>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</si>
  <si>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</si>
  <si>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</si>
  <si>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</si>
  <si>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</si>
  <si>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</si>
  <si>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</si>
  <si>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</si>
  <si>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</si>
  <si>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</si>
  <si>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</si>
  <si>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</si>
  <si>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</si>
  <si>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</si>
  <si>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</si>
  <si>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</si>
  <si>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</si>
  <si>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</si>
  <si>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</si>
  <si>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</si>
  <si>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</si>
  <si>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</si>
  <si>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</si>
  <si>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</si>
  <si>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</si>
  <si>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</si>
  <si>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</si>
  <si>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</si>
  <si>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</si>
  <si>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</si>
  <si>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</si>
  <si>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</si>
  <si>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</si>
  <si>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</si>
  <si>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</si>
  <si>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</si>
  <si>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</si>
  <si>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</si>
  <si>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</si>
  <si>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</si>
  <si>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</si>
  <si>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</si>
  <si>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</si>
  <si>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</si>
  <si>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</si>
  <si>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</si>
  <si>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</si>
  <si>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</si>
  <si>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</si>
  <si>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</si>
  <si>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</si>
  <si>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</si>
  <si>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</si>
  <si>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</si>
  <si>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</si>
  <si>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</si>
  <si>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</si>
  <si>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</si>
  <si>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</si>
  <si>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</si>
  <si>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</si>
  <si>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</si>
  <si>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</si>
  <si>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</si>
  <si>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</si>
  <si>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</si>
  <si>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</si>
  <si>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</si>
  <si>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</si>
  <si>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</si>
  <si>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</si>
  <si>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</si>
  <si>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</si>
  <si>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</si>
  <si>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</si>
  <si>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</si>
  <si>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</si>
  <si>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</si>
  <si>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</si>
  <si>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</si>
  <si>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</si>
  <si>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</si>
  <si>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</si>
  <si>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</si>
  <si>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</si>
  <si>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</si>
  <si>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</si>
  <si>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</si>
  <si>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</si>
  <si>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</si>
  <si>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</si>
  <si>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</si>
  <si>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</si>
  <si>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</si>
  <si>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</si>
  <si>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</si>
  <si>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</si>
  <si>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</si>
  <si>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</si>
  <si>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</si>
  <si>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</si>
  <si>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</si>
  <si>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</si>
  <si>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</si>
  <si>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</si>
  <si>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</si>
  <si>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</si>
  <si>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</si>
  <si>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2022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</si>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</sst>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F8323-517C-4896-8176-58A9F7D5245C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BC7A3-B5E2-45B5-904A-694DEC475F95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B89DE-6DD6-4919-A9B0-A5CE165CD706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C11BA-EAEA-47DB-B2F2-02CA6366BE0E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492847.4</v>
      </c>
      <c r="E6" s="40"/>
    </row>
    <row r="7" spans="1:76" x14ac:dyDescent="0.25">
      <c r="B7" s="8"/>
      <c r="C7" s="5" t="s">
        <v>6</v>
      </c>
      <c r="D7" s="39">
        <v>96455.849999999977</v>
      </c>
      <c r="E7" s="40"/>
    </row>
    <row r="8" spans="1:76" ht="15.75" thickBot="1" x14ac:dyDescent="0.3">
      <c r="B8" s="9"/>
      <c r="C8" s="6" t="s">
        <v>7</v>
      </c>
      <c r="D8" s="41"/>
      <c r="E8" s="42">
        <v>838009.93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1103696.3799999999</v>
      </c>
      <c r="E10" s="45">
        <v>1055480.72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132885.57999999999</v>
      </c>
      <c r="E14" s="45">
        <v>172075.26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1236581.96</v>
      </c>
      <c r="E16" s="51">
        <f>E10+E11+E12+E13+E14+E15</f>
        <v>1227555.98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194860.44</v>
      </c>
      <c r="E18" s="45">
        <v>208889.73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194860.44</v>
      </c>
      <c r="E23" s="51">
        <f>E18+E19+E20+E21+E22</f>
        <v>208889.73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420002.98</v>
      </c>
      <c r="E25" s="45">
        <v>399186.81</v>
      </c>
    </row>
    <row r="26" spans="2:5" x14ac:dyDescent="0.25">
      <c r="B26" s="13">
        <v>30200</v>
      </c>
      <c r="C26" s="54" t="s">
        <v>28</v>
      </c>
      <c r="D26" s="39">
        <v>20000</v>
      </c>
      <c r="E26" s="45">
        <v>30289.03</v>
      </c>
    </row>
    <row r="27" spans="2:5" x14ac:dyDescent="0.25">
      <c r="B27" s="13">
        <v>30300</v>
      </c>
      <c r="C27" s="54" t="s">
        <v>29</v>
      </c>
      <c r="D27" s="39">
        <v>0.34</v>
      </c>
      <c r="E27" s="45">
        <v>0.28000000000000003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194106.99</v>
      </c>
      <c r="E29" s="50">
        <v>206072.58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634110.31000000006</v>
      </c>
      <c r="E30" s="51">
        <f>E25+E26+E27+E28+E29</f>
        <v>635548.69999999995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4143981.31</v>
      </c>
      <c r="E33" s="59">
        <v>807438.1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62454.04</v>
      </c>
      <c r="E36" s="50">
        <v>62454.04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4206435.3499999996</v>
      </c>
      <c r="E37" s="51">
        <f>E32+E33+E34+E35+E36</f>
        <v>869892.14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400000</v>
      </c>
      <c r="E47" s="45">
        <v>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400000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>
        <v>0</v>
      </c>
      <c r="E51" s="62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>
        <v>252943.65000000002</v>
      </c>
      <c r="E54" s="45">
        <v>252249.81000000006</v>
      </c>
    </row>
    <row r="55" spans="1:8" x14ac:dyDescent="0.25">
      <c r="B55" s="13">
        <v>90200</v>
      </c>
      <c r="C55" s="54" t="s">
        <v>62</v>
      </c>
      <c r="D55" s="61">
        <v>3737.32</v>
      </c>
      <c r="E55" s="62">
        <v>3653.37</v>
      </c>
    </row>
    <row r="56" spans="1:8" ht="15.75" thickBot="1" x14ac:dyDescent="0.3">
      <c r="B56" s="16">
        <v>90000</v>
      </c>
      <c r="C56" s="15" t="s">
        <v>63</v>
      </c>
      <c r="D56" s="48">
        <f>D54+D55</f>
        <v>256680.97000000003</v>
      </c>
      <c r="E56" s="51">
        <f>E54+E55</f>
        <v>255903.18000000005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6928669.0299999993</v>
      </c>
      <c r="E57" s="55">
        <f>E16+E23+E30+E37+E43+E49+E52+E56</f>
        <v>3197789.73</v>
      </c>
    </row>
    <row r="58" spans="1:8" ht="16.5" thickTop="1" thickBot="1" x14ac:dyDescent="0.3">
      <c r="B58" s="109" t="s">
        <v>65</v>
      </c>
      <c r="C58" s="110"/>
      <c r="D58" s="52">
        <f>D57+D5+D6+D7+D8</f>
        <v>7529880.0299999993</v>
      </c>
      <c r="E58" s="55">
        <f>E57+E5+E6+E7+E8</f>
        <v>4035799.66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IF((Spese_Rendiconto_2022!BV53+Spese_Rendiconto_2022!BW53-Entrate_Rendiconto_2022!D58)&gt;0,Spese_Rendiconto_2022!BV53+Spese_Rendiconto_2022!BW53-Entrate_Rendiconto_2022!D58,0)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89F99-2C6D-4DA5-9472-761D155B13D4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BA0B0-9F5E-4F91-BF4C-CC6F13E45CE2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66ACA-1D99-44B5-B474-71E2FBFABDE3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7917C-07C3-4E04-BD3B-4CE58757A7F8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>
        <v>196841.05</v>
      </c>
      <c r="E10" s="89">
        <v>7136.49</v>
      </c>
      <c r="F10" s="90">
        <v>192975.44</v>
      </c>
      <c r="G10" s="88"/>
      <c r="H10" s="89"/>
      <c r="I10" s="90"/>
      <c r="J10" s="97">
        <v>38128.450000000004</v>
      </c>
      <c r="K10" s="89">
        <v>0</v>
      </c>
      <c r="L10" s="101">
        <v>35478.959999999992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31693.64</v>
      </c>
      <c r="AC10" s="89">
        <v>0</v>
      </c>
      <c r="AD10" s="90">
        <v>30711.08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266663.14</v>
      </c>
      <c r="BW10" s="77">
        <f t="shared" ref="BW10:BW19" si="1">E10+H10+K10+N10+Q10+T10+W10+Z10+AC10+AF10+AI10+AL10+AO10+AR10+AU10+AX10+BA10+BD10+BG10+BJ10+BM10+BP10+BS10</f>
        <v>7136.49</v>
      </c>
      <c r="BX10" s="79">
        <f t="shared" ref="BX10:BX19" si="2">F10+I10+L10+O10+R10+U10+X10+AA10+AD10+AG10+AJ10+AM10+AP10+AS10+AV10+AY10+BB10+BE10+BH10+BK10+BN10+BQ10+BT10</f>
        <v>259165.47999999998</v>
      </c>
    </row>
    <row r="11" spans="1:77" x14ac:dyDescent="0.25">
      <c r="B11" s="13">
        <v>102</v>
      </c>
      <c r="C11" s="25" t="s">
        <v>92</v>
      </c>
      <c r="D11" s="88">
        <v>17861.11</v>
      </c>
      <c r="E11" s="89">
        <v>490</v>
      </c>
      <c r="F11" s="90">
        <v>16049.83</v>
      </c>
      <c r="G11" s="88"/>
      <c r="H11" s="89"/>
      <c r="I11" s="90"/>
      <c r="J11" s="97">
        <v>2494.75</v>
      </c>
      <c r="K11" s="89">
        <v>0</v>
      </c>
      <c r="L11" s="101">
        <v>1940.87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7033.45</v>
      </c>
      <c r="AC11" s="89">
        <v>0</v>
      </c>
      <c r="AD11" s="90">
        <v>1789.89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27389.31</v>
      </c>
      <c r="BW11" s="77">
        <f t="shared" si="1"/>
        <v>490</v>
      </c>
      <c r="BX11" s="79">
        <f t="shared" si="2"/>
        <v>19780.59</v>
      </c>
    </row>
    <row r="12" spans="1:77" x14ac:dyDescent="0.25">
      <c r="B12" s="13">
        <v>103</v>
      </c>
      <c r="C12" s="25" t="s">
        <v>93</v>
      </c>
      <c r="D12" s="88">
        <v>364831.85</v>
      </c>
      <c r="E12" s="89">
        <v>0</v>
      </c>
      <c r="F12" s="90">
        <v>303054.37999999995</v>
      </c>
      <c r="G12" s="88"/>
      <c r="H12" s="89"/>
      <c r="I12" s="90"/>
      <c r="J12" s="97">
        <v>6090.12</v>
      </c>
      <c r="K12" s="89">
        <v>0</v>
      </c>
      <c r="L12" s="101">
        <v>6378.26</v>
      </c>
      <c r="M12" s="91">
        <v>149947.38</v>
      </c>
      <c r="N12" s="89">
        <v>0</v>
      </c>
      <c r="O12" s="90">
        <v>154766</v>
      </c>
      <c r="P12" s="91">
        <v>26201.35</v>
      </c>
      <c r="Q12" s="89">
        <v>0</v>
      </c>
      <c r="R12" s="90">
        <v>28421.02</v>
      </c>
      <c r="S12" s="91">
        <v>3963.46</v>
      </c>
      <c r="T12" s="89">
        <v>0</v>
      </c>
      <c r="U12" s="90">
        <v>5428.96</v>
      </c>
      <c r="V12" s="91">
        <v>25288.49</v>
      </c>
      <c r="W12" s="89">
        <v>0</v>
      </c>
      <c r="X12" s="90">
        <v>21589.29</v>
      </c>
      <c r="Y12" s="91"/>
      <c r="Z12" s="89"/>
      <c r="AA12" s="90"/>
      <c r="AB12" s="91">
        <v>243072.28000000003</v>
      </c>
      <c r="AC12" s="89">
        <v>0</v>
      </c>
      <c r="AD12" s="90">
        <v>241142.11</v>
      </c>
      <c r="AE12" s="91">
        <v>114218.71</v>
      </c>
      <c r="AF12" s="89">
        <v>0</v>
      </c>
      <c r="AG12" s="90">
        <v>120671.59</v>
      </c>
      <c r="AH12" s="91">
        <v>0</v>
      </c>
      <c r="AI12" s="89">
        <v>0</v>
      </c>
      <c r="AJ12" s="90">
        <v>0</v>
      </c>
      <c r="AK12" s="91">
        <v>272137.91000000003</v>
      </c>
      <c r="AL12" s="89">
        <v>0</v>
      </c>
      <c r="AM12" s="90">
        <v>330479.51</v>
      </c>
      <c r="AN12" s="91"/>
      <c r="AO12" s="89"/>
      <c r="AP12" s="90"/>
      <c r="AQ12" s="91">
        <v>755.18</v>
      </c>
      <c r="AR12" s="89">
        <v>0</v>
      </c>
      <c r="AS12" s="90">
        <v>755.18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1206506.7299999997</v>
      </c>
      <c r="BW12" s="77">
        <f t="shared" si="1"/>
        <v>0</v>
      </c>
      <c r="BX12" s="79">
        <f t="shared" si="2"/>
        <v>1212686.3</v>
      </c>
    </row>
    <row r="13" spans="1:77" x14ac:dyDescent="0.25">
      <c r="B13" s="13">
        <v>104</v>
      </c>
      <c r="C13" s="25" t="s">
        <v>19</v>
      </c>
      <c r="D13" s="88">
        <v>32231.41</v>
      </c>
      <c r="E13" s="89">
        <v>0</v>
      </c>
      <c r="F13" s="90">
        <v>30488.11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122774.19</v>
      </c>
      <c r="N13" s="89">
        <v>0</v>
      </c>
      <c r="O13" s="90">
        <v>85334.19</v>
      </c>
      <c r="P13" s="91">
        <v>1957</v>
      </c>
      <c r="Q13" s="89">
        <v>0</v>
      </c>
      <c r="R13" s="90">
        <v>1957</v>
      </c>
      <c r="S13" s="91">
        <v>8957</v>
      </c>
      <c r="T13" s="89">
        <v>0</v>
      </c>
      <c r="U13" s="90">
        <v>1627.72</v>
      </c>
      <c r="V13" s="91">
        <v>34799.58</v>
      </c>
      <c r="W13" s="89">
        <v>0</v>
      </c>
      <c r="X13" s="90">
        <v>36689.949999999997</v>
      </c>
      <c r="Y13" s="91"/>
      <c r="Z13" s="89"/>
      <c r="AA13" s="90"/>
      <c r="AB13" s="91">
        <v>4900.6099999999997</v>
      </c>
      <c r="AC13" s="89">
        <v>0</v>
      </c>
      <c r="AD13" s="90">
        <v>4900.6099999999997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53551.91</v>
      </c>
      <c r="AL13" s="89">
        <v>0</v>
      </c>
      <c r="AM13" s="90">
        <v>47860.84</v>
      </c>
      <c r="AN13" s="91"/>
      <c r="AO13" s="89"/>
      <c r="AP13" s="90"/>
      <c r="AQ13" s="91">
        <v>3277</v>
      </c>
      <c r="AR13" s="89">
        <v>0</v>
      </c>
      <c r="AS13" s="90">
        <v>0</v>
      </c>
      <c r="AT13" s="91">
        <v>457.18</v>
      </c>
      <c r="AU13" s="89">
        <v>0</v>
      </c>
      <c r="AV13" s="90">
        <v>457.18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266405.87999999995</v>
      </c>
      <c r="BW13" s="77">
        <f t="shared" si="1"/>
        <v>0</v>
      </c>
      <c r="BX13" s="79">
        <f t="shared" si="2"/>
        <v>212815.59999999998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6627.17</v>
      </c>
      <c r="N16" s="89">
        <v>0</v>
      </c>
      <c r="O16" s="90">
        <v>6627.17</v>
      </c>
      <c r="P16" s="97"/>
      <c r="Q16" s="89"/>
      <c r="R16" s="101"/>
      <c r="S16" s="91">
        <v>1632.71</v>
      </c>
      <c r="T16" s="89">
        <v>0</v>
      </c>
      <c r="U16" s="90">
        <v>1632.71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23837.95</v>
      </c>
      <c r="AC16" s="89">
        <v>0</v>
      </c>
      <c r="AD16" s="90">
        <v>23837.95</v>
      </c>
      <c r="AE16" s="97">
        <v>11192.97</v>
      </c>
      <c r="AF16" s="89">
        <v>0</v>
      </c>
      <c r="AG16" s="101">
        <v>11192.97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43290.8</v>
      </c>
      <c r="BW16" s="77">
        <f t="shared" si="1"/>
        <v>0</v>
      </c>
      <c r="BX16" s="79">
        <f t="shared" si="2"/>
        <v>43290.8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4864.0200000000004</v>
      </c>
      <c r="E18" s="89">
        <v>0</v>
      </c>
      <c r="F18" s="90">
        <v>3839.38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4864.0200000000004</v>
      </c>
      <c r="BW18" s="77">
        <f t="shared" si="1"/>
        <v>0</v>
      </c>
      <c r="BX18" s="79">
        <f t="shared" si="2"/>
        <v>3839.38</v>
      </c>
    </row>
    <row r="19" spans="2:76" x14ac:dyDescent="0.25">
      <c r="B19" s="13">
        <v>110</v>
      </c>
      <c r="C19" s="25" t="s">
        <v>98</v>
      </c>
      <c r="D19" s="88">
        <v>27448.82</v>
      </c>
      <c r="E19" s="89">
        <v>0</v>
      </c>
      <c r="F19" s="90">
        <v>61054.17</v>
      </c>
      <c r="G19" s="88"/>
      <c r="H19" s="89"/>
      <c r="I19" s="90"/>
      <c r="J19" s="97"/>
      <c r="K19" s="89"/>
      <c r="L19" s="101"/>
      <c r="M19" s="97">
        <v>1850</v>
      </c>
      <c r="N19" s="89">
        <v>0</v>
      </c>
      <c r="O19" s="101">
        <v>1850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1000</v>
      </c>
      <c r="AF19" s="89">
        <v>0</v>
      </c>
      <c r="AG19" s="101">
        <v>1000</v>
      </c>
      <c r="AH19" s="97">
        <v>1412.12</v>
      </c>
      <c r="AI19" s="89">
        <v>0</v>
      </c>
      <c r="AJ19" s="101">
        <v>1412.12</v>
      </c>
      <c r="AK19" s="97">
        <v>2582.5300000000002</v>
      </c>
      <c r="AL19" s="89">
        <v>0</v>
      </c>
      <c r="AM19" s="101">
        <v>2582.5300000000002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0</v>
      </c>
      <c r="BJ19" s="89">
        <v>0</v>
      </c>
      <c r="BK19" s="101">
        <v>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34293.47</v>
      </c>
      <c r="BW19" s="77">
        <f t="shared" si="1"/>
        <v>0</v>
      </c>
      <c r="BX19" s="79">
        <f t="shared" si="2"/>
        <v>67898.820000000007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644078.26</v>
      </c>
      <c r="E20" s="78">
        <f t="shared" si="3"/>
        <v>7626.49</v>
      </c>
      <c r="F20" s="79">
        <f t="shared" si="3"/>
        <v>607461.30999999994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46713.320000000007</v>
      </c>
      <c r="K20" s="78">
        <f t="shared" si="3"/>
        <v>0</v>
      </c>
      <c r="L20" s="77">
        <f t="shared" si="3"/>
        <v>43798.09</v>
      </c>
      <c r="M20" s="98">
        <f t="shared" si="3"/>
        <v>281198.74</v>
      </c>
      <c r="N20" s="78">
        <f t="shared" si="3"/>
        <v>0</v>
      </c>
      <c r="O20" s="77">
        <f t="shared" si="3"/>
        <v>248577.36000000002</v>
      </c>
      <c r="P20" s="98">
        <f t="shared" si="3"/>
        <v>28158.35</v>
      </c>
      <c r="Q20" s="78">
        <f t="shared" si="3"/>
        <v>0</v>
      </c>
      <c r="R20" s="77">
        <f t="shared" si="3"/>
        <v>30378.02</v>
      </c>
      <c r="S20" s="98">
        <f t="shared" si="3"/>
        <v>14553.169999999998</v>
      </c>
      <c r="T20" s="78">
        <f t="shared" si="3"/>
        <v>0</v>
      </c>
      <c r="U20" s="77">
        <f t="shared" si="3"/>
        <v>8689.39</v>
      </c>
      <c r="V20" s="98">
        <f t="shared" si="3"/>
        <v>60088.070000000007</v>
      </c>
      <c r="W20" s="78">
        <f t="shared" si="3"/>
        <v>0</v>
      </c>
      <c r="X20" s="77">
        <f t="shared" si="3"/>
        <v>58279.24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310537.93</v>
      </c>
      <c r="AC20" s="78">
        <f t="shared" si="3"/>
        <v>0</v>
      </c>
      <c r="AD20" s="77">
        <f t="shared" si="3"/>
        <v>302381.63999999996</v>
      </c>
      <c r="AE20" s="98">
        <f t="shared" si="3"/>
        <v>126411.68000000001</v>
      </c>
      <c r="AF20" s="78">
        <f t="shared" si="3"/>
        <v>0</v>
      </c>
      <c r="AG20" s="77">
        <f t="shared" si="3"/>
        <v>132864.56</v>
      </c>
      <c r="AH20" s="98">
        <f t="shared" si="3"/>
        <v>4912.12</v>
      </c>
      <c r="AI20" s="78">
        <f t="shared" si="3"/>
        <v>0</v>
      </c>
      <c r="AJ20" s="77">
        <f t="shared" si="3"/>
        <v>4912.12</v>
      </c>
      <c r="AK20" s="98">
        <f t="shared" si="3"/>
        <v>328272.35000000009</v>
      </c>
      <c r="AL20" s="78">
        <f t="shared" si="3"/>
        <v>0</v>
      </c>
      <c r="AM20" s="77">
        <f t="shared" si="3"/>
        <v>380922.88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4032.18</v>
      </c>
      <c r="AR20" s="78">
        <f t="shared" si="3"/>
        <v>0</v>
      </c>
      <c r="AS20" s="77">
        <f t="shared" si="3"/>
        <v>755.18</v>
      </c>
      <c r="AT20" s="98">
        <f t="shared" si="3"/>
        <v>457.18</v>
      </c>
      <c r="AU20" s="78">
        <f t="shared" si="3"/>
        <v>0</v>
      </c>
      <c r="AV20" s="77">
        <f t="shared" si="3"/>
        <v>457.18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1849413.3499999996</v>
      </c>
      <c r="BW20" s="77">
        <f>BW10+BW11+BW12+BW13+BW14+BW15+BW16+BW17+BW18+BW19</f>
        <v>7626.49</v>
      </c>
      <c r="BX20" s="95">
        <f>BX10+BX11+BX12+BX13+BX14+BX15+BX16+BX17+BX18+BX19</f>
        <v>1819476.9700000002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595177.85000000009</v>
      </c>
      <c r="E24" s="89">
        <v>3136313.38</v>
      </c>
      <c r="F24" s="90">
        <v>697853.99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75939.839999999997</v>
      </c>
      <c r="N24" s="89">
        <v>0</v>
      </c>
      <c r="O24" s="101">
        <v>53136.52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0</v>
      </c>
      <c r="V24" s="97">
        <v>19769.27</v>
      </c>
      <c r="W24" s="89">
        <v>0</v>
      </c>
      <c r="X24" s="101">
        <v>19769.27</v>
      </c>
      <c r="Y24" s="97">
        <v>0</v>
      </c>
      <c r="Z24" s="89">
        <v>0</v>
      </c>
      <c r="AA24" s="101">
        <v>0</v>
      </c>
      <c r="AB24" s="97">
        <v>21518.12</v>
      </c>
      <c r="AC24" s="89">
        <v>0</v>
      </c>
      <c r="AD24" s="101">
        <v>21518.12</v>
      </c>
      <c r="AE24" s="97">
        <v>66825</v>
      </c>
      <c r="AF24" s="89">
        <v>17000</v>
      </c>
      <c r="AG24" s="101">
        <v>134811.96</v>
      </c>
      <c r="AH24" s="97">
        <v>0</v>
      </c>
      <c r="AI24" s="89">
        <v>0</v>
      </c>
      <c r="AJ24" s="101">
        <v>0</v>
      </c>
      <c r="AK24" s="97">
        <v>0</v>
      </c>
      <c r="AL24" s="89">
        <v>0</v>
      </c>
      <c r="AM24" s="101">
        <v>13520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779230.08000000007</v>
      </c>
      <c r="BW24" s="77">
        <f t="shared" si="4"/>
        <v>3153313.38</v>
      </c>
      <c r="BX24" s="79">
        <f t="shared" si="4"/>
        <v>940609.86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0</v>
      </c>
      <c r="Q25" s="89">
        <v>0</v>
      </c>
      <c r="R25" s="101">
        <v>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142519.52999999997</v>
      </c>
      <c r="AC25" s="89">
        <v>0</v>
      </c>
      <c r="AD25" s="101">
        <v>134577.91999999998</v>
      </c>
      <c r="AE25" s="97">
        <v>753175</v>
      </c>
      <c r="AF25" s="89">
        <v>0</v>
      </c>
      <c r="AG25" s="101">
        <v>304843.26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>
        <v>20531.400000000001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895694.53</v>
      </c>
      <c r="BW25" s="77">
        <f t="shared" si="4"/>
        <v>0</v>
      </c>
      <c r="BX25" s="79">
        <f t="shared" si="4"/>
        <v>459952.58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595177.85000000009</v>
      </c>
      <c r="E28" s="78">
        <f t="shared" si="5"/>
        <v>3136313.38</v>
      </c>
      <c r="F28" s="79">
        <f t="shared" si="5"/>
        <v>697853.99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75939.839999999997</v>
      </c>
      <c r="N28" s="78">
        <f t="shared" si="5"/>
        <v>0</v>
      </c>
      <c r="O28" s="77">
        <f t="shared" si="5"/>
        <v>53136.52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19769.27</v>
      </c>
      <c r="W28" s="78">
        <f t="shared" si="5"/>
        <v>0</v>
      </c>
      <c r="X28" s="77">
        <f t="shared" si="5"/>
        <v>19769.27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164037.64999999997</v>
      </c>
      <c r="AC28" s="78">
        <f t="shared" si="5"/>
        <v>0</v>
      </c>
      <c r="AD28" s="77">
        <f t="shared" si="5"/>
        <v>156096.03999999998</v>
      </c>
      <c r="AE28" s="98">
        <f t="shared" si="5"/>
        <v>820000</v>
      </c>
      <c r="AF28" s="78">
        <f t="shared" si="5"/>
        <v>17000</v>
      </c>
      <c r="AG28" s="77">
        <f t="shared" si="5"/>
        <v>439655.22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13520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20531.400000000001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1674924.61</v>
      </c>
      <c r="BW28" s="77">
        <f>BW23+BW24+BW25+BW26+BW27</f>
        <v>3153313.38</v>
      </c>
      <c r="BX28" s="95">
        <f>BX23+BX24+BX25+BX26+BX27</f>
        <v>1400562.44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84191.43</v>
      </c>
      <c r="BM40" s="89">
        <v>0</v>
      </c>
      <c r="BN40" s="101">
        <v>84191.43</v>
      </c>
      <c r="BO40" s="97"/>
      <c r="BP40" s="89"/>
      <c r="BQ40" s="101"/>
      <c r="BR40" s="97"/>
      <c r="BS40" s="89"/>
      <c r="BT40" s="101"/>
      <c r="BU40" s="76"/>
      <c r="BV40" s="85">
        <f t="shared" si="10"/>
        <v>84191.43</v>
      </c>
      <c r="BW40" s="77">
        <f t="shared" si="10"/>
        <v>0</v>
      </c>
      <c r="BX40" s="79">
        <f t="shared" si="10"/>
        <v>84191.43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84191.43</v>
      </c>
      <c r="BM42" s="78">
        <f t="shared" si="12"/>
        <v>0</v>
      </c>
      <c r="BN42" s="77">
        <f t="shared" si="12"/>
        <v>84191.43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84191.43</v>
      </c>
      <c r="BW42" s="77">
        <f>BW38+BW39+BW40+BW41</f>
        <v>0</v>
      </c>
      <c r="BX42" s="95">
        <f>BX38+BX39+BX40+BX41</f>
        <v>84191.43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0</v>
      </c>
      <c r="BP45" s="89">
        <v>0</v>
      </c>
      <c r="BQ45" s="101">
        <v>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252943.65000000002</v>
      </c>
      <c r="BS49" s="89">
        <v>0</v>
      </c>
      <c r="BT49" s="101">
        <v>255268.05</v>
      </c>
      <c r="BU49" s="76"/>
      <c r="BV49" s="85">
        <f t="shared" ref="BV49:BX50" si="15">D49+G49+J49+M49+P49+S49+V49+Y49+AB49+AE49+AH49+AK49+AN49+AQ49+AT49+AW49+AZ49+BC49+BF49+BI49+BL49+BO49+BR49</f>
        <v>252943.65000000002</v>
      </c>
      <c r="BW49" s="77">
        <f t="shared" si="15"/>
        <v>0</v>
      </c>
      <c r="BX49" s="79">
        <f t="shared" si="15"/>
        <v>255268.05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3737.32</v>
      </c>
      <c r="BS50" s="89">
        <v>0</v>
      </c>
      <c r="BT50" s="101">
        <v>3653.37</v>
      </c>
      <c r="BU50" s="76"/>
      <c r="BV50" s="85">
        <f t="shared" si="15"/>
        <v>3737.32</v>
      </c>
      <c r="BW50" s="77">
        <f t="shared" si="15"/>
        <v>0</v>
      </c>
      <c r="BX50" s="79">
        <f t="shared" si="15"/>
        <v>3653.37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256680.97000000003</v>
      </c>
      <c r="BS51" s="78">
        <f>BS49+BS50</f>
        <v>0</v>
      </c>
      <c r="BT51" s="77">
        <f>BT49+BT50</f>
        <v>258921.41999999998</v>
      </c>
      <c r="BU51" s="85"/>
      <c r="BV51" s="85">
        <f>BV49+BV50</f>
        <v>256680.97000000003</v>
      </c>
      <c r="BW51" s="77">
        <f>BW49+BW50</f>
        <v>0</v>
      </c>
      <c r="BX51" s="95">
        <f>BX49+BX50</f>
        <v>258921.41999999998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1239256.1100000001</v>
      </c>
      <c r="E53" s="86">
        <f t="shared" si="18"/>
        <v>3143939.87</v>
      </c>
      <c r="F53" s="86">
        <f t="shared" si="18"/>
        <v>1305315.2999999998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46713.320000000007</v>
      </c>
      <c r="K53" s="86">
        <f t="shared" si="18"/>
        <v>0</v>
      </c>
      <c r="L53" s="86">
        <f t="shared" si="18"/>
        <v>43798.09</v>
      </c>
      <c r="M53" s="86">
        <f t="shared" si="18"/>
        <v>357138.57999999996</v>
      </c>
      <c r="N53" s="86">
        <f t="shared" si="18"/>
        <v>0</v>
      </c>
      <c r="O53" s="86">
        <f t="shared" si="18"/>
        <v>301713.88</v>
      </c>
      <c r="P53" s="86">
        <f t="shared" si="18"/>
        <v>28158.35</v>
      </c>
      <c r="Q53" s="86">
        <f t="shared" si="18"/>
        <v>0</v>
      </c>
      <c r="R53" s="86">
        <f t="shared" si="18"/>
        <v>30378.02</v>
      </c>
      <c r="S53" s="86">
        <f t="shared" si="18"/>
        <v>14553.169999999998</v>
      </c>
      <c r="T53" s="86">
        <f t="shared" si="18"/>
        <v>0</v>
      </c>
      <c r="U53" s="86">
        <f t="shared" si="18"/>
        <v>8689.39</v>
      </c>
      <c r="V53" s="86">
        <f t="shared" si="18"/>
        <v>79857.340000000011</v>
      </c>
      <c r="W53" s="86">
        <f t="shared" si="18"/>
        <v>0</v>
      </c>
      <c r="X53" s="86">
        <f t="shared" si="18"/>
        <v>78048.509999999995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474575.57999999996</v>
      </c>
      <c r="AC53" s="86">
        <f t="shared" si="18"/>
        <v>0</v>
      </c>
      <c r="AD53" s="86">
        <f t="shared" si="18"/>
        <v>458477.67999999993</v>
      </c>
      <c r="AE53" s="86">
        <f t="shared" si="18"/>
        <v>946411.68</v>
      </c>
      <c r="AF53" s="86">
        <f t="shared" si="18"/>
        <v>17000</v>
      </c>
      <c r="AG53" s="86">
        <f t="shared" si="18"/>
        <v>572519.78</v>
      </c>
      <c r="AH53" s="86">
        <f t="shared" si="18"/>
        <v>4912.12</v>
      </c>
      <c r="AI53" s="86">
        <f t="shared" si="18"/>
        <v>0</v>
      </c>
      <c r="AJ53" s="86">
        <f t="shared" ref="AJ53:BT53" si="19">AJ20+AJ28+AJ35+AJ42+AJ46+AJ51</f>
        <v>4912.12</v>
      </c>
      <c r="AK53" s="86">
        <f t="shared" si="19"/>
        <v>328272.35000000009</v>
      </c>
      <c r="AL53" s="86">
        <f t="shared" si="19"/>
        <v>0</v>
      </c>
      <c r="AM53" s="86">
        <f t="shared" si="19"/>
        <v>394442.88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4032.18</v>
      </c>
      <c r="AR53" s="86">
        <f t="shared" si="19"/>
        <v>0</v>
      </c>
      <c r="AS53" s="86">
        <f t="shared" si="19"/>
        <v>21286.58</v>
      </c>
      <c r="AT53" s="86">
        <f t="shared" si="19"/>
        <v>457.18</v>
      </c>
      <c r="AU53" s="86">
        <f t="shared" si="19"/>
        <v>0</v>
      </c>
      <c r="AV53" s="86">
        <f t="shared" si="19"/>
        <v>457.18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84191.43</v>
      </c>
      <c r="BM53" s="86">
        <f t="shared" si="19"/>
        <v>0</v>
      </c>
      <c r="BN53" s="86">
        <f t="shared" si="19"/>
        <v>84191.43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256680.97000000003</v>
      </c>
      <c r="BS53" s="86">
        <f t="shared" si="19"/>
        <v>0</v>
      </c>
      <c r="BT53" s="86">
        <f t="shared" si="19"/>
        <v>258921.41999999998</v>
      </c>
      <c r="BU53" s="86">
        <f>BU8</f>
        <v>0</v>
      </c>
      <c r="BV53" s="102">
        <f>BV8+BV20+BV28+BV35+BV42+BV46+BV51</f>
        <v>3865210.3600000003</v>
      </c>
      <c r="BW53" s="87">
        <f>BW20+BW28+BW35+BW42+BW46+BW51</f>
        <v>3160939.87</v>
      </c>
      <c r="BX53" s="87">
        <f>BX20+BX28+BX35+BX42+BX46+BX51</f>
        <v>3563152.2600000002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IF((Spese_Rendiconto_2022!BV53+Spese_Rendiconto_2022!BW53-Entrate_Rendiconto_2022!D58)&lt;0,Entrate_Rendiconto_2022!D58-Spese_Rendiconto_2022!BV53-Spese_Rendiconto_2022!BW53,0)</f>
        <v>503729.79999999888</v>
      </c>
      <c r="BW54" s="93"/>
      <c r="BX54" s="94">
        <f>IF((Spese_Rendiconto_2022!BX53-Entrate_Rendiconto_2022!E58)&lt;0,Entrate_Rendiconto_2022!E58-Spese_Rendiconto_2022!BX53,0)</f>
        <v>472647.39999999991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 objects="1" scenarios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Entrate_Rendiconto_2022</vt:lpstr>
      <vt:lpstr>Spese_Bilancio_Anno0</vt:lpstr>
      <vt:lpstr>Spese_Bilancio_Anno1</vt:lpstr>
      <vt:lpstr>Spese_Bilancio_Anno2</vt:lpstr>
      <vt:lpstr>Spese_Rendiconto_2022</vt:lpstr>
      <vt:lpstr>Entrate_Bilancio_Anno0!Area_stampa</vt:lpstr>
      <vt:lpstr>Entrate_Bilancio_Anno1!Area_stampa</vt:lpstr>
      <vt:lpstr>Entrate_Bilancio_Anno2!Area_stampa</vt:lpstr>
      <vt:lpstr>Entrate_Rendiconto_2022!Area_stampa</vt:lpstr>
      <vt:lpstr>Spese_Bilancio_Anno0!Area_stampa</vt:lpstr>
      <vt:lpstr>Spese_Bilancio_Anno1!Area_stampa</vt:lpstr>
      <vt:lpstr>Spese_Bilancio_Anno2!Area_stampa</vt:lpstr>
      <vt:lpstr>Spese_Rendiconto_2022!Area_stampa</vt:lpstr>
      <vt:lpstr>Spese_Bilancio_Anno0!Titoli_stampa</vt:lpstr>
      <vt:lpstr>Spese_Bilancio_Anno1!Titoli_stampa</vt:lpstr>
      <vt:lpstr>Spese_Bilancio_Anno2!Titoli_stampa</vt:lpstr>
      <vt:lpstr>Spese_Rendiconto_2022!Titoli_stampa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2025-05-31T14:50:43Z</dcterms:modified>
</cp:coreProperties>
</file>