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66925"/>
  <xr:revisionPtr revIDLastSave="0" documentId="13_ncr:9_{A9A403E6-7996-4A97-B54F-771DAF559A9A}" xr6:coauthVersionLast="47" xr6:coauthVersionMax="47" xr10:uidLastSave="{00000000-0000-0000-0000-000000000000}"/>
  <bookViews>
    <workbookView xWindow="-120" yWindow="-120" windowWidth="29040" windowHeight="15840" firstSheet="3" activeTab="3" xr2:uid="{0CD75989-C6DC-4159-A55B-0AEBE7300DF4}"/>
  </bookViews>
  <sheets>
    <sheet name="Entrate_Bilancio_Anno0" sheetId="1" state="hidden" r:id="rId1"/>
    <sheet name="Entrate_Bilancio_Anno1" sheetId="2" state="hidden" r:id="rId2"/>
    <sheet name="Entrate_Bilancio_Anno2" sheetId="3" state="hidden" r:id="rId3"/>
    <sheet name="Entrate_Rendiconto_2024" sheetId="4" r:id="rId4"/>
    <sheet name="Spese_Bilancio_Anno0" sheetId="5" state="hidden" r:id="rId5"/>
    <sheet name="Spese_Bilancio_Anno1" sheetId="6" state="hidden" r:id="rId6"/>
    <sheet name="Spese_Bilancio_Anno2" sheetId="7" state="hidden" r:id="rId7"/>
    <sheet name="Spese_Rendiconto_2024" sheetId="8" r:id="rId8"/>
  </sheets>
  <definedNames>
    <definedName name="_xlnm.Print_Area" localSheetId="0">Entrate_Bilancio_Anno0!$B$1:$E$58</definedName>
    <definedName name="_xlnm.Print_Area" localSheetId="1">Entrate_Bilancio_Anno1!$B$1:$E$58</definedName>
    <definedName name="_xlnm.Print_Area" localSheetId="2">Entrate_Bilancio_Anno2!$B$1:$E$58</definedName>
    <definedName name="_xlnm.Print_Area" localSheetId="3">Entrate_Rendiconto_2024!$B$1:$E$59</definedName>
    <definedName name="_xlnm.Print_Area" localSheetId="4">Spese_Bilancio_Anno0!$B$1:$BX$53</definedName>
    <definedName name="_xlnm.Print_Area" localSheetId="5">Spese_Bilancio_Anno1!$B$1:$BX$53</definedName>
    <definedName name="_xlnm.Print_Area" localSheetId="6">Spese_Bilancio_Anno2!$B$1:$BX$53</definedName>
    <definedName name="_xlnm.Print_Area" localSheetId="7">Spese_Rendiconto_2024!$B$1:$BX$54</definedName>
    <definedName name="_xlnm.Print_Titles" localSheetId="4">Spese_Bilancio_Anno0!$B:$C</definedName>
    <definedName name="_xlnm.Print_Titles" localSheetId="5">Spese_Bilancio_Anno1!$B:$C</definedName>
    <definedName name="_xlnm.Print_Titles" localSheetId="6">Spese_Bilancio_Anno2!$B:$C</definedName>
    <definedName name="_xlnm.Print_Titles" localSheetId="7">Spese_Rendiconto_2024!$B:$C</definedName>
  </definedNames>
  <calcPr calcId="181029" fullCalcOnLoad="1"/>
</workbook>
</file>

<file path=xl/calcChain.xml><?xml version="1.0" encoding="utf-8"?>
<calcChain xmlns="http://schemas.openxmlformats.org/spreadsheetml/2006/main">
  <c r="D16" i="1" l="1"/>
  <c r="E16" i="1"/>
  <c r="D23" i="1"/>
  <c r="E23" i="1"/>
  <c r="D30" i="1"/>
  <c r="E30" i="1"/>
  <c r="D37" i="1"/>
  <c r="E37" i="1"/>
  <c r="D43" i="1"/>
  <c r="E43" i="1"/>
  <c r="D49" i="1"/>
  <c r="E49" i="1"/>
  <c r="D52" i="1"/>
  <c r="E52" i="1"/>
  <c r="D56" i="1"/>
  <c r="E56" i="1"/>
  <c r="D57" i="1"/>
  <c r="D58" i="1" s="1"/>
  <c r="E57" i="1"/>
  <c r="E58" i="1" s="1"/>
  <c r="D16" i="2"/>
  <c r="E16" i="2"/>
  <c r="D23" i="2"/>
  <c r="E23" i="2"/>
  <c r="D30" i="2"/>
  <c r="E30" i="2"/>
  <c r="D37" i="2"/>
  <c r="E37" i="2"/>
  <c r="D43" i="2"/>
  <c r="E43" i="2"/>
  <c r="D49" i="2"/>
  <c r="E49" i="2"/>
  <c r="D52" i="2"/>
  <c r="E52" i="2"/>
  <c r="D56" i="2"/>
  <c r="E56" i="2"/>
  <c r="E57" i="2"/>
  <c r="E58" i="2" s="1"/>
  <c r="D16" i="3"/>
  <c r="E16" i="3"/>
  <c r="D23" i="3"/>
  <c r="E23" i="3"/>
  <c r="D30" i="3"/>
  <c r="E30" i="3"/>
  <c r="D37" i="3"/>
  <c r="E37" i="3"/>
  <c r="D43" i="3"/>
  <c r="E43" i="3"/>
  <c r="D49" i="3"/>
  <c r="E49" i="3"/>
  <c r="D52" i="3"/>
  <c r="E52" i="3"/>
  <c r="D56" i="3"/>
  <c r="E56" i="3"/>
  <c r="E57" i="3"/>
  <c r="E58" i="3" s="1"/>
  <c r="D16" i="4"/>
  <c r="E16" i="4"/>
  <c r="D23" i="4"/>
  <c r="E23" i="4"/>
  <c r="D30" i="4"/>
  <c r="E30" i="4"/>
  <c r="D37" i="4"/>
  <c r="E37" i="4"/>
  <c r="D43" i="4"/>
  <c r="E43" i="4"/>
  <c r="D49" i="4"/>
  <c r="E49" i="4"/>
  <c r="D52" i="4"/>
  <c r="E52" i="4"/>
  <c r="D56" i="4"/>
  <c r="E56" i="4"/>
  <c r="D57" i="4"/>
  <c r="D58" i="4" s="1"/>
  <c r="E57" i="4"/>
  <c r="E58" i="4" s="1"/>
  <c r="BV8" i="5"/>
  <c r="BV10" i="5"/>
  <c r="BW10" i="5"/>
  <c r="BX10" i="5"/>
  <c r="BV11" i="5"/>
  <c r="BW11" i="5"/>
  <c r="BX11" i="5"/>
  <c r="BV12" i="5"/>
  <c r="BW12" i="5"/>
  <c r="BX12" i="5"/>
  <c r="BV13" i="5"/>
  <c r="BW13" i="5"/>
  <c r="BX13" i="5"/>
  <c r="BV14" i="5"/>
  <c r="BW14" i="5"/>
  <c r="BX14" i="5"/>
  <c r="BV15" i="5"/>
  <c r="BW15" i="5"/>
  <c r="BX15" i="5"/>
  <c r="BV16" i="5"/>
  <c r="BW16" i="5"/>
  <c r="BX16" i="5"/>
  <c r="BV17" i="5"/>
  <c r="BW17" i="5"/>
  <c r="BX17" i="5"/>
  <c r="BV18" i="5"/>
  <c r="BW18" i="5"/>
  <c r="BX18" i="5"/>
  <c r="BV19" i="5"/>
  <c r="BW19" i="5"/>
  <c r="BX19" i="5"/>
  <c r="D20" i="5"/>
  <c r="E20" i="5"/>
  <c r="E53" i="5" s="1"/>
  <c r="F20" i="5"/>
  <c r="G20" i="5"/>
  <c r="H20" i="5"/>
  <c r="I20" i="5"/>
  <c r="I53" i="5" s="1"/>
  <c r="J20" i="5"/>
  <c r="K20" i="5"/>
  <c r="L20" i="5"/>
  <c r="M20" i="5"/>
  <c r="N20" i="5"/>
  <c r="O20" i="5"/>
  <c r="P20" i="5"/>
  <c r="Q20" i="5"/>
  <c r="R20" i="5"/>
  <c r="S20" i="5"/>
  <c r="T20" i="5"/>
  <c r="U20" i="5"/>
  <c r="U53" i="5" s="1"/>
  <c r="V20" i="5"/>
  <c r="W20" i="5"/>
  <c r="X20" i="5"/>
  <c r="Y20" i="5"/>
  <c r="Y53" i="5" s="1"/>
  <c r="Z20" i="5"/>
  <c r="AA20" i="5"/>
  <c r="AB20" i="5"/>
  <c r="AC20" i="5"/>
  <c r="AC53" i="5" s="1"/>
  <c r="AD20" i="5"/>
  <c r="AE20" i="5"/>
  <c r="AF20" i="5"/>
  <c r="AG20" i="5"/>
  <c r="AG53" i="5" s="1"/>
  <c r="AH20" i="5"/>
  <c r="AI20" i="5"/>
  <c r="AJ20" i="5"/>
  <c r="AK20" i="5"/>
  <c r="AK53" i="5" s="1"/>
  <c r="AL20" i="5"/>
  <c r="AM20" i="5"/>
  <c r="AN20" i="5"/>
  <c r="AO20" i="5"/>
  <c r="AO53" i="5" s="1"/>
  <c r="AP20" i="5"/>
  <c r="AQ20" i="5"/>
  <c r="AR20" i="5"/>
  <c r="AS20" i="5"/>
  <c r="AT20" i="5"/>
  <c r="AU20" i="5"/>
  <c r="AV20" i="5"/>
  <c r="AW20" i="5"/>
  <c r="AX20" i="5"/>
  <c r="AY20" i="5"/>
  <c r="AZ20" i="5"/>
  <c r="BA20" i="5"/>
  <c r="BA53" i="5" s="1"/>
  <c r="BB20" i="5"/>
  <c r="BC20" i="5"/>
  <c r="BD20" i="5"/>
  <c r="BE20" i="5"/>
  <c r="BE53" i="5" s="1"/>
  <c r="BF20" i="5"/>
  <c r="BG20" i="5"/>
  <c r="BH20" i="5"/>
  <c r="BI20" i="5"/>
  <c r="BI53" i="5" s="1"/>
  <c r="BJ20" i="5"/>
  <c r="BK20" i="5"/>
  <c r="BL20" i="5"/>
  <c r="BM20" i="5"/>
  <c r="BM53" i="5" s="1"/>
  <c r="BN20" i="5"/>
  <c r="BO20" i="5"/>
  <c r="BP20" i="5"/>
  <c r="BQ20" i="5"/>
  <c r="BQ53" i="5" s="1"/>
  <c r="BR20" i="5"/>
  <c r="BS20" i="5"/>
  <c r="BT20" i="5"/>
  <c r="BV20" i="5"/>
  <c r="BV23" i="5"/>
  <c r="BW23" i="5"/>
  <c r="BX23" i="5"/>
  <c r="BV24" i="5"/>
  <c r="BW24" i="5"/>
  <c r="BX24" i="5"/>
  <c r="BV25" i="5"/>
  <c r="BV28" i="5" s="1"/>
  <c r="BW25" i="5"/>
  <c r="BX25" i="5"/>
  <c r="BV26" i="5"/>
  <c r="BW26" i="5"/>
  <c r="BX26" i="5"/>
  <c r="BV27" i="5"/>
  <c r="BW27" i="5"/>
  <c r="BX27" i="5"/>
  <c r="BX28" i="5" s="1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Q28" i="5"/>
  <c r="AR28" i="5"/>
  <c r="AS28" i="5"/>
  <c r="AT28" i="5"/>
  <c r="AU28" i="5"/>
  <c r="AV28" i="5"/>
  <c r="AW28" i="5"/>
  <c r="AX28" i="5"/>
  <c r="AY28" i="5"/>
  <c r="AZ28" i="5"/>
  <c r="BA28" i="5"/>
  <c r="BB28" i="5"/>
  <c r="BC28" i="5"/>
  <c r="BD28" i="5"/>
  <c r="BE28" i="5"/>
  <c r="BF28" i="5"/>
  <c r="BG28" i="5"/>
  <c r="BH28" i="5"/>
  <c r="BI28" i="5"/>
  <c r="BJ28" i="5"/>
  <c r="BK28" i="5"/>
  <c r="BL28" i="5"/>
  <c r="BM28" i="5"/>
  <c r="BN28" i="5"/>
  <c r="BO28" i="5"/>
  <c r="BP28" i="5"/>
  <c r="BQ28" i="5"/>
  <c r="BR28" i="5"/>
  <c r="BS28" i="5"/>
  <c r="BT28" i="5"/>
  <c r="BW28" i="5"/>
  <c r="BV31" i="5"/>
  <c r="BW31" i="5"/>
  <c r="BX31" i="5"/>
  <c r="BV32" i="5"/>
  <c r="BW32" i="5"/>
  <c r="BX32" i="5"/>
  <c r="BV33" i="5"/>
  <c r="BW33" i="5"/>
  <c r="BX33" i="5"/>
  <c r="BV34" i="5"/>
  <c r="BW34" i="5"/>
  <c r="BW35" i="5" s="1"/>
  <c r="BX34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R53" i="5" s="1"/>
  <c r="S35" i="5"/>
  <c r="T35" i="5"/>
  <c r="U35" i="5"/>
  <c r="V35" i="5"/>
  <c r="V53" i="5" s="1"/>
  <c r="W35" i="5"/>
  <c r="X35" i="5"/>
  <c r="Y35" i="5"/>
  <c r="Z35" i="5"/>
  <c r="AA35" i="5"/>
  <c r="AB35" i="5"/>
  <c r="AC35" i="5"/>
  <c r="AD35" i="5"/>
  <c r="AE35" i="5"/>
  <c r="AF35" i="5"/>
  <c r="AG35" i="5"/>
  <c r="AH35" i="5"/>
  <c r="AH53" i="5" s="1"/>
  <c r="AI35" i="5"/>
  <c r="AJ35" i="5"/>
  <c r="AK35" i="5"/>
  <c r="AL35" i="5"/>
  <c r="AM35" i="5"/>
  <c r="AN35" i="5"/>
  <c r="AO35" i="5"/>
  <c r="AP35" i="5"/>
  <c r="AQ35" i="5"/>
  <c r="AR35" i="5"/>
  <c r="AS35" i="5"/>
  <c r="AT35" i="5"/>
  <c r="AU35" i="5"/>
  <c r="AV35" i="5"/>
  <c r="AW35" i="5"/>
  <c r="AX35" i="5"/>
  <c r="AX53" i="5" s="1"/>
  <c r="AY35" i="5"/>
  <c r="AZ35" i="5"/>
  <c r="BA35" i="5"/>
  <c r="BB35" i="5"/>
  <c r="BB53" i="5" s="1"/>
  <c r="BC35" i="5"/>
  <c r="BD35" i="5"/>
  <c r="BE35" i="5"/>
  <c r="BF35" i="5"/>
  <c r="BG35" i="5"/>
  <c r="BH35" i="5"/>
  <c r="BI35" i="5"/>
  <c r="BJ35" i="5"/>
  <c r="BK35" i="5"/>
  <c r="BL35" i="5"/>
  <c r="BM35" i="5"/>
  <c r="BN35" i="5"/>
  <c r="BN53" i="5" s="1"/>
  <c r="BO35" i="5"/>
  <c r="BP35" i="5"/>
  <c r="BQ35" i="5"/>
  <c r="BR35" i="5"/>
  <c r="BS35" i="5"/>
  <c r="BT35" i="5"/>
  <c r="BX35" i="5"/>
  <c r="BV38" i="5"/>
  <c r="BW38" i="5"/>
  <c r="BX38" i="5"/>
  <c r="BV39" i="5"/>
  <c r="BV42" i="5" s="1"/>
  <c r="BW39" i="5"/>
  <c r="BX39" i="5"/>
  <c r="BV40" i="5"/>
  <c r="BW40" i="5"/>
  <c r="BW42" i="5" s="1"/>
  <c r="BX40" i="5"/>
  <c r="BV41" i="5"/>
  <c r="BW41" i="5"/>
  <c r="BX41" i="5"/>
  <c r="BX42" i="5" s="1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J42" i="5"/>
  <c r="BK42" i="5"/>
  <c r="BL42" i="5"/>
  <c r="BM42" i="5"/>
  <c r="BN42" i="5"/>
  <c r="BO42" i="5"/>
  <c r="BP42" i="5"/>
  <c r="BQ42" i="5"/>
  <c r="BR42" i="5"/>
  <c r="BS42" i="5"/>
  <c r="BT42" i="5"/>
  <c r="BV45" i="5"/>
  <c r="BW45" i="5"/>
  <c r="BX45" i="5"/>
  <c r="D46" i="5"/>
  <c r="E46" i="5"/>
  <c r="F46" i="5"/>
  <c r="G46" i="5"/>
  <c r="H46" i="5"/>
  <c r="H53" i="5" s="1"/>
  <c r="I46" i="5"/>
  <c r="J46" i="5"/>
  <c r="K46" i="5"/>
  <c r="L46" i="5"/>
  <c r="L53" i="5" s="1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N53" i="5" s="1"/>
  <c r="AO46" i="5"/>
  <c r="AP46" i="5"/>
  <c r="AQ46" i="5"/>
  <c r="AR46" i="5"/>
  <c r="AR53" i="5" s="1"/>
  <c r="AS46" i="5"/>
  <c r="AT46" i="5"/>
  <c r="AU46" i="5"/>
  <c r="AV46" i="5"/>
  <c r="AW46" i="5"/>
  <c r="AX46" i="5"/>
  <c r="AY46" i="5"/>
  <c r="AZ46" i="5"/>
  <c r="BA46" i="5"/>
  <c r="BB46" i="5"/>
  <c r="BC46" i="5"/>
  <c r="BD46" i="5"/>
  <c r="BE46" i="5"/>
  <c r="BF46" i="5"/>
  <c r="BG46" i="5"/>
  <c r="BH46" i="5"/>
  <c r="BI46" i="5"/>
  <c r="BJ46" i="5"/>
  <c r="BK46" i="5"/>
  <c r="BL46" i="5"/>
  <c r="BM46" i="5"/>
  <c r="BN46" i="5"/>
  <c r="BO46" i="5"/>
  <c r="BP46" i="5"/>
  <c r="BQ46" i="5"/>
  <c r="BR46" i="5"/>
  <c r="BS46" i="5"/>
  <c r="BT46" i="5"/>
  <c r="BT53" i="5" s="1"/>
  <c r="BV46" i="5"/>
  <c r="BW46" i="5"/>
  <c r="BX46" i="5"/>
  <c r="BV49" i="5"/>
  <c r="BV51" i="5" s="1"/>
  <c r="BW49" i="5"/>
  <c r="BX49" i="5"/>
  <c r="BX51" i="5" s="1"/>
  <c r="BV50" i="5"/>
  <c r="BW50" i="5"/>
  <c r="BX50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AQ51" i="5"/>
  <c r="AR51" i="5"/>
  <c r="AS51" i="5"/>
  <c r="AT51" i="5"/>
  <c r="AU51" i="5"/>
  <c r="AV51" i="5"/>
  <c r="AW51" i="5"/>
  <c r="AX51" i="5"/>
  <c r="AY51" i="5"/>
  <c r="AZ51" i="5"/>
  <c r="BA51" i="5"/>
  <c r="BB51" i="5"/>
  <c r="BC51" i="5"/>
  <c r="BD51" i="5"/>
  <c r="BE51" i="5"/>
  <c r="BF51" i="5"/>
  <c r="BG51" i="5"/>
  <c r="BH51" i="5"/>
  <c r="BI51" i="5"/>
  <c r="BJ51" i="5"/>
  <c r="BK51" i="5"/>
  <c r="BL51" i="5"/>
  <c r="BM51" i="5"/>
  <c r="BN51" i="5"/>
  <c r="BO51" i="5"/>
  <c r="BP51" i="5"/>
  <c r="BQ51" i="5"/>
  <c r="BR51" i="5"/>
  <c r="BS51" i="5"/>
  <c r="BT51" i="5"/>
  <c r="BW51" i="5"/>
  <c r="F53" i="5"/>
  <c r="M53" i="5"/>
  <c r="Q53" i="5"/>
  <c r="X53" i="5"/>
  <c r="AB53" i="5"/>
  <c r="AL53" i="5"/>
  <c r="AS53" i="5"/>
  <c r="AW53" i="5"/>
  <c r="BD53" i="5"/>
  <c r="BH53" i="5"/>
  <c r="BR53" i="5"/>
  <c r="BU53" i="5"/>
  <c r="BV8" i="6"/>
  <c r="BV10" i="6"/>
  <c r="BW10" i="6"/>
  <c r="BX10" i="6"/>
  <c r="BV11" i="6"/>
  <c r="BW11" i="6"/>
  <c r="BX11" i="6"/>
  <c r="BV12" i="6"/>
  <c r="BW12" i="6"/>
  <c r="BX12" i="6"/>
  <c r="BV13" i="6"/>
  <c r="BW13" i="6"/>
  <c r="BX13" i="6"/>
  <c r="BV14" i="6"/>
  <c r="BW14" i="6"/>
  <c r="BX14" i="6"/>
  <c r="BV15" i="6"/>
  <c r="BW15" i="6"/>
  <c r="BX15" i="6"/>
  <c r="BV16" i="6"/>
  <c r="BW16" i="6"/>
  <c r="BX16" i="6"/>
  <c r="BV17" i="6"/>
  <c r="BW17" i="6"/>
  <c r="BX17" i="6"/>
  <c r="BV18" i="6"/>
  <c r="BW18" i="6"/>
  <c r="BX18" i="6"/>
  <c r="BV19" i="6"/>
  <c r="BW19" i="6"/>
  <c r="BX19" i="6"/>
  <c r="D20" i="6"/>
  <c r="E20" i="6"/>
  <c r="E53" i="6" s="1"/>
  <c r="F20" i="6"/>
  <c r="G20" i="6"/>
  <c r="H20" i="6"/>
  <c r="H53" i="6" s="1"/>
  <c r="I20" i="6"/>
  <c r="I53" i="6" s="1"/>
  <c r="J20" i="6"/>
  <c r="K20" i="6"/>
  <c r="L20" i="6"/>
  <c r="M20" i="6"/>
  <c r="N20" i="6"/>
  <c r="O20" i="6"/>
  <c r="P20" i="6"/>
  <c r="Q20" i="6"/>
  <c r="Q53" i="6" s="1"/>
  <c r="R20" i="6"/>
  <c r="S20" i="6"/>
  <c r="T20" i="6"/>
  <c r="U20" i="6"/>
  <c r="U53" i="6" s="1"/>
  <c r="V20" i="6"/>
  <c r="W20" i="6"/>
  <c r="X20" i="6"/>
  <c r="Y20" i="6"/>
  <c r="Y53" i="6" s="1"/>
  <c r="Z20" i="6"/>
  <c r="AA20" i="6"/>
  <c r="AB20" i="6"/>
  <c r="AB53" i="6" s="1"/>
  <c r="AC20" i="6"/>
  <c r="AC53" i="6" s="1"/>
  <c r="AD20" i="6"/>
  <c r="AE20" i="6"/>
  <c r="AF20" i="6"/>
  <c r="AG20" i="6"/>
  <c r="AH20" i="6"/>
  <c r="AI20" i="6"/>
  <c r="AJ20" i="6"/>
  <c r="AK20" i="6"/>
  <c r="AK53" i="6" s="1"/>
  <c r="AL20" i="6"/>
  <c r="AM20" i="6"/>
  <c r="AN20" i="6"/>
  <c r="AO20" i="6"/>
  <c r="AO53" i="6" s="1"/>
  <c r="AP20" i="6"/>
  <c r="AQ20" i="6"/>
  <c r="AR20" i="6"/>
  <c r="AR53" i="6" s="1"/>
  <c r="AS20" i="6"/>
  <c r="AS53" i="6" s="1"/>
  <c r="AT20" i="6"/>
  <c r="AU20" i="6"/>
  <c r="AV20" i="6"/>
  <c r="AW20" i="6"/>
  <c r="AW53" i="6" s="1"/>
  <c r="AX20" i="6"/>
  <c r="AY20" i="6"/>
  <c r="AZ20" i="6"/>
  <c r="BA20" i="6"/>
  <c r="BA53" i="6" s="1"/>
  <c r="BB20" i="6"/>
  <c r="BC20" i="6"/>
  <c r="BD20" i="6"/>
  <c r="BD53" i="6" s="1"/>
  <c r="BE20" i="6"/>
  <c r="BE53" i="6" s="1"/>
  <c r="BF20" i="6"/>
  <c r="BG20" i="6"/>
  <c r="BH20" i="6"/>
  <c r="BI20" i="6"/>
  <c r="BJ20" i="6"/>
  <c r="BK20" i="6"/>
  <c r="BL20" i="6"/>
  <c r="BL53" i="6" s="1"/>
  <c r="BM20" i="6"/>
  <c r="BM53" i="6" s="1"/>
  <c r="BN20" i="6"/>
  <c r="BO20" i="6"/>
  <c r="BP20" i="6"/>
  <c r="BQ20" i="6"/>
  <c r="BR20" i="6"/>
  <c r="BS20" i="6"/>
  <c r="BT20" i="6"/>
  <c r="BT53" i="6" s="1"/>
  <c r="BV20" i="6"/>
  <c r="BV23" i="6"/>
  <c r="BW23" i="6"/>
  <c r="BW28" i="6" s="1"/>
  <c r="BX23" i="6"/>
  <c r="BX28" i="6" s="1"/>
  <c r="BV24" i="6"/>
  <c r="BW24" i="6"/>
  <c r="BX24" i="6"/>
  <c r="BV25" i="6"/>
  <c r="BV28" i="6" s="1"/>
  <c r="BW25" i="6"/>
  <c r="BX25" i="6"/>
  <c r="BV26" i="6"/>
  <c r="BW26" i="6"/>
  <c r="BX26" i="6"/>
  <c r="BV27" i="6"/>
  <c r="BW27" i="6"/>
  <c r="BX27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AU28" i="6"/>
  <c r="AV28" i="6"/>
  <c r="AW28" i="6"/>
  <c r="AX28" i="6"/>
  <c r="AY28" i="6"/>
  <c r="AZ28" i="6"/>
  <c r="BA28" i="6"/>
  <c r="BB28" i="6"/>
  <c r="BC28" i="6"/>
  <c r="BD28" i="6"/>
  <c r="BE28" i="6"/>
  <c r="BF28" i="6"/>
  <c r="BG28" i="6"/>
  <c r="BH28" i="6"/>
  <c r="BI28" i="6"/>
  <c r="BJ28" i="6"/>
  <c r="BK28" i="6"/>
  <c r="BL28" i="6"/>
  <c r="BM28" i="6"/>
  <c r="BN28" i="6"/>
  <c r="BO28" i="6"/>
  <c r="BP28" i="6"/>
  <c r="BQ28" i="6"/>
  <c r="BR28" i="6"/>
  <c r="BR53" i="6" s="1"/>
  <c r="BS28" i="6"/>
  <c r="BT28" i="6"/>
  <c r="BV31" i="6"/>
  <c r="BW31" i="6"/>
  <c r="BX31" i="6"/>
  <c r="BV32" i="6"/>
  <c r="BV35" i="6" s="1"/>
  <c r="BW32" i="6"/>
  <c r="BX32" i="6"/>
  <c r="BV33" i="6"/>
  <c r="BW33" i="6"/>
  <c r="BX33" i="6"/>
  <c r="BV34" i="6"/>
  <c r="BW34" i="6"/>
  <c r="BX34" i="6"/>
  <c r="BX35" i="6" s="1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AX35" i="6"/>
  <c r="AY35" i="6"/>
  <c r="AZ35" i="6"/>
  <c r="BA35" i="6"/>
  <c r="BB35" i="6"/>
  <c r="BC35" i="6"/>
  <c r="BD35" i="6"/>
  <c r="BE35" i="6"/>
  <c r="BF35" i="6"/>
  <c r="BG35" i="6"/>
  <c r="BH35" i="6"/>
  <c r="BI35" i="6"/>
  <c r="BJ35" i="6"/>
  <c r="BK35" i="6"/>
  <c r="BL35" i="6"/>
  <c r="BM35" i="6"/>
  <c r="BN35" i="6"/>
  <c r="BO35" i="6"/>
  <c r="BP35" i="6"/>
  <c r="BQ35" i="6"/>
  <c r="BR35" i="6"/>
  <c r="BS35" i="6"/>
  <c r="BT35" i="6"/>
  <c r="BW35" i="6"/>
  <c r="BV38" i="6"/>
  <c r="BW38" i="6"/>
  <c r="BX38" i="6"/>
  <c r="BV39" i="6"/>
  <c r="BW39" i="6"/>
  <c r="BX39" i="6"/>
  <c r="BV40" i="6"/>
  <c r="BW40" i="6"/>
  <c r="BX40" i="6"/>
  <c r="BV41" i="6"/>
  <c r="BW41" i="6"/>
  <c r="BW42" i="6" s="1"/>
  <c r="BX41" i="6"/>
  <c r="D42" i="6"/>
  <c r="E42" i="6"/>
  <c r="F42" i="6"/>
  <c r="F53" i="6" s="1"/>
  <c r="G42" i="6"/>
  <c r="H42" i="6"/>
  <c r="I42" i="6"/>
  <c r="J42" i="6"/>
  <c r="K42" i="6"/>
  <c r="L42" i="6"/>
  <c r="M42" i="6"/>
  <c r="N42" i="6"/>
  <c r="O42" i="6"/>
  <c r="P42" i="6"/>
  <c r="Q42" i="6"/>
  <c r="R42" i="6"/>
  <c r="R53" i="6" s="1"/>
  <c r="S42" i="6"/>
  <c r="T42" i="6"/>
  <c r="U42" i="6"/>
  <c r="V42" i="6"/>
  <c r="V53" i="6" s="1"/>
  <c r="W42" i="6"/>
  <c r="X42" i="6"/>
  <c r="Y42" i="6"/>
  <c r="Z42" i="6"/>
  <c r="AA42" i="6"/>
  <c r="AB42" i="6"/>
  <c r="AC42" i="6"/>
  <c r="AD42" i="6"/>
  <c r="AE42" i="6"/>
  <c r="AF42" i="6"/>
  <c r="AG42" i="6"/>
  <c r="AH42" i="6"/>
  <c r="AH53" i="6" s="1"/>
  <c r="AI42" i="6"/>
  <c r="AJ42" i="6"/>
  <c r="AK42" i="6"/>
  <c r="AL42" i="6"/>
  <c r="AL53" i="6" s="1"/>
  <c r="AM42" i="6"/>
  <c r="AN42" i="6"/>
  <c r="AO42" i="6"/>
  <c r="AP42" i="6"/>
  <c r="AP53" i="6" s="1"/>
  <c r="AQ42" i="6"/>
  <c r="AR42" i="6"/>
  <c r="AS42" i="6"/>
  <c r="AT42" i="6"/>
  <c r="AU42" i="6"/>
  <c r="AV42" i="6"/>
  <c r="AW42" i="6"/>
  <c r="AX42" i="6"/>
  <c r="AX53" i="6" s="1"/>
  <c r="AY42" i="6"/>
  <c r="AZ42" i="6"/>
  <c r="BA42" i="6"/>
  <c r="BB42" i="6"/>
  <c r="BC42" i="6"/>
  <c r="BD42" i="6"/>
  <c r="BE42" i="6"/>
  <c r="BF42" i="6"/>
  <c r="BF53" i="6" s="1"/>
  <c r="BG42" i="6"/>
  <c r="BH42" i="6"/>
  <c r="BI42" i="6"/>
  <c r="BJ42" i="6"/>
  <c r="BK42" i="6"/>
  <c r="BL42" i="6"/>
  <c r="BM42" i="6"/>
  <c r="BN42" i="6"/>
  <c r="BN53" i="6" s="1"/>
  <c r="BO42" i="6"/>
  <c r="BP42" i="6"/>
  <c r="BQ42" i="6"/>
  <c r="BR42" i="6"/>
  <c r="BS42" i="6"/>
  <c r="BT42" i="6"/>
  <c r="BX42" i="6"/>
  <c r="BV45" i="6"/>
  <c r="BW45" i="6"/>
  <c r="BX45" i="6"/>
  <c r="D46" i="6"/>
  <c r="E46" i="6"/>
  <c r="F46" i="6"/>
  <c r="G46" i="6"/>
  <c r="H46" i="6"/>
  <c r="I46" i="6"/>
  <c r="J46" i="6"/>
  <c r="K46" i="6"/>
  <c r="L46" i="6"/>
  <c r="L53" i="6" s="1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F53" i="6" s="1"/>
  <c r="AG46" i="6"/>
  <c r="AH46" i="6"/>
  <c r="AI46" i="6"/>
  <c r="AJ46" i="6"/>
  <c r="AK46" i="6"/>
  <c r="AL46" i="6"/>
  <c r="AM46" i="6"/>
  <c r="AN46" i="6"/>
  <c r="AO46" i="6"/>
  <c r="AP46" i="6"/>
  <c r="AQ46" i="6"/>
  <c r="AR46" i="6"/>
  <c r="AS46" i="6"/>
  <c r="AT46" i="6"/>
  <c r="AU46" i="6"/>
  <c r="AV46" i="6"/>
  <c r="AW46" i="6"/>
  <c r="AX46" i="6"/>
  <c r="AY46" i="6"/>
  <c r="AZ46" i="6"/>
  <c r="BA46" i="6"/>
  <c r="BB46" i="6"/>
  <c r="BC46" i="6"/>
  <c r="BD46" i="6"/>
  <c r="BE46" i="6"/>
  <c r="BF46" i="6"/>
  <c r="BG46" i="6"/>
  <c r="BH46" i="6"/>
  <c r="BH53" i="6" s="1"/>
  <c r="BI46" i="6"/>
  <c r="BJ46" i="6"/>
  <c r="BK46" i="6"/>
  <c r="BL46" i="6"/>
  <c r="BM46" i="6"/>
  <c r="BN46" i="6"/>
  <c r="BO46" i="6"/>
  <c r="BP46" i="6"/>
  <c r="BQ46" i="6"/>
  <c r="BR46" i="6"/>
  <c r="BS46" i="6"/>
  <c r="BT46" i="6"/>
  <c r="BV46" i="6"/>
  <c r="BW46" i="6"/>
  <c r="BX46" i="6"/>
  <c r="BV49" i="6"/>
  <c r="BV51" i="6" s="1"/>
  <c r="BW49" i="6"/>
  <c r="BX49" i="6"/>
  <c r="BX51" i="6" s="1"/>
  <c r="BV50" i="6"/>
  <c r="BW50" i="6"/>
  <c r="BX50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AL51" i="6"/>
  <c r="AM51" i="6"/>
  <c r="AN51" i="6"/>
  <c r="AO51" i="6"/>
  <c r="AP51" i="6"/>
  <c r="AQ51" i="6"/>
  <c r="AR51" i="6"/>
  <c r="AS51" i="6"/>
  <c r="AT51" i="6"/>
  <c r="AU51" i="6"/>
  <c r="AV51" i="6"/>
  <c r="AW51" i="6"/>
  <c r="AX51" i="6"/>
  <c r="AY51" i="6"/>
  <c r="AZ51" i="6"/>
  <c r="BA51" i="6"/>
  <c r="BB51" i="6"/>
  <c r="BC51" i="6"/>
  <c r="BD51" i="6"/>
  <c r="BE51" i="6"/>
  <c r="BF51" i="6"/>
  <c r="BG51" i="6"/>
  <c r="BH51" i="6"/>
  <c r="BI51" i="6"/>
  <c r="BJ51" i="6"/>
  <c r="BK51" i="6"/>
  <c r="BL51" i="6"/>
  <c r="BM51" i="6"/>
  <c r="BN51" i="6"/>
  <c r="BO51" i="6"/>
  <c r="BP51" i="6"/>
  <c r="BQ51" i="6"/>
  <c r="BR51" i="6"/>
  <c r="BS51" i="6"/>
  <c r="BT51" i="6"/>
  <c r="BW51" i="6"/>
  <c r="M53" i="6"/>
  <c r="X53" i="6"/>
  <c r="AG53" i="6"/>
  <c r="AN53" i="6"/>
  <c r="AV53" i="6"/>
  <c r="BB53" i="6"/>
  <c r="BI53" i="6"/>
  <c r="BQ53" i="6"/>
  <c r="BU53" i="6"/>
  <c r="BV8" i="7"/>
  <c r="BV10" i="7"/>
  <c r="BW10" i="7"/>
  <c r="BX10" i="7"/>
  <c r="BV11" i="7"/>
  <c r="BW11" i="7"/>
  <c r="BX11" i="7"/>
  <c r="BV12" i="7"/>
  <c r="BW12" i="7"/>
  <c r="BX12" i="7"/>
  <c r="BV13" i="7"/>
  <c r="BW13" i="7"/>
  <c r="BX13" i="7"/>
  <c r="BV14" i="7"/>
  <c r="BW14" i="7"/>
  <c r="BX14" i="7"/>
  <c r="BV15" i="7"/>
  <c r="BW15" i="7"/>
  <c r="BX15" i="7"/>
  <c r="BV16" i="7"/>
  <c r="BW16" i="7"/>
  <c r="BX16" i="7"/>
  <c r="BV17" i="7"/>
  <c r="BW17" i="7"/>
  <c r="BX17" i="7"/>
  <c r="BV18" i="7"/>
  <c r="BW18" i="7"/>
  <c r="BX18" i="7"/>
  <c r="BV19" i="7"/>
  <c r="BW19" i="7"/>
  <c r="BX19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AB20" i="7"/>
  <c r="AC20" i="7"/>
  <c r="AD20" i="7"/>
  <c r="AE20" i="7"/>
  <c r="AF20" i="7"/>
  <c r="AG20" i="7"/>
  <c r="AH20" i="7"/>
  <c r="AI20" i="7"/>
  <c r="AJ20" i="7"/>
  <c r="AK20" i="7"/>
  <c r="AL20" i="7"/>
  <c r="AM20" i="7"/>
  <c r="AN20" i="7"/>
  <c r="AO20" i="7"/>
  <c r="AP20" i="7"/>
  <c r="AQ20" i="7"/>
  <c r="AR20" i="7"/>
  <c r="AS20" i="7"/>
  <c r="AT20" i="7"/>
  <c r="AU20" i="7"/>
  <c r="AV20" i="7"/>
  <c r="AW20" i="7"/>
  <c r="AX20" i="7"/>
  <c r="AY20" i="7"/>
  <c r="AZ20" i="7"/>
  <c r="BA20" i="7"/>
  <c r="BB20" i="7"/>
  <c r="BC20" i="7"/>
  <c r="BD20" i="7"/>
  <c r="BE20" i="7"/>
  <c r="BF20" i="7"/>
  <c r="BG20" i="7"/>
  <c r="BH20" i="7"/>
  <c r="BI20" i="7"/>
  <c r="BJ20" i="7"/>
  <c r="BK20" i="7"/>
  <c r="BL20" i="7"/>
  <c r="BM20" i="7"/>
  <c r="BN20" i="7"/>
  <c r="BO20" i="7"/>
  <c r="BP20" i="7"/>
  <c r="BQ20" i="7"/>
  <c r="BR20" i="7"/>
  <c r="BS20" i="7"/>
  <c r="BT20" i="7"/>
  <c r="BV20" i="7"/>
  <c r="BV23" i="7"/>
  <c r="BW23" i="7"/>
  <c r="BX23" i="7"/>
  <c r="BV24" i="7"/>
  <c r="BW24" i="7"/>
  <c r="BX24" i="7"/>
  <c r="BX28" i="7" s="1"/>
  <c r="BV25" i="7"/>
  <c r="BW25" i="7"/>
  <c r="BX25" i="7"/>
  <c r="BV26" i="7"/>
  <c r="BV28" i="7" s="1"/>
  <c r="BW26" i="7"/>
  <c r="BX26" i="7"/>
  <c r="BV27" i="7"/>
  <c r="BW27" i="7"/>
  <c r="BX27" i="7"/>
  <c r="D28" i="7"/>
  <c r="E28" i="7"/>
  <c r="E53" i="7" s="1"/>
  <c r="F28" i="7"/>
  <c r="F53" i="7" s="1"/>
  <c r="G28" i="7"/>
  <c r="H28" i="7"/>
  <c r="I28" i="7"/>
  <c r="J28" i="7"/>
  <c r="J53" i="7" s="1"/>
  <c r="K28" i="7"/>
  <c r="L28" i="7"/>
  <c r="M28" i="7"/>
  <c r="N28" i="7"/>
  <c r="O28" i="7"/>
  <c r="P28" i="7"/>
  <c r="Q28" i="7"/>
  <c r="Q53" i="7" s="1"/>
  <c r="R28" i="7"/>
  <c r="R53" i="7" s="1"/>
  <c r="S28" i="7"/>
  <c r="T28" i="7"/>
  <c r="U28" i="7"/>
  <c r="V28" i="7"/>
  <c r="W28" i="7"/>
  <c r="X28" i="7"/>
  <c r="Y28" i="7"/>
  <c r="Z28" i="7"/>
  <c r="Z53" i="7" s="1"/>
  <c r="AA28" i="7"/>
  <c r="AB28" i="7"/>
  <c r="AC28" i="7"/>
  <c r="AD28" i="7"/>
  <c r="AE28" i="7"/>
  <c r="AF28" i="7"/>
  <c r="AG28" i="7"/>
  <c r="AG53" i="7" s="1"/>
  <c r="AH28" i="7"/>
  <c r="AH53" i="7" s="1"/>
  <c r="AI28" i="7"/>
  <c r="AJ28" i="7"/>
  <c r="AK28" i="7"/>
  <c r="AL28" i="7"/>
  <c r="AL53" i="7" s="1"/>
  <c r="AM28" i="7"/>
  <c r="AN28" i="7"/>
  <c r="AO28" i="7"/>
  <c r="AP28" i="7"/>
  <c r="AP53" i="7" s="1"/>
  <c r="AQ28" i="7"/>
  <c r="AR28" i="7"/>
  <c r="AS28" i="7"/>
  <c r="AS53" i="7" s="1"/>
  <c r="AT28" i="7"/>
  <c r="AU28" i="7"/>
  <c r="AV28" i="7"/>
  <c r="AW28" i="7"/>
  <c r="AX28" i="7"/>
  <c r="AY28" i="7"/>
  <c r="AZ28" i="7"/>
  <c r="BA28" i="7"/>
  <c r="BA53" i="7" s="1"/>
  <c r="BB28" i="7"/>
  <c r="BB53" i="7" s="1"/>
  <c r="BC28" i="7"/>
  <c r="BD28" i="7"/>
  <c r="BE28" i="7"/>
  <c r="BF28" i="7"/>
  <c r="BG28" i="7"/>
  <c r="BH28" i="7"/>
  <c r="BI28" i="7"/>
  <c r="BI53" i="7" s="1"/>
  <c r="BJ28" i="7"/>
  <c r="BK28" i="7"/>
  <c r="BL28" i="7"/>
  <c r="BM28" i="7"/>
  <c r="BN28" i="7"/>
  <c r="BN53" i="7" s="1"/>
  <c r="BO28" i="7"/>
  <c r="BP28" i="7"/>
  <c r="BQ28" i="7"/>
  <c r="BQ53" i="7" s="1"/>
  <c r="BR28" i="7"/>
  <c r="BR53" i="7" s="1"/>
  <c r="BS28" i="7"/>
  <c r="BT28" i="7"/>
  <c r="BW28" i="7"/>
  <c r="BV31" i="7"/>
  <c r="BW31" i="7"/>
  <c r="BX31" i="7"/>
  <c r="BX35" i="7" s="1"/>
  <c r="BV32" i="7"/>
  <c r="BW32" i="7"/>
  <c r="BX32" i="7"/>
  <c r="BV33" i="7"/>
  <c r="BV35" i="7" s="1"/>
  <c r="BW33" i="7"/>
  <c r="BX33" i="7"/>
  <c r="BV34" i="7"/>
  <c r="BW34" i="7"/>
  <c r="BX34" i="7"/>
  <c r="D35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AB35" i="7"/>
  <c r="AC35" i="7"/>
  <c r="AD35" i="7"/>
  <c r="AE35" i="7"/>
  <c r="AF35" i="7"/>
  <c r="AG35" i="7"/>
  <c r="AH35" i="7"/>
  <c r="AI35" i="7"/>
  <c r="AJ35" i="7"/>
  <c r="AK35" i="7"/>
  <c r="AL35" i="7"/>
  <c r="AM35" i="7"/>
  <c r="AN35" i="7"/>
  <c r="AO35" i="7"/>
  <c r="AP35" i="7"/>
  <c r="AQ35" i="7"/>
  <c r="AR35" i="7"/>
  <c r="AS35" i="7"/>
  <c r="AT35" i="7"/>
  <c r="AU35" i="7"/>
  <c r="AV35" i="7"/>
  <c r="AW35" i="7"/>
  <c r="AX35" i="7"/>
  <c r="AY35" i="7"/>
  <c r="AZ35" i="7"/>
  <c r="BA35" i="7"/>
  <c r="BB35" i="7"/>
  <c r="BC35" i="7"/>
  <c r="BD35" i="7"/>
  <c r="BE35" i="7"/>
  <c r="BF35" i="7"/>
  <c r="BG35" i="7"/>
  <c r="BH35" i="7"/>
  <c r="BI35" i="7"/>
  <c r="BJ35" i="7"/>
  <c r="BK35" i="7"/>
  <c r="BL35" i="7"/>
  <c r="BM35" i="7"/>
  <c r="BN35" i="7"/>
  <c r="BO35" i="7"/>
  <c r="BP35" i="7"/>
  <c r="BQ35" i="7"/>
  <c r="BR35" i="7"/>
  <c r="BS35" i="7"/>
  <c r="BT35" i="7"/>
  <c r="BW35" i="7"/>
  <c r="BV38" i="7"/>
  <c r="BW38" i="7"/>
  <c r="BX38" i="7"/>
  <c r="BX42" i="7" s="1"/>
  <c r="BV39" i="7"/>
  <c r="BW39" i="7"/>
  <c r="BX39" i="7"/>
  <c r="BV40" i="7"/>
  <c r="BV42" i="7" s="1"/>
  <c r="BW40" i="7"/>
  <c r="BX40" i="7"/>
  <c r="BV41" i="7"/>
  <c r="BW41" i="7"/>
  <c r="BX41" i="7"/>
  <c r="D42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W42" i="7"/>
  <c r="X42" i="7"/>
  <c r="Y42" i="7"/>
  <c r="Z42" i="7"/>
  <c r="AA42" i="7"/>
  <c r="AB42" i="7"/>
  <c r="AC42" i="7"/>
  <c r="AD42" i="7"/>
  <c r="AE42" i="7"/>
  <c r="AF42" i="7"/>
  <c r="AG42" i="7"/>
  <c r="AH42" i="7"/>
  <c r="AI42" i="7"/>
  <c r="AJ42" i="7"/>
  <c r="AK42" i="7"/>
  <c r="AL42" i="7"/>
  <c r="AM42" i="7"/>
  <c r="AN42" i="7"/>
  <c r="AO42" i="7"/>
  <c r="AP42" i="7"/>
  <c r="AQ42" i="7"/>
  <c r="AR42" i="7"/>
  <c r="AS42" i="7"/>
  <c r="AT42" i="7"/>
  <c r="AU42" i="7"/>
  <c r="AV42" i="7"/>
  <c r="AW42" i="7"/>
  <c r="AX42" i="7"/>
  <c r="AY42" i="7"/>
  <c r="AZ42" i="7"/>
  <c r="BA42" i="7"/>
  <c r="BB42" i="7"/>
  <c r="BC42" i="7"/>
  <c r="BD42" i="7"/>
  <c r="BE42" i="7"/>
  <c r="BF42" i="7"/>
  <c r="BG42" i="7"/>
  <c r="BH42" i="7"/>
  <c r="BI42" i="7"/>
  <c r="BJ42" i="7"/>
  <c r="BK42" i="7"/>
  <c r="BL42" i="7"/>
  <c r="BM42" i="7"/>
  <c r="BN42" i="7"/>
  <c r="BO42" i="7"/>
  <c r="BP42" i="7"/>
  <c r="BQ42" i="7"/>
  <c r="BR42" i="7"/>
  <c r="BS42" i="7"/>
  <c r="BT42" i="7"/>
  <c r="BW42" i="7"/>
  <c r="BV45" i="7"/>
  <c r="BW45" i="7"/>
  <c r="BX45" i="7"/>
  <c r="D46" i="7"/>
  <c r="E46" i="7"/>
  <c r="F46" i="7"/>
  <c r="G46" i="7"/>
  <c r="H46" i="7"/>
  <c r="I46" i="7"/>
  <c r="J46" i="7"/>
  <c r="K46" i="7"/>
  <c r="L46" i="7"/>
  <c r="L53" i="7" s="1"/>
  <c r="M46" i="7"/>
  <c r="N46" i="7"/>
  <c r="O46" i="7"/>
  <c r="P46" i="7"/>
  <c r="Q46" i="7"/>
  <c r="R46" i="7"/>
  <c r="S46" i="7"/>
  <c r="T46" i="7"/>
  <c r="U46" i="7"/>
  <c r="V46" i="7"/>
  <c r="W46" i="7"/>
  <c r="X46" i="7"/>
  <c r="Y46" i="7"/>
  <c r="Z46" i="7"/>
  <c r="AA46" i="7"/>
  <c r="AB46" i="7"/>
  <c r="AC46" i="7"/>
  <c r="AD46" i="7"/>
  <c r="AE46" i="7"/>
  <c r="AF46" i="7"/>
  <c r="AG46" i="7"/>
  <c r="AH46" i="7"/>
  <c r="AI46" i="7"/>
  <c r="AJ46" i="7"/>
  <c r="AK46" i="7"/>
  <c r="AL46" i="7"/>
  <c r="AM46" i="7"/>
  <c r="AN46" i="7"/>
  <c r="AN53" i="7" s="1"/>
  <c r="AO46" i="7"/>
  <c r="AP46" i="7"/>
  <c r="AQ46" i="7"/>
  <c r="AR46" i="7"/>
  <c r="AS46" i="7"/>
  <c r="AT46" i="7"/>
  <c r="AU46" i="7"/>
  <c r="AV46" i="7"/>
  <c r="AV53" i="7" s="1"/>
  <c r="AW46" i="7"/>
  <c r="AX46" i="7"/>
  <c r="AY46" i="7"/>
  <c r="AZ46" i="7"/>
  <c r="BA46" i="7"/>
  <c r="BB46" i="7"/>
  <c r="BC46" i="7"/>
  <c r="BD46" i="7"/>
  <c r="BE46" i="7"/>
  <c r="BF46" i="7"/>
  <c r="BG46" i="7"/>
  <c r="BH46" i="7"/>
  <c r="BI46" i="7"/>
  <c r="BJ46" i="7"/>
  <c r="BK46" i="7"/>
  <c r="BL46" i="7"/>
  <c r="BM46" i="7"/>
  <c r="BN46" i="7"/>
  <c r="BO46" i="7"/>
  <c r="BP46" i="7"/>
  <c r="BQ46" i="7"/>
  <c r="BR46" i="7"/>
  <c r="BS46" i="7"/>
  <c r="BT46" i="7"/>
  <c r="BV46" i="7"/>
  <c r="BW46" i="7"/>
  <c r="BX46" i="7"/>
  <c r="BV49" i="7"/>
  <c r="BW49" i="7"/>
  <c r="BX49" i="7"/>
  <c r="BX51" i="7" s="1"/>
  <c r="BV50" i="7"/>
  <c r="BW50" i="7"/>
  <c r="BX50" i="7"/>
  <c r="D51" i="7"/>
  <c r="E51" i="7"/>
  <c r="F51" i="7"/>
  <c r="G51" i="7"/>
  <c r="H51" i="7"/>
  <c r="I51" i="7"/>
  <c r="J51" i="7"/>
  <c r="K51" i="7"/>
  <c r="L51" i="7"/>
  <c r="M51" i="7"/>
  <c r="M53" i="7" s="1"/>
  <c r="N51" i="7"/>
  <c r="O51" i="7"/>
  <c r="P51" i="7"/>
  <c r="Q51" i="7"/>
  <c r="R51" i="7"/>
  <c r="S51" i="7"/>
  <c r="T51" i="7"/>
  <c r="U51" i="7"/>
  <c r="U53" i="7" s="1"/>
  <c r="V51" i="7"/>
  <c r="W51" i="7"/>
  <c r="X51" i="7"/>
  <c r="X53" i="7" s="1"/>
  <c r="Y51" i="7"/>
  <c r="Z51" i="7"/>
  <c r="AA51" i="7"/>
  <c r="AB51" i="7"/>
  <c r="AC51" i="7"/>
  <c r="AD51" i="7"/>
  <c r="AE51" i="7"/>
  <c r="AF51" i="7"/>
  <c r="AF53" i="7" s="1"/>
  <c r="AG51" i="7"/>
  <c r="AH51" i="7"/>
  <c r="AI51" i="7"/>
  <c r="AJ51" i="7"/>
  <c r="AK51" i="7"/>
  <c r="AL51" i="7"/>
  <c r="AM51" i="7"/>
  <c r="AN51" i="7"/>
  <c r="AO51" i="7"/>
  <c r="AP51" i="7"/>
  <c r="AQ51" i="7"/>
  <c r="AR51" i="7"/>
  <c r="AS51" i="7"/>
  <c r="AT51" i="7"/>
  <c r="AU51" i="7"/>
  <c r="AV51" i="7"/>
  <c r="AW51" i="7"/>
  <c r="AW53" i="7" s="1"/>
  <c r="AX51" i="7"/>
  <c r="AY51" i="7"/>
  <c r="AZ51" i="7"/>
  <c r="BA51" i="7"/>
  <c r="BB51" i="7"/>
  <c r="BC51" i="7"/>
  <c r="BD51" i="7"/>
  <c r="BE51" i="7"/>
  <c r="BF51" i="7"/>
  <c r="BG51" i="7"/>
  <c r="BH51" i="7"/>
  <c r="BH53" i="7" s="1"/>
  <c r="BI51" i="7"/>
  <c r="BJ51" i="7"/>
  <c r="BK51" i="7"/>
  <c r="BL51" i="7"/>
  <c r="BM51" i="7"/>
  <c r="BN51" i="7"/>
  <c r="BO51" i="7"/>
  <c r="BP51" i="7"/>
  <c r="BQ51" i="7"/>
  <c r="BR51" i="7"/>
  <c r="BS51" i="7"/>
  <c r="BT51" i="7"/>
  <c r="BV51" i="7"/>
  <c r="BW51" i="7"/>
  <c r="H53" i="7"/>
  <c r="P53" i="7"/>
  <c r="V53" i="7"/>
  <c r="AB53" i="7"/>
  <c r="AC53" i="7"/>
  <c r="AK53" i="7"/>
  <c r="AR53" i="7"/>
  <c r="AX53" i="7"/>
  <c r="BD53" i="7"/>
  <c r="BF53" i="7"/>
  <c r="BL53" i="7"/>
  <c r="BM53" i="7"/>
  <c r="BT53" i="7"/>
  <c r="BU53" i="7"/>
  <c r="BV8" i="8"/>
  <c r="BV10" i="8"/>
  <c r="BW10" i="8"/>
  <c r="BX10" i="8"/>
  <c r="BV11" i="8"/>
  <c r="BW11" i="8"/>
  <c r="BX11" i="8"/>
  <c r="BV12" i="8"/>
  <c r="BW12" i="8"/>
  <c r="BX12" i="8"/>
  <c r="BV13" i="8"/>
  <c r="BW13" i="8"/>
  <c r="BX13" i="8"/>
  <c r="BV14" i="8"/>
  <c r="BW14" i="8"/>
  <c r="BX14" i="8"/>
  <c r="BV15" i="8"/>
  <c r="BW15" i="8"/>
  <c r="BX15" i="8"/>
  <c r="BV16" i="8"/>
  <c r="BW16" i="8"/>
  <c r="BX16" i="8"/>
  <c r="BV17" i="8"/>
  <c r="BW17" i="8"/>
  <c r="BX17" i="8"/>
  <c r="BV18" i="8"/>
  <c r="BW18" i="8"/>
  <c r="BX18" i="8"/>
  <c r="BV19" i="8"/>
  <c r="BW19" i="8"/>
  <c r="BX19" i="8"/>
  <c r="D20" i="8"/>
  <c r="E20" i="8"/>
  <c r="F20" i="8"/>
  <c r="G20" i="8"/>
  <c r="H20" i="8"/>
  <c r="H53" i="8" s="1"/>
  <c r="I20" i="8"/>
  <c r="I53" i="8" s="1"/>
  <c r="J20" i="8"/>
  <c r="K20" i="8"/>
  <c r="L20" i="8"/>
  <c r="M20" i="8"/>
  <c r="M53" i="8" s="1"/>
  <c r="N20" i="8"/>
  <c r="O20" i="8"/>
  <c r="P20" i="8"/>
  <c r="P53" i="8" s="1"/>
  <c r="Q20" i="8"/>
  <c r="Q53" i="8" s="1"/>
  <c r="R20" i="8"/>
  <c r="S20" i="8"/>
  <c r="T20" i="8"/>
  <c r="U20" i="8"/>
  <c r="U53" i="8" s="1"/>
  <c r="V20" i="8"/>
  <c r="W20" i="8"/>
  <c r="X20" i="8"/>
  <c r="Y20" i="8"/>
  <c r="Y53" i="8" s="1"/>
  <c r="Z20" i="8"/>
  <c r="AA20" i="8"/>
  <c r="AB20" i="8"/>
  <c r="AB53" i="8" s="1"/>
  <c r="AC20" i="8"/>
  <c r="AC53" i="8" s="1"/>
  <c r="AD20" i="8"/>
  <c r="AE20" i="8"/>
  <c r="AF20" i="8"/>
  <c r="AG20" i="8"/>
  <c r="AH20" i="8"/>
  <c r="AI20" i="8"/>
  <c r="AJ20" i="8"/>
  <c r="AK20" i="8"/>
  <c r="AK53" i="8" s="1"/>
  <c r="AL20" i="8"/>
  <c r="AM20" i="8"/>
  <c r="AN20" i="8"/>
  <c r="AO20" i="8"/>
  <c r="AO53" i="8" s="1"/>
  <c r="AP20" i="8"/>
  <c r="AQ20" i="8"/>
  <c r="AR20" i="8"/>
  <c r="AR53" i="8" s="1"/>
  <c r="AS20" i="8"/>
  <c r="AS53" i="8" s="1"/>
  <c r="AT20" i="8"/>
  <c r="AU20" i="8"/>
  <c r="AV20" i="8"/>
  <c r="AW20" i="8"/>
  <c r="AW53" i="8" s="1"/>
  <c r="AX20" i="8"/>
  <c r="AY20" i="8"/>
  <c r="AZ20" i="8"/>
  <c r="BA20" i="8"/>
  <c r="BA53" i="8" s="1"/>
  <c r="BB20" i="8"/>
  <c r="BC20" i="8"/>
  <c r="BD20" i="8"/>
  <c r="BD53" i="8" s="1"/>
  <c r="BE20" i="8"/>
  <c r="BE53" i="8" s="1"/>
  <c r="BF20" i="8"/>
  <c r="BG20" i="8"/>
  <c r="BH20" i="8"/>
  <c r="BI20" i="8"/>
  <c r="BJ20" i="8"/>
  <c r="BK20" i="8"/>
  <c r="BL20" i="8"/>
  <c r="BL53" i="8" s="1"/>
  <c r="BM20" i="8"/>
  <c r="BM53" i="8" s="1"/>
  <c r="BN20" i="8"/>
  <c r="BO20" i="8"/>
  <c r="BP20" i="8"/>
  <c r="BQ20" i="8"/>
  <c r="BR20" i="8"/>
  <c r="BS20" i="8"/>
  <c r="BT20" i="8"/>
  <c r="BT53" i="8" s="1"/>
  <c r="BV20" i="8"/>
  <c r="BV23" i="8"/>
  <c r="BW23" i="8"/>
  <c r="BX23" i="8"/>
  <c r="BV24" i="8"/>
  <c r="BW24" i="8"/>
  <c r="BW28" i="8" s="1"/>
  <c r="BX24" i="8"/>
  <c r="BV25" i="8"/>
  <c r="BV28" i="8" s="1"/>
  <c r="BW25" i="8"/>
  <c r="BX25" i="8"/>
  <c r="BV26" i="8"/>
  <c r="BW26" i="8"/>
  <c r="BX26" i="8"/>
  <c r="BV27" i="8"/>
  <c r="BW27" i="8"/>
  <c r="BX27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L28" i="8"/>
  <c r="BM28" i="8"/>
  <c r="BN28" i="8"/>
  <c r="BO28" i="8"/>
  <c r="BP28" i="8"/>
  <c r="BQ28" i="8"/>
  <c r="BR28" i="8"/>
  <c r="BS28" i="8"/>
  <c r="BT28" i="8"/>
  <c r="BX28" i="8"/>
  <c r="BV31" i="8"/>
  <c r="BW31" i="8"/>
  <c r="BW35" i="8" s="1"/>
  <c r="BX31" i="8"/>
  <c r="BV32" i="8"/>
  <c r="BV35" i="8" s="1"/>
  <c r="BW32" i="8"/>
  <c r="BX32" i="8"/>
  <c r="BV33" i="8"/>
  <c r="BW33" i="8"/>
  <c r="BX33" i="8"/>
  <c r="BV34" i="8"/>
  <c r="BW34" i="8"/>
  <c r="BX34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N35" i="8"/>
  <c r="BO35" i="8"/>
  <c r="BP35" i="8"/>
  <c r="BQ35" i="8"/>
  <c r="BR35" i="8"/>
  <c r="BS35" i="8"/>
  <c r="BT35" i="8"/>
  <c r="BX35" i="8"/>
  <c r="BV38" i="8"/>
  <c r="BW38" i="8"/>
  <c r="BW42" i="8" s="1"/>
  <c r="BX38" i="8"/>
  <c r="BV39" i="8"/>
  <c r="BV42" i="8" s="1"/>
  <c r="BW39" i="8"/>
  <c r="BX39" i="8"/>
  <c r="BV40" i="8"/>
  <c r="BW40" i="8"/>
  <c r="BX40" i="8"/>
  <c r="BV41" i="8"/>
  <c r="BW41" i="8"/>
  <c r="BX41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BD42" i="8"/>
  <c r="BE42" i="8"/>
  <c r="BF42" i="8"/>
  <c r="BG42" i="8"/>
  <c r="BH42" i="8"/>
  <c r="BI42" i="8"/>
  <c r="BJ42" i="8"/>
  <c r="BK42" i="8"/>
  <c r="BL42" i="8"/>
  <c r="BM42" i="8"/>
  <c r="BN42" i="8"/>
  <c r="BO42" i="8"/>
  <c r="BP42" i="8"/>
  <c r="BQ42" i="8"/>
  <c r="BR42" i="8"/>
  <c r="BS42" i="8"/>
  <c r="BT42" i="8"/>
  <c r="BX42" i="8"/>
  <c r="BV45" i="8"/>
  <c r="BW45" i="8"/>
  <c r="BX45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T46" i="8"/>
  <c r="U46" i="8"/>
  <c r="V46" i="8"/>
  <c r="V53" i="8" s="1"/>
  <c r="W46" i="8"/>
  <c r="X46" i="8"/>
  <c r="Y46" i="8"/>
  <c r="Z46" i="8"/>
  <c r="AA46" i="8"/>
  <c r="AB46" i="8"/>
  <c r="AC46" i="8"/>
  <c r="AD46" i="8"/>
  <c r="AE46" i="8"/>
  <c r="AF46" i="8"/>
  <c r="AG46" i="8"/>
  <c r="AH46" i="8"/>
  <c r="AI46" i="8"/>
  <c r="AJ46" i="8"/>
  <c r="AK46" i="8"/>
  <c r="AL46" i="8"/>
  <c r="AM46" i="8"/>
  <c r="AN46" i="8"/>
  <c r="AO46" i="8"/>
  <c r="AP46" i="8"/>
  <c r="AQ46" i="8"/>
  <c r="AR46" i="8"/>
  <c r="AS46" i="8"/>
  <c r="AT46" i="8"/>
  <c r="AU46" i="8"/>
  <c r="AV46" i="8"/>
  <c r="AW46" i="8"/>
  <c r="AX46" i="8"/>
  <c r="AX53" i="8" s="1"/>
  <c r="AY46" i="8"/>
  <c r="AZ46" i="8"/>
  <c r="BA46" i="8"/>
  <c r="BB46" i="8"/>
  <c r="BC46" i="8"/>
  <c r="BD46" i="8"/>
  <c r="BE46" i="8"/>
  <c r="BF46" i="8"/>
  <c r="BF53" i="8" s="1"/>
  <c r="BG46" i="8"/>
  <c r="BH46" i="8"/>
  <c r="BI46" i="8"/>
  <c r="BJ46" i="8"/>
  <c r="BK46" i="8"/>
  <c r="BL46" i="8"/>
  <c r="BM46" i="8"/>
  <c r="BN46" i="8"/>
  <c r="BO46" i="8"/>
  <c r="BP46" i="8"/>
  <c r="BQ46" i="8"/>
  <c r="BR46" i="8"/>
  <c r="BS46" i="8"/>
  <c r="BT46" i="8"/>
  <c r="BV46" i="8"/>
  <c r="BW46" i="8"/>
  <c r="BX46" i="8"/>
  <c r="BV49" i="8"/>
  <c r="BV51" i="8" s="1"/>
  <c r="BW49" i="8"/>
  <c r="BX49" i="8"/>
  <c r="BX51" i="8" s="1"/>
  <c r="BV50" i="8"/>
  <c r="BW50" i="8"/>
  <c r="BX50" i="8"/>
  <c r="D51" i="8"/>
  <c r="E51" i="8"/>
  <c r="F51" i="8"/>
  <c r="F53" i="8" s="1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AD51" i="8"/>
  <c r="AE51" i="8"/>
  <c r="AF51" i="8"/>
  <c r="AG51" i="8"/>
  <c r="AH51" i="8"/>
  <c r="AH53" i="8" s="1"/>
  <c r="AI51" i="8"/>
  <c r="AJ51" i="8"/>
  <c r="AK51" i="8"/>
  <c r="AL51" i="8"/>
  <c r="AM51" i="8"/>
  <c r="AN51" i="8"/>
  <c r="AO51" i="8"/>
  <c r="AP51" i="8"/>
  <c r="AP53" i="8" s="1"/>
  <c r="AQ51" i="8"/>
  <c r="AR51" i="8"/>
  <c r="AS51" i="8"/>
  <c r="AT51" i="8"/>
  <c r="AU51" i="8"/>
  <c r="AV51" i="8"/>
  <c r="AW51" i="8"/>
  <c r="AX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BK51" i="8"/>
  <c r="BL51" i="8"/>
  <c r="BM51" i="8"/>
  <c r="BN51" i="8"/>
  <c r="BO51" i="8"/>
  <c r="BP51" i="8"/>
  <c r="BQ51" i="8"/>
  <c r="BR51" i="8"/>
  <c r="BR53" i="8" s="1"/>
  <c r="BS51" i="8"/>
  <c r="BT51" i="8"/>
  <c r="BW51" i="8"/>
  <c r="E53" i="8"/>
  <c r="J53" i="8"/>
  <c r="L53" i="8"/>
  <c r="R53" i="8"/>
  <c r="X53" i="8"/>
  <c r="Z53" i="8"/>
  <c r="AF53" i="8"/>
  <c r="AG53" i="8"/>
  <c r="AL53" i="8"/>
  <c r="AN53" i="8"/>
  <c r="AV53" i="8"/>
  <c r="BB53" i="8"/>
  <c r="BH53" i="8"/>
  <c r="BI53" i="8"/>
  <c r="BN53" i="8"/>
  <c r="BQ53" i="8"/>
  <c r="BU53" i="8"/>
  <c r="BV53" i="8" l="1"/>
  <c r="BV53" i="7"/>
  <c r="BW20" i="8"/>
  <c r="BW53" i="8" s="1"/>
  <c r="BJ53" i="7"/>
  <c r="AD53" i="7"/>
  <c r="BW20" i="6"/>
  <c r="BW53" i="6" s="1"/>
  <c r="D57" i="3"/>
  <c r="D58" i="3" s="1"/>
  <c r="BO53" i="8"/>
  <c r="BG53" i="8"/>
  <c r="AY53" i="8"/>
  <c r="AQ53" i="8"/>
  <c r="AI53" i="8"/>
  <c r="AA53" i="8"/>
  <c r="S53" i="8"/>
  <c r="K53" i="8"/>
  <c r="BP53" i="8"/>
  <c r="AZ53" i="8"/>
  <c r="T53" i="8"/>
  <c r="D53" i="8"/>
  <c r="BO53" i="6"/>
  <c r="BC53" i="6"/>
  <c r="AU53" i="6"/>
  <c r="AM53" i="6"/>
  <c r="AE53" i="6"/>
  <c r="W53" i="6"/>
  <c r="K53" i="6"/>
  <c r="BP53" i="6"/>
  <c r="AJ53" i="6"/>
  <c r="T53" i="6"/>
  <c r="BS53" i="7"/>
  <c r="BO53" i="7"/>
  <c r="BK53" i="7"/>
  <c r="BG53" i="7"/>
  <c r="BC53" i="7"/>
  <c r="AY53" i="7"/>
  <c r="AU53" i="7"/>
  <c r="AQ53" i="7"/>
  <c r="AM53" i="7"/>
  <c r="AI53" i="7"/>
  <c r="AE53" i="7"/>
  <c r="AA53" i="7"/>
  <c r="W53" i="7"/>
  <c r="S53" i="7"/>
  <c r="O53" i="7"/>
  <c r="K53" i="7"/>
  <c r="G53" i="7"/>
  <c r="BP53" i="7"/>
  <c r="AZ53" i="7"/>
  <c r="AJ53" i="7"/>
  <c r="T53" i="7"/>
  <c r="D53" i="7"/>
  <c r="BX20" i="7"/>
  <c r="BX53" i="7" s="1"/>
  <c r="BV42" i="6"/>
  <c r="BV53" i="6" s="1"/>
  <c r="BV35" i="5"/>
  <c r="BJ53" i="5"/>
  <c r="BF53" i="5"/>
  <c r="AT53" i="5"/>
  <c r="AP53" i="5"/>
  <c r="AD53" i="5"/>
  <c r="Z53" i="5"/>
  <c r="N53" i="5"/>
  <c r="J53" i="5"/>
  <c r="AT53" i="7"/>
  <c r="N53" i="7"/>
  <c r="BS53" i="8"/>
  <c r="BK53" i="8"/>
  <c r="BC53" i="8"/>
  <c r="AU53" i="8"/>
  <c r="AM53" i="8"/>
  <c r="AE53" i="8"/>
  <c r="W53" i="8"/>
  <c r="O53" i="8"/>
  <c r="G53" i="8"/>
  <c r="AJ53" i="8"/>
  <c r="BX20" i="8"/>
  <c r="BX53" i="8" s="1"/>
  <c r="BX54" i="8" s="1"/>
  <c r="BS53" i="6"/>
  <c r="BK53" i="6"/>
  <c r="BG53" i="6"/>
  <c r="AY53" i="6"/>
  <c r="AQ53" i="6"/>
  <c r="AI53" i="6"/>
  <c r="AA53" i="6"/>
  <c r="S53" i="6"/>
  <c r="O53" i="6"/>
  <c r="G53" i="6"/>
  <c r="AZ53" i="6"/>
  <c r="P53" i="6"/>
  <c r="D53" i="6"/>
  <c r="BX20" i="6"/>
  <c r="BX53" i="6" s="1"/>
  <c r="BW20" i="5"/>
  <c r="BW53" i="5" s="1"/>
  <c r="BV53" i="5"/>
  <c r="BJ53" i="8"/>
  <c r="AT53" i="8"/>
  <c r="AD53" i="8"/>
  <c r="N53" i="8"/>
  <c r="BE53" i="7"/>
  <c r="AO53" i="7"/>
  <c r="Y53" i="7"/>
  <c r="I53" i="7"/>
  <c r="BW20" i="7"/>
  <c r="BW53" i="7" s="1"/>
  <c r="BJ53" i="6"/>
  <c r="AT53" i="6"/>
  <c r="AD53" i="6"/>
  <c r="Z53" i="6"/>
  <c r="N53" i="6"/>
  <c r="J53" i="6"/>
  <c r="BS53" i="5"/>
  <c r="BO53" i="5"/>
  <c r="BK53" i="5"/>
  <c r="BG53" i="5"/>
  <c r="BC53" i="5"/>
  <c r="AY53" i="5"/>
  <c r="AU53" i="5"/>
  <c r="AQ53" i="5"/>
  <c r="AM53" i="5"/>
  <c r="AI53" i="5"/>
  <c r="AE53" i="5"/>
  <c r="AA53" i="5"/>
  <c r="W53" i="5"/>
  <c r="S53" i="5"/>
  <c r="O53" i="5"/>
  <c r="K53" i="5"/>
  <c r="G53" i="5"/>
  <c r="BP53" i="5"/>
  <c r="BL53" i="5"/>
  <c r="AZ53" i="5"/>
  <c r="AV53" i="5"/>
  <c r="AJ53" i="5"/>
  <c r="AF53" i="5"/>
  <c r="T53" i="5"/>
  <c r="P53" i="5"/>
  <c r="D53" i="5"/>
  <c r="BX20" i="5"/>
  <c r="BX53" i="5" s="1"/>
  <c r="D57" i="2"/>
  <c r="D58" i="2" s="1"/>
  <c r="D59" i="4" l="1"/>
  <c r="BV54" i="8"/>
</calcChain>
</file>

<file path=xl/sharedStrings.xml><?xml version="1.0" encoding="utf-8"?>
<sst xmlns="http://schemas.openxmlformats.org/spreadsheetml/2006/main" count="870" uniqueCount="150">
  <si>
    <t>DENOMINAZIONE</t>
  </si>
  <si>
    <t>COMPETENZA</t>
  </si>
  <si>
    <t>CASSA</t>
  </si>
  <si>
    <t>TITOLO 
TIPOLOGIA</t>
  </si>
  <si>
    <t xml:space="preserve">Fondo pluriennale vincolato per spese correnti </t>
  </si>
  <si>
    <t xml:space="preserve">Fondo pluriennale vincolato per spese in conto capitale </t>
  </si>
  <si>
    <t xml:space="preserve">Utilizzo Risultato di Amministrazione </t>
  </si>
  <si>
    <t>Fondo di Cassa all'1/1/esercizio di riferimento</t>
  </si>
  <si>
    <t>TITOLO 1</t>
  </si>
  <si>
    <t>Entrate correnti di natura tributaria, contributiva e perequativa</t>
  </si>
  <si>
    <t>Tipologia 104: Trasferimenti correnti da Istituzioni Sociali Private</t>
  </si>
  <si>
    <t>Tipologia 301: Fondi perequativi da Amministrazioni Centrali</t>
  </si>
  <si>
    <t>Tipologia 302: Fondi perequativi dalla Regione o Provincia autonoma (solo per Enti locali)</t>
  </si>
  <si>
    <t>Tipologia 101: Imposte, tasse e proventi assimilati</t>
  </si>
  <si>
    <t>Tipologia 103: Tributi devoluti e regolati alle autonomie speciali (solo per le Regioni)</t>
  </si>
  <si>
    <t>Tipologia 102: Tributi destinati al finanziamento della sanità (solo per le Regioni)</t>
  </si>
  <si>
    <t>Tipologia 104: Compartecipazioni di tributi</t>
  </si>
  <si>
    <t>Totale TITOLO 1: Entrate correnti di natura tributaria, contributiva e perequativa</t>
  </si>
  <si>
    <t>TITOLO 2</t>
  </si>
  <si>
    <t>Trasferimenti correnti</t>
  </si>
  <si>
    <t>Tipologia 101: Trasferimenti correnti da Amministrazioni pubbliche</t>
  </si>
  <si>
    <t>Tipologia 102: Trasferimenti correnti da Famiglie</t>
  </si>
  <si>
    <t>Tipologia 103: Trasferimenti correnti da Imprese</t>
  </si>
  <si>
    <t>Tipologia 105: Trasferimenti correnti dall'Unione europea e dal Resto del Mondo</t>
  </si>
  <si>
    <t>Totale TITOLO 2: Trasferimenti correnti</t>
  </si>
  <si>
    <t>TITOLO 3</t>
  </si>
  <si>
    <t>Entrate extratributarie</t>
  </si>
  <si>
    <t>Tipologia 100: Vendita di beni e servizi e proventi derivanti dalla gestione dei beni</t>
  </si>
  <si>
    <t>Tipologia 200: Proventi derivanti dall'attività di controllo e repressione delle irregolarità e degli illeciti</t>
  </si>
  <si>
    <t>Tipologia 300: Interessi attivi</t>
  </si>
  <si>
    <t>Tipologia 400: Altre entrate da redditi da capitale</t>
  </si>
  <si>
    <t>Tipologia 500: Rimborsi e altre entrate correnti</t>
  </si>
  <si>
    <t>Totale TITOLO 3: Entrate extratributarie</t>
  </si>
  <si>
    <t>TITOLO 4</t>
  </si>
  <si>
    <t>Entrate in conto capitale</t>
  </si>
  <si>
    <t>Tipologia 100: Tributi in conto capitale</t>
  </si>
  <si>
    <t>Tipologia 200: Contributi agli investimenti</t>
  </si>
  <si>
    <t>Tipologia 300: Altri trasferimenti in conto capitale</t>
  </si>
  <si>
    <t>Tipologia 400: Entrate da alienazione di beni materiali e immateriali</t>
  </si>
  <si>
    <t>Tipologia 500: Altre entrate in conto capitale</t>
  </si>
  <si>
    <t>Totale TITOLO 4: Entrate in conto capitale</t>
  </si>
  <si>
    <t>TITOLO 5</t>
  </si>
  <si>
    <t>Entrate da riduzione di attività finanziarie</t>
  </si>
  <si>
    <t>Tipologia 100: Alienazione di attività finanziarie</t>
  </si>
  <si>
    <t>Tipologia 300: Riscossione crediti di medio-lungo termine</t>
  </si>
  <si>
    <t>Tipologia 200: Riscossione di crediti di breve termine</t>
  </si>
  <si>
    <t>Tipologia 400: Altre entrate per riduzione di attività finanziarie</t>
  </si>
  <si>
    <t>Totale TITOLO 5: Entrate da riduzione di attività finanziarie</t>
  </si>
  <si>
    <t>TITOLO 6</t>
  </si>
  <si>
    <t>Accensione prestiti</t>
  </si>
  <si>
    <t>Tipologia 100: Emissione di titoli obbligazionari</t>
  </si>
  <si>
    <t>Tipologia 300: Accensione mutui e altri finanziamenti a medio lungo termine</t>
  </si>
  <si>
    <t>Tipologia 400: Altre forme di indebitamento</t>
  </si>
  <si>
    <t>Tipologia 200: Accensione prestiti a breve termine</t>
  </si>
  <si>
    <t>Totale TITOLO 6: Accensione prestiti</t>
  </si>
  <si>
    <t>TITOLO 7</t>
  </si>
  <si>
    <t>Anticipazioni da istituto tesoriere/cassiere</t>
  </si>
  <si>
    <t>Tipologia 100: Anticipazioni da istituto tesoriere/cassiere</t>
  </si>
  <si>
    <t>Totale TITOLO 7: Anticipazioni da istituto tesoriere/cassiere</t>
  </si>
  <si>
    <t>TITOLO 9</t>
  </si>
  <si>
    <t>Entrate per conto terzi e partite di giro</t>
  </si>
  <si>
    <t>Tipologia 100: Entrate per partite di giro</t>
  </si>
  <si>
    <t>Tipologia 200: Entrate per conto terzi</t>
  </si>
  <si>
    <t>Totale TITOLO 9: Entrate per conto terzi e partite di giro</t>
  </si>
  <si>
    <t>TOTALE TITOLI</t>
  </si>
  <si>
    <t>TOTALE GENERALE DELLE ENTRATE</t>
  </si>
  <si>
    <t>Entrate</t>
  </si>
  <si>
    <t>Competenza</t>
  </si>
  <si>
    <t>di cui fondo pluriennale vincolato</t>
  </si>
  <si>
    <t>Cassa</t>
  </si>
  <si>
    <t>Servizi istituzionali, 
generali e di gestione</t>
  </si>
  <si>
    <t>Giustizia</t>
  </si>
  <si>
    <t>Ordine pubblico e sicurezza</t>
  </si>
  <si>
    <t>Istruzione e diritto allo studio</t>
  </si>
  <si>
    <t>Tutela e valorizzazione dei beni e
delle attività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</si>
  <si>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</si>
  <si>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</si>
  <si>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</si>
  <si>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</si>
  <si>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</si>
  <si>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</si>
  <si>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</si>
  <si>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</si>
  <si>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</si>
  <si>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</si>
  <si>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</si>
  <si>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</si>
  <si>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</si>
  <si>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 xml:space="preserve">Relazioni internazionali </t>
  </si>
  <si>
    <t>Fondi e accantonamenti</t>
  </si>
  <si>
    <t>TITOLO 1 - Spese correnti</t>
  </si>
  <si>
    <t>Redditi da lavoro dipendente</t>
  </si>
  <si>
    <t>Imposte e tasse a carico dell'ente</t>
  </si>
  <si>
    <t>Acquisto di beni e servizi</t>
  </si>
  <si>
    <t>Trasferimenti di tributi (solo per le Regioni)</t>
  </si>
  <si>
    <t>Interessi passivi</t>
  </si>
  <si>
    <t>Altre spese per redditi da capitale</t>
  </si>
  <si>
    <t>Rimborsi e poste correttive delle entrate</t>
  </si>
  <si>
    <t>Altre spese correnti</t>
  </si>
  <si>
    <t>Fondi perequativi (solo per le Regioni)</t>
  </si>
  <si>
    <t>Totale TITOLO 1</t>
  </si>
  <si>
    <t>RIPIANO DISAVANZO NELL'ESERCIZIO</t>
  </si>
  <si>
    <t>TITOLO 2 - Spese in conto capitale</t>
  </si>
  <si>
    <t xml:space="preserve"> Tributi in conto capitale a carico dell'ente</t>
  </si>
  <si>
    <t>Investimenti fissi lordi e acquisto di terreni</t>
  </si>
  <si>
    <t xml:space="preserve"> Contributi agli investimenti</t>
  </si>
  <si>
    <t>Altri trasferimenti in conto capitale</t>
  </si>
  <si>
    <t>Altre spese in conto capitale</t>
  </si>
  <si>
    <t>Totale TITOLO 2</t>
  </si>
  <si>
    <t>TITOLO 3 - Spese per incremento di attività finanziarie</t>
  </si>
  <si>
    <t>Acquisizioni di attività finanziarie</t>
  </si>
  <si>
    <t>Concessione crediti di breve termine</t>
  </si>
  <si>
    <t>Concessione crediti di medio-lungo termine</t>
  </si>
  <si>
    <t xml:space="preserve"> Altre spese per incremento di attività finanziarie</t>
  </si>
  <si>
    <t xml:space="preserve"> Totale TITOLO 3</t>
  </si>
  <si>
    <t>TITOLO 4 - Rimborso di prestiti</t>
  </si>
  <si>
    <t xml:space="preserve"> Rimborso prestiti a breve termine</t>
  </si>
  <si>
    <t xml:space="preserve"> Rimborso mutui e altri finanziamenti a medio lungo termine</t>
  </si>
  <si>
    <t xml:space="preserve"> Rimborso di altre forme di indebitamento</t>
  </si>
  <si>
    <t xml:space="preserve"> Totale TITOLO 4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</si>
  <si>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</si>
  <si>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</si>
  <si>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</si>
  <si>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</si>
  <si>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 xml:space="preserve"> Uscite per conto terzi</t>
  </si>
  <si>
    <t>Totale TITOLO 7</t>
  </si>
  <si>
    <t>TOTALE MISSIONI - TOTALE GENERALE DELLE SPESE</t>
  </si>
  <si>
    <t>Debito pubblico</t>
  </si>
  <si>
    <t>Anticipazioni finanziarie</t>
  </si>
  <si>
    <t>Servizi per conto terzi</t>
  </si>
  <si>
    <t>Ripiano disavanzo</t>
  </si>
  <si>
    <t>Totale generale delle spese</t>
  </si>
  <si>
    <t>Spese</t>
  </si>
  <si>
    <t>(*) Indicare gli accertamenti e le riscossioni, salvo che per le prime quattro righe che indicano previsioni definitive.</t>
  </si>
  <si>
    <t>(**) Voce da riportare solo se si registra un disavanzo, nel caso in cui il totale generale delle spese di competenza (impegni + FPV) è superiore al totale generale delle entrate.</t>
  </si>
  <si>
    <t>(**) Voce da riportare solo in presenza di un avanzo o di un fondo di cassa , nel caso in cui il totale generale delle entrate è superiore al totale generale delle spese, distintamente per la competenza (compreso il FPV) e per la cassa.</t>
  </si>
  <si>
    <t>(*) Indicare gli impegni, le previsioni definitive relative al fondo pluriennale vincolato e i pagamenti, salvo che per la prima voce che riporta la previsione definitiva.</t>
  </si>
  <si>
    <t>TITOLI E MACROAGGREGATI DI SPESA / MISSIONI</t>
  </si>
  <si>
    <t xml:space="preserve"> Rimborso di titoli obbligazionari</t>
  </si>
  <si>
    <t>TITOLO 5 - Chiusura Anticipazioni ricevute da istituto tesoriere/cassiere</t>
  </si>
  <si>
    <t>Impegni</t>
  </si>
  <si>
    <t>fondo pluriennale vincolato</t>
  </si>
  <si>
    <t>Dati previsionali anno .....................…</t>
  </si>
  <si>
    <t>Dati di rendiconto anno 2024</t>
  </si>
  <si>
    <t>(**)</t>
  </si>
  <si>
    <t>(*)</t>
  </si>
  <si>
    <t>DISAVANZO FORMATOSI NELL'ESERCIZIO 
(Totale generale delle spese di competenza -Totale generale delle entrate di competenza)</t>
  </si>
  <si>
    <t>Dati previsionali anno …...............</t>
  </si>
  <si>
    <t>AVANZO FORMATOSI NELL'ESERCIZIO/FONDO DI CASSA 
(Totale generale delle entrate - Totale generale delle spese)</t>
  </si>
  <si>
    <t>Fondo pluriennale vincolato per spese correnti e per incremento di attività finanziarie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</si>
</sst>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i/>
      <sz val="9"/>
      <color indexed="8"/>
      <name val="Calibri"/>
      <family val="2"/>
    </font>
    <font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8"/>
      <color indexed="8"/>
      <name val="Calibri"/>
      <family val="2"/>
    </font>
    <font>
      <b/>
      <sz val="12"/>
      <color indexed="8"/>
      <name val="Calibri"/>
      <family val="2"/>
    </font>
    <font>
      <i/>
      <sz val="9"/>
      <color indexed="8"/>
      <name val="Calibri"/>
      <family val="2"/>
    </font>
    <font>
      <b/>
      <sz val="16"/>
      <color indexed="8"/>
      <name val="Calibri"/>
      <family val="2"/>
    </font>
    <font>
      <b/>
      <i/>
      <sz val="10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14996795556505021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42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6" fillId="23" borderId="59" applyNumberFormat="0" applyAlignment="0" applyProtection="0"/>
    <xf numFmtId="0" fontId="17" fillId="0" borderId="60" applyNumberFormat="0" applyFill="0" applyAlignment="0" applyProtection="0"/>
    <xf numFmtId="0" fontId="3" fillId="24" borderId="61" applyNumberFormat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8" fillId="3" borderId="59" applyNumberFormat="0" applyAlignment="0" applyProtection="0"/>
    <xf numFmtId="0" fontId="19" fillId="31" borderId="0" applyNumberFormat="0" applyBorder="0" applyAlignment="0" applyProtection="0"/>
    <xf numFmtId="0" fontId="1" fillId="2" borderId="62" applyNumberFormat="0" applyAlignment="0" applyProtection="0"/>
    <xf numFmtId="0" fontId="20" fillId="23" borderId="63" applyNumberFormat="0" applyAlignment="0" applyProtection="0"/>
    <xf numFmtId="0" fontId="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4" applyNumberFormat="0" applyFill="0" applyAlignment="0" applyProtection="0"/>
    <xf numFmtId="0" fontId="24" fillId="0" borderId="65" applyNumberFormat="0" applyFill="0" applyAlignment="0" applyProtection="0"/>
    <xf numFmtId="0" fontId="25" fillId="0" borderId="66" applyNumberFormat="0" applyFill="0" applyAlignment="0" applyProtection="0"/>
    <xf numFmtId="0" fontId="25" fillId="0" borderId="0" applyNumberFormat="0" applyFill="0" applyBorder="0" applyAlignment="0" applyProtection="0"/>
    <xf numFmtId="0" fontId="5" fillId="0" borderId="67" applyNumberFormat="0" applyFill="0" applyAlignment="0" applyProtection="0"/>
    <xf numFmtId="0" fontId="26" fillId="32" borderId="0" applyNumberFormat="0" applyBorder="0" applyAlignment="0" applyProtection="0"/>
    <xf numFmtId="0" fontId="27" fillId="33" borderId="0" applyNumberFormat="0" applyBorder="0" applyAlignment="0" applyProtection="0"/>
  </cellStyleXfs>
  <cellXfs count="141">
    <xf numFmtId="0" fontId="0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/>
    <xf numFmtId="0" fontId="7" fillId="0" borderId="2" xfId="0" applyFont="1" applyBorder="1" applyAlignment="1"/>
    <xf numFmtId="0" fontId="7" fillId="0" borderId="3" xfId="0" applyFont="1" applyBorder="1" applyAlignment="1"/>
    <xf numFmtId="0" fontId="0" fillId="4" borderId="4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6" fillId="4" borderId="0" xfId="0" applyFont="1" applyFill="1" applyAlignment="1"/>
    <xf numFmtId="0" fontId="6" fillId="4" borderId="7" xfId="0" applyFont="1" applyFill="1" applyBorder="1" applyAlignment="1"/>
    <xf numFmtId="0" fontId="8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8" fillId="4" borderId="9" xfId="0" applyFont="1" applyFill="1" applyBorder="1" applyAlignment="1"/>
    <xf numFmtId="0" fontId="7" fillId="4" borderId="10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4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/>
    <xf numFmtId="0" fontId="7" fillId="4" borderId="14" xfId="0" applyFont="1" applyFill="1" applyBorder="1" applyAlignment="1"/>
    <xf numFmtId="0" fontId="6" fillId="4" borderId="15" xfId="0" applyFont="1" applyFill="1" applyBorder="1" applyAlignment="1"/>
    <xf numFmtId="0" fontId="7" fillId="4" borderId="16" xfId="0" applyFont="1" applyFill="1" applyBorder="1" applyAlignment="1"/>
    <xf numFmtId="0" fontId="10" fillId="7" borderId="17" xfId="0" applyFont="1" applyFill="1" applyBorder="1" applyAlignment="1">
      <alignment horizontal="center" vertical="center"/>
    </xf>
    <xf numFmtId="0" fontId="10" fillId="7" borderId="18" xfId="0" applyFont="1" applyFill="1" applyBorder="1" applyAlignment="1">
      <alignment horizontal="center" vertical="center"/>
    </xf>
    <xf numFmtId="0" fontId="0" fillId="7" borderId="19" xfId="0" applyFont="1" applyFill="1" applyBorder="1" applyAlignment="1">
      <alignment vertical="center"/>
    </xf>
    <xf numFmtId="0" fontId="11" fillId="7" borderId="20" xfId="0" applyFont="1" applyFill="1" applyBorder="1" applyAlignment="1">
      <alignment horizontal="center" vertical="center" wrapText="1"/>
    </xf>
    <xf numFmtId="0" fontId="0" fillId="7" borderId="21" xfId="0" applyFont="1" applyFill="1" applyBorder="1" applyAlignment="1">
      <alignment vertical="center"/>
    </xf>
    <xf numFmtId="0" fontId="0" fillId="7" borderId="22" xfId="0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12" fillId="4" borderId="0" xfId="0" applyFont="1" applyFill="1" applyAlignment="1">
      <alignment horizontal="left" vertical="center"/>
    </xf>
    <xf numFmtId="4" fontId="6" fillId="4" borderId="68" xfId="0" applyNumberFormat="1" applyFont="1" applyFill="1" applyBorder="1" applyAlignment="1" applyProtection="1">
      <protection locked="0"/>
    </xf>
    <xf numFmtId="4" fontId="6" fillId="4" borderId="69" xfId="0" applyNumberFormat="1" applyFont="1" applyFill="1" applyBorder="1" applyAlignment="1"/>
    <xf numFmtId="4" fontId="6" fillId="4" borderId="70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/>
    <xf numFmtId="4" fontId="6" fillId="4" borderId="3" xfId="0" applyNumberFormat="1" applyFont="1" applyFill="1" applyBorder="1" applyAlignment="1"/>
    <xf numFmtId="4" fontId="6" fillId="4" borderId="23" xfId="0" applyNumberFormat="1" applyFont="1" applyFill="1" applyBorder="1" applyAlignment="1" applyProtection="1">
      <protection locked="0"/>
    </xf>
    <xf numFmtId="4" fontId="6" fillId="4" borderId="68" xfId="0" applyNumberFormat="1" applyFont="1" applyFill="1" applyBorder="1" applyAlignment="1"/>
    <xf numFmtId="4" fontId="6" fillId="4" borderId="72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 applyProtection="1">
      <protection locked="0"/>
    </xf>
    <xf numFmtId="4" fontId="6" fillId="4" borderId="24" xfId="0" applyNumberFormat="1" applyFont="1" applyFill="1" applyBorder="1" applyAlignment="1" applyProtection="1">
      <protection locked="0"/>
    </xf>
    <xf numFmtId="4" fontId="6" fillId="4" borderId="21" xfId="0" applyNumberFormat="1" applyFont="1" applyFill="1" applyBorder="1" applyAlignment="1" applyProtection="1">
      <protection locked="0"/>
    </xf>
    <xf numFmtId="4" fontId="6" fillId="4" borderId="25" xfId="0" applyNumberFormat="1" applyFont="1" applyFill="1" applyBorder="1" applyAlignment="1"/>
    <xf numFmtId="4" fontId="6" fillId="4" borderId="2" xfId="0" applyNumberFormat="1" applyFont="1" applyFill="1" applyBorder="1" applyAlignment="1" applyProtection="1">
      <protection locked="0"/>
    </xf>
    <xf numFmtId="4" fontId="6" fillId="4" borderId="26" xfId="0" applyNumberFormat="1" applyFont="1" applyFill="1" applyBorder="1" applyAlignment="1" applyProtection="1">
      <protection locked="0"/>
    </xf>
    <xf numFmtId="4" fontId="6" fillId="4" borderId="27" xfId="0" applyNumberFormat="1" applyFont="1" applyFill="1" applyBorder="1" applyAlignment="1"/>
    <xf numFmtId="4" fontId="6" fillId="0" borderId="12" xfId="0" applyNumberFormat="1" applyFont="1" applyBorder="1" applyAlignment="1"/>
    <xf numFmtId="0" fontId="8" fillId="4" borderId="0" xfId="0" applyFont="1" applyFill="1" applyBorder="1" applyAlignment="1"/>
    <xf numFmtId="0" fontId="6" fillId="4" borderId="0" xfId="0" applyFont="1" applyFill="1" applyBorder="1" applyAlignment="1"/>
    <xf numFmtId="4" fontId="6" fillId="0" borderId="13" xfId="0" applyNumberFormat="1" applyFont="1" applyBorder="1" applyAlignment="1"/>
    <xf numFmtId="4" fontId="6" fillId="4" borderId="1" xfId="0" applyNumberFormat="1" applyFont="1" applyFill="1" applyBorder="1" applyAlignment="1"/>
    <xf numFmtId="4" fontId="6" fillId="4" borderId="28" xfId="0" applyNumberFormat="1" applyFont="1" applyFill="1" applyBorder="1" applyAlignment="1"/>
    <xf numFmtId="0" fontId="12" fillId="4" borderId="0" xfId="0" applyFont="1" applyFill="1" applyAlignment="1">
      <alignment horizontal="left" vertical="center"/>
    </xf>
    <xf numFmtId="4" fontId="6" fillId="4" borderId="73" xfId="0" applyNumberFormat="1" applyFont="1" applyFill="1" applyBorder="1" applyAlignment="1" applyProtection="1">
      <protection locked="0"/>
    </xf>
    <xf numFmtId="4" fontId="6" fillId="4" borderId="74" xfId="0" applyNumberFormat="1" applyFont="1" applyFill="1" applyBorder="1" applyAlignment="1" applyProtection="1">
      <protection locked="0"/>
    </xf>
    <xf numFmtId="4" fontId="6" fillId="4" borderId="75" xfId="0" applyNumberFormat="1" applyFont="1" applyFill="1" applyBorder="1" applyAlignment="1" applyProtection="1">
      <protection locked="0"/>
    </xf>
    <xf numFmtId="4" fontId="6" fillId="4" borderId="76" xfId="0" applyNumberFormat="1" applyFont="1" applyFill="1" applyBorder="1" applyAlignment="1" applyProtection="1">
      <protection locked="0"/>
    </xf>
    <xf numFmtId="4" fontId="6" fillId="0" borderId="12" xfId="0" applyNumberFormat="1" applyFont="1" applyBorder="1" applyAlignment="1" applyProtection="1">
      <protection locked="0"/>
    </xf>
    <xf numFmtId="4" fontId="6" fillId="0" borderId="13" xfId="0" applyNumberFormat="1" applyFont="1" applyBorder="1" applyAlignment="1" applyProtection="1">
      <protection locked="0"/>
    </xf>
    <xf numFmtId="0" fontId="8" fillId="0" borderId="0" xfId="0" applyFont="1" applyAlignment="1">
      <alignment horizontal="left" vertical="center"/>
    </xf>
    <xf numFmtId="0" fontId="8" fillId="4" borderId="0" xfId="0" applyFont="1" applyFill="1" applyAlignment="1"/>
    <xf numFmtId="0" fontId="13" fillId="0" borderId="0" xfId="0" applyFont="1" applyAlignment="1">
      <alignment horizontal="left"/>
    </xf>
    <xf numFmtId="0" fontId="6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0" borderId="29" xfId="0" applyFont="1" applyBorder="1" applyAlignment="1">
      <alignment horizontal="center" vertical="center"/>
    </xf>
    <xf numFmtId="0" fontId="0" fillId="7" borderId="30" xfId="0" applyFont="1" applyFill="1" applyBorder="1" applyAlignment="1">
      <alignment vertical="center"/>
    </xf>
    <xf numFmtId="4" fontId="6" fillId="34" borderId="19" xfId="0" applyNumberFormat="1" applyFont="1" applyFill="1" applyBorder="1" applyAlignment="1"/>
    <xf numFmtId="4" fontId="6" fillId="34" borderId="20" xfId="0" applyNumberFormat="1" applyFont="1" applyFill="1" applyBorder="1" applyAlignment="1"/>
    <xf numFmtId="4" fontId="6" fillId="34" borderId="31" xfId="0" applyNumberFormat="1" applyFont="1" applyFill="1" applyBorder="1" applyAlignment="1"/>
    <xf numFmtId="4" fontId="6" fillId="34" borderId="30" xfId="0" applyNumberFormat="1" applyFont="1" applyFill="1" applyBorder="1" applyAlignment="1"/>
    <xf numFmtId="4" fontId="6" fillId="4" borderId="32" xfId="0" applyNumberFormat="1" applyFont="1" applyFill="1" applyBorder="1" applyAlignment="1"/>
    <xf numFmtId="4" fontId="6" fillId="4" borderId="30" xfId="0" applyNumberFormat="1" applyFont="1" applyFill="1" applyBorder="1" applyAlignment="1"/>
    <xf numFmtId="4" fontId="6" fillId="4" borderId="20" xfId="0" applyNumberFormat="1" applyFont="1" applyFill="1" applyBorder="1" applyAlignment="1"/>
    <xf numFmtId="4" fontId="6" fillId="4" borderId="31" xfId="0" applyNumberFormat="1" applyFont="1" applyFill="1" applyBorder="1" applyAlignment="1"/>
    <xf numFmtId="4" fontId="6" fillId="4" borderId="33" xfId="0" applyNumberFormat="1" applyFont="1" applyFill="1" applyBorder="1" applyAlignment="1"/>
    <xf numFmtId="4" fontId="6" fillId="4" borderId="34" xfId="0" applyNumberFormat="1" applyFont="1" applyFill="1" applyBorder="1" applyAlignment="1"/>
    <xf numFmtId="4" fontId="6" fillId="4" borderId="17" xfId="0" applyNumberFormat="1" applyFont="1" applyFill="1" applyBorder="1" applyAlignment="1"/>
    <xf numFmtId="4" fontId="6" fillId="4" borderId="35" xfId="0" applyNumberFormat="1" applyFont="1" applyFill="1" applyBorder="1" applyAlignment="1"/>
    <xf numFmtId="4" fontId="6" fillId="4" borderId="18" xfId="0" applyNumberFormat="1" applyFont="1" applyFill="1" applyBorder="1" applyAlignment="1"/>
    <xf numFmtId="4" fontId="6" fillId="4" borderId="19" xfId="0" applyNumberFormat="1" applyFont="1" applyFill="1" applyBorder="1" applyAlignment="1"/>
    <xf numFmtId="4" fontId="6" fillId="0" borderId="10" xfId="0" applyNumberFormat="1" applyFont="1" applyBorder="1" applyAlignment="1"/>
    <xf numFmtId="4" fontId="6" fillId="0" borderId="36" xfId="0" applyNumberFormat="1" applyFont="1" applyBorder="1" applyAlignment="1"/>
    <xf numFmtId="4" fontId="6" fillId="4" borderId="19" xfId="0" applyNumberFormat="1" applyFont="1" applyFill="1" applyBorder="1" applyAlignment="1" applyProtection="1">
      <protection locked="0"/>
    </xf>
    <xf numFmtId="4" fontId="6" fillId="4" borderId="20" xfId="0" applyNumberFormat="1" applyFont="1" applyFill="1" applyBorder="1" applyAlignment="1" applyProtection="1">
      <protection locked="0"/>
    </xf>
    <xf numFmtId="4" fontId="6" fillId="4" borderId="31" xfId="0" applyNumberFormat="1" applyFont="1" applyFill="1" applyBorder="1" applyAlignment="1" applyProtection="1">
      <protection locked="0"/>
    </xf>
    <xf numFmtId="4" fontId="6" fillId="4" borderId="30" xfId="0" applyNumberFormat="1" applyFont="1" applyFill="1" applyBorder="1" applyAlignment="1" applyProtection="1">
      <protection locked="0"/>
    </xf>
    <xf numFmtId="4" fontId="6" fillId="4" borderId="32" xfId="0" applyNumberFormat="1" applyFont="1" applyFill="1" applyBorder="1" applyAlignment="1" applyProtection="1">
      <protection locked="0"/>
    </xf>
    <xf numFmtId="4" fontId="6" fillId="0" borderId="25" xfId="0" applyNumberFormat="1" applyFont="1" applyBorder="1" applyAlignment="1"/>
    <xf numFmtId="4" fontId="6" fillId="0" borderId="27" xfId="0" applyNumberFormat="1" applyFont="1" applyBorder="1" applyAlignment="1"/>
    <xf numFmtId="4" fontId="6" fillId="4" borderId="37" xfId="0" applyNumberFormat="1" applyFont="1" applyFill="1" applyBorder="1" applyAlignment="1"/>
    <xf numFmtId="4" fontId="6" fillId="4" borderId="38" xfId="0" applyNumberFormat="1" applyFont="1" applyFill="1" applyBorder="1" applyAlignment="1"/>
    <xf numFmtId="4" fontId="6" fillId="4" borderId="39" xfId="0" applyNumberFormat="1" applyFont="1" applyFill="1" applyBorder="1" applyAlignment="1" applyProtection="1">
      <protection locked="0"/>
    </xf>
    <xf numFmtId="4" fontId="6" fillId="4" borderId="40" xfId="0" applyNumberFormat="1" applyFont="1" applyFill="1" applyBorder="1" applyAlignment="1"/>
    <xf numFmtId="4" fontId="6" fillId="4" borderId="39" xfId="0" applyNumberFormat="1" applyFont="1" applyFill="1" applyBorder="1" applyAlignment="1"/>
    <xf numFmtId="4" fontId="6" fillId="4" borderId="41" xfId="0" applyNumberFormat="1" applyFont="1" applyFill="1" applyBorder="1" applyAlignment="1"/>
    <xf numFmtId="4" fontId="6" fillId="4" borderId="37" xfId="0" applyNumberFormat="1" applyFont="1" applyFill="1" applyBorder="1" applyAlignment="1" applyProtection="1">
      <protection locked="0"/>
    </xf>
    <xf numFmtId="4" fontId="6" fillId="0" borderId="42" xfId="0" applyNumberFormat="1" applyFont="1" applyBorder="1" applyAlignment="1"/>
    <xf numFmtId="0" fontId="11" fillId="7" borderId="19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2" fillId="4" borderId="0" xfId="0" applyFont="1" applyFill="1" applyAlignment="1">
      <alignment horizontal="left" vertical="center"/>
    </xf>
    <xf numFmtId="0" fontId="0" fillId="0" borderId="0" xfId="0" applyFont="1" applyAlignment="1">
      <alignment horizontal="center"/>
    </xf>
    <xf numFmtId="0" fontId="14" fillId="4" borderId="0" xfId="0" applyFont="1" applyFill="1" applyAlignment="1">
      <alignment horizontal="left" vertical="center"/>
    </xf>
    <xf numFmtId="0" fontId="0" fillId="0" borderId="0" xfId="0" applyFont="1" applyAlignment="1"/>
    <xf numFmtId="0" fontId="15" fillId="0" borderId="43" xfId="0" applyFont="1" applyBorder="1" applyAlignment="1">
      <alignment horizontal="center"/>
    </xf>
    <xf numFmtId="0" fontId="15" fillId="0" borderId="44" xfId="0" applyFont="1" applyBorder="1" applyAlignment="1">
      <alignment horizontal="center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 wrapText="1"/>
    </xf>
    <xf numFmtId="0" fontId="7" fillId="7" borderId="47" xfId="0" applyFont="1" applyFill="1" applyBorder="1" applyAlignment="1">
      <alignment horizontal="center" vertical="center" wrapText="1"/>
    </xf>
    <xf numFmtId="0" fontId="7" fillId="7" borderId="55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56" xfId="0" applyFont="1" applyFill="1" applyBorder="1" applyAlignment="1">
      <alignment horizontal="center" vertical="center" wrapText="1"/>
    </xf>
    <xf numFmtId="0" fontId="7" fillId="7" borderId="57" xfId="0" applyFont="1" applyFill="1" applyBorder="1" applyAlignment="1">
      <alignment horizontal="center" vertical="center" wrapText="1"/>
    </xf>
    <xf numFmtId="0" fontId="8" fillId="7" borderId="51" xfId="0" applyFont="1" applyFill="1" applyBorder="1" applyAlignment="1">
      <alignment horizontal="center" vertical="center"/>
    </xf>
    <xf numFmtId="0" fontId="8" fillId="7" borderId="52" xfId="0" applyFont="1" applyFill="1" applyBorder="1" applyAlignment="1">
      <alignment horizontal="center" vertical="center"/>
    </xf>
    <xf numFmtId="0" fontId="8" fillId="7" borderId="53" xfId="0" applyFont="1" applyFill="1" applyBorder="1" applyAlignment="1">
      <alignment horizontal="center" vertical="center"/>
    </xf>
    <xf numFmtId="0" fontId="7" fillId="7" borderId="40" xfId="0" applyFont="1" applyFill="1" applyBorder="1" applyAlignment="1">
      <alignment horizontal="center" vertical="center" wrapText="1"/>
    </xf>
    <xf numFmtId="0" fontId="7" fillId="7" borderId="39" xfId="0" applyFont="1" applyFill="1" applyBorder="1" applyAlignment="1">
      <alignment horizontal="center" vertical="center" wrapText="1"/>
    </xf>
    <xf numFmtId="0" fontId="7" fillId="7" borderId="37" xfId="0" applyFont="1" applyFill="1" applyBorder="1" applyAlignment="1">
      <alignment horizontal="center" vertical="center" wrapText="1"/>
    </xf>
    <xf numFmtId="0" fontId="10" fillId="7" borderId="40" xfId="0" applyFont="1" applyFill="1" applyBorder="1" applyAlignment="1">
      <alignment horizontal="center" vertical="center"/>
    </xf>
    <xf numFmtId="0" fontId="10" fillId="7" borderId="30" xfId="0" applyFont="1" applyFill="1" applyBorder="1" applyAlignment="1">
      <alignment horizontal="center" vertical="center"/>
    </xf>
    <xf numFmtId="0" fontId="10" fillId="7" borderId="39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left" vertical="center"/>
    </xf>
    <xf numFmtId="0" fontId="8" fillId="0" borderId="42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7" fillId="7" borderId="45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/>
    </xf>
    <xf numFmtId="0" fontId="7" fillId="7" borderId="47" xfId="0" applyFont="1" applyFill="1" applyBorder="1" applyAlignment="1">
      <alignment horizontal="center" vertical="center"/>
    </xf>
    <xf numFmtId="0" fontId="7" fillId="7" borderId="48" xfId="0" applyFont="1" applyFill="1" applyBorder="1" applyAlignment="1">
      <alignment horizontal="center" vertical="center"/>
    </xf>
    <xf numFmtId="0" fontId="7" fillId="7" borderId="49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50" xfId="0" applyFont="1" applyFill="1" applyBorder="1" applyAlignment="1">
      <alignment horizontal="center" vertical="center"/>
    </xf>
    <xf numFmtId="0" fontId="8" fillId="0" borderId="42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40B8E-09EF-4AAA-BFAA-B3E728648153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36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9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60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1"/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/>
      <c r="E51" s="62"/>
    </row>
    <row r="52" spans="1:5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/>
      <c r="E54" s="45"/>
    </row>
    <row r="55" spans="1:5" x14ac:dyDescent="0.25">
      <c r="B55" s="13">
        <v>90200</v>
      </c>
      <c r="C55" s="54" t="s">
        <v>62</v>
      </c>
      <c r="D55" s="61"/>
      <c r="E55" s="62"/>
    </row>
    <row r="56" spans="1:5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0</v>
      </c>
      <c r="E57" s="55">
        <f>E16+E23+E30+E37+E43+E49+E52+E56</f>
        <v>0</v>
      </c>
    </row>
    <row r="58" spans="1:5" ht="16.5" thickTop="1" thickBot="1" x14ac:dyDescent="0.3">
      <c r="B58" s="109" t="s">
        <v>65</v>
      </c>
      <c r="C58" s="110"/>
      <c r="D58" s="52">
        <f>D57+D5+D6+D7+D8</f>
        <v>0</v>
      </c>
      <c r="E58" s="55">
        <f>E57+E5+E6+E7+E8</f>
        <v>0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30D5A-6AAD-4A90-83A5-26197967D386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104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105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9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60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1"/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/>
      <c r="E51" s="62"/>
    </row>
    <row r="52" spans="1:5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/>
      <c r="E54" s="45"/>
    </row>
    <row r="55" spans="1:5" x14ac:dyDescent="0.25">
      <c r="B55" s="13">
        <v>90200</v>
      </c>
      <c r="C55" s="54" t="s">
        <v>62</v>
      </c>
      <c r="D55" s="61"/>
      <c r="E55" s="62"/>
    </row>
    <row r="56" spans="1:5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0</v>
      </c>
      <c r="E57" s="55">
        <f>E16+E23+E30+E37+E43+E49+E52+E56</f>
        <v>0</v>
      </c>
    </row>
    <row r="58" spans="1:5" ht="16.5" thickTop="1" thickBot="1" x14ac:dyDescent="0.3">
      <c r="B58" s="109" t="s">
        <v>65</v>
      </c>
      <c r="C58" s="110"/>
      <c r="D58" s="52">
        <f>D57+D5+D6+D7+D8</f>
        <v>0</v>
      </c>
      <c r="E58" s="55">
        <f>E57+E5+E6+E7+E8</f>
        <v>0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D32C4-F28F-47BD-80A0-4CF9FDEDC7B9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104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105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9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60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1"/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/>
      <c r="E51" s="62"/>
    </row>
    <row r="52" spans="1:5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/>
      <c r="E54" s="45"/>
    </row>
    <row r="55" spans="1:5" x14ac:dyDescent="0.25">
      <c r="B55" s="13">
        <v>90200</v>
      </c>
      <c r="C55" s="54" t="s">
        <v>62</v>
      </c>
      <c r="D55" s="61"/>
      <c r="E55" s="62"/>
    </row>
    <row r="56" spans="1:5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0</v>
      </c>
      <c r="E57" s="55">
        <f>E16+E23+E30+E37+E43+E49+E52+E56</f>
        <v>0</v>
      </c>
    </row>
    <row r="58" spans="1:5" ht="16.5" thickTop="1" thickBot="1" x14ac:dyDescent="0.3">
      <c r="B58" s="109" t="s">
        <v>65</v>
      </c>
      <c r="C58" s="110"/>
      <c r="D58" s="52">
        <f>D57+D5+D6+D7+D8</f>
        <v>0</v>
      </c>
      <c r="E58" s="55">
        <f>E57+E5+E6+E7+E8</f>
        <v>0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BCF7E-F576-44EB-AFA6-5FCB5CDE3B31}">
  <sheetPr>
    <pageSetUpPr fitToPage="1"/>
  </sheetPr>
  <dimension ref="A1:BX64"/>
  <sheetViews>
    <sheetView showGridLines="0" tabSelected="1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36" t="s">
        <v>143</v>
      </c>
      <c r="C3" s="20"/>
      <c r="D3" s="20"/>
      <c r="E3" s="20"/>
      <c r="F3" s="65" t="s">
        <v>145</v>
      </c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149</v>
      </c>
      <c r="D5" s="37">
        <v>17199</v>
      </c>
      <c r="E5" s="38"/>
    </row>
    <row r="6" spans="1:76" x14ac:dyDescent="0.25">
      <c r="B6" s="8"/>
      <c r="C6" s="5" t="s">
        <v>5</v>
      </c>
      <c r="D6" s="39">
        <v>1258701.8699999999</v>
      </c>
      <c r="E6" s="40"/>
    </row>
    <row r="7" spans="1:76" x14ac:dyDescent="0.25">
      <c r="B7" s="8"/>
      <c r="C7" s="5" t="s">
        <v>6</v>
      </c>
      <c r="D7" s="39">
        <v>195127.24</v>
      </c>
      <c r="E7" s="40"/>
    </row>
    <row r="8" spans="1:76" ht="15.75" thickBot="1" x14ac:dyDescent="0.3">
      <c r="B8" s="9"/>
      <c r="C8" s="6" t="s">
        <v>7</v>
      </c>
      <c r="D8" s="41"/>
      <c r="E8" s="42">
        <v>243947.21</v>
      </c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1106980.8700000001</v>
      </c>
      <c r="E10" s="45">
        <v>1192271.31</v>
      </c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154137.38</v>
      </c>
      <c r="E14" s="45">
        <v>154137.38</v>
      </c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1261118.25</v>
      </c>
      <c r="E16" s="51">
        <f>E10+E11+E12+E13+E14+E15</f>
        <v>1346408.69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90677.06</v>
      </c>
      <c r="E18" s="45">
        <v>169171.65000000002</v>
      </c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9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90677.06</v>
      </c>
      <c r="E23" s="51">
        <f>E18+E19+E20+E21+E22</f>
        <v>169171.65000000002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409662.71</v>
      </c>
      <c r="E25" s="45">
        <v>430689.06</v>
      </c>
    </row>
    <row r="26" spans="2:5" x14ac:dyDescent="0.25">
      <c r="B26" s="13">
        <v>30200</v>
      </c>
      <c r="C26" s="54" t="s">
        <v>28</v>
      </c>
      <c r="D26" s="39">
        <v>15000</v>
      </c>
      <c r="E26" s="45">
        <v>24244.39</v>
      </c>
    </row>
    <row r="27" spans="2:5" x14ac:dyDescent="0.25">
      <c r="B27" s="13">
        <v>30300</v>
      </c>
      <c r="C27" s="54" t="s">
        <v>29</v>
      </c>
      <c r="D27" s="39">
        <v>0.55000000000000004</v>
      </c>
      <c r="E27" s="45">
        <v>0.44</v>
      </c>
    </row>
    <row r="28" spans="2:5" x14ac:dyDescent="0.25">
      <c r="B28" s="13">
        <v>30400</v>
      </c>
      <c r="C28" s="54" t="s">
        <v>30</v>
      </c>
      <c r="D28" s="49">
        <v>0</v>
      </c>
      <c r="E28" s="45">
        <v>0</v>
      </c>
    </row>
    <row r="29" spans="2:5" x14ac:dyDescent="0.25">
      <c r="B29" s="13">
        <v>30500</v>
      </c>
      <c r="C29" s="54" t="s">
        <v>31</v>
      </c>
      <c r="D29" s="60">
        <v>202883.34999999998</v>
      </c>
      <c r="E29" s="50">
        <v>218569.7</v>
      </c>
    </row>
    <row r="30" spans="2:5" ht="15.75" thickBot="1" x14ac:dyDescent="0.3">
      <c r="B30" s="16">
        <v>30000</v>
      </c>
      <c r="C30" s="15" t="s">
        <v>32</v>
      </c>
      <c r="D30" s="48">
        <f>D25+D26+D27+D28+D29</f>
        <v>627546.61</v>
      </c>
      <c r="E30" s="51">
        <f>E25+E26+E27+E28+E29</f>
        <v>673503.59000000008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>
        <v>0</v>
      </c>
      <c r="E32" s="45">
        <v>0</v>
      </c>
    </row>
    <row r="33" spans="2:5" x14ac:dyDescent="0.25">
      <c r="B33" s="13">
        <v>40200</v>
      </c>
      <c r="C33" s="54" t="s">
        <v>36</v>
      </c>
      <c r="D33" s="61">
        <v>804249.11999999988</v>
      </c>
      <c r="E33" s="59">
        <v>1236825.0799999998</v>
      </c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>
        <v>0</v>
      </c>
      <c r="E35" s="45">
        <v>0</v>
      </c>
    </row>
    <row r="36" spans="2:5" x14ac:dyDescent="0.25">
      <c r="B36" s="13">
        <v>40500</v>
      </c>
      <c r="C36" s="54" t="s">
        <v>39</v>
      </c>
      <c r="D36" s="49">
        <v>171974.28</v>
      </c>
      <c r="E36" s="50">
        <v>171974.28</v>
      </c>
    </row>
    <row r="37" spans="2:5" ht="15.75" thickBot="1" x14ac:dyDescent="0.3">
      <c r="B37" s="16">
        <v>40000</v>
      </c>
      <c r="C37" s="15" t="s">
        <v>40</v>
      </c>
      <c r="D37" s="48">
        <f>D32+D33+D34+D35+D36</f>
        <v>976223.39999999991</v>
      </c>
      <c r="E37" s="51">
        <f>E32+E33+E34+E35+E36</f>
        <v>1408799.3599999999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20428.78</v>
      </c>
      <c r="E39" s="45">
        <v>20428.78</v>
      </c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20428.78</v>
      </c>
      <c r="E43" s="51">
        <f>E39+E40+E41+E42</f>
        <v>20428.78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>
        <v>272000</v>
      </c>
      <c r="E47" s="45">
        <v>0</v>
      </c>
    </row>
    <row r="48" spans="2:5" x14ac:dyDescent="0.25">
      <c r="B48" s="13">
        <v>60400</v>
      </c>
      <c r="C48" s="54" t="s">
        <v>52</v>
      </c>
      <c r="D48" s="60"/>
      <c r="E48" s="50"/>
    </row>
    <row r="49" spans="1:8" ht="15.75" thickBot="1" x14ac:dyDescent="0.3">
      <c r="B49" s="16">
        <v>60000</v>
      </c>
      <c r="C49" s="15" t="s">
        <v>54</v>
      </c>
      <c r="D49" s="48">
        <f>D45+D46+D47+D48</f>
        <v>272000</v>
      </c>
      <c r="E49" s="51">
        <f>E45+E46+E47+E48</f>
        <v>0</v>
      </c>
    </row>
    <row r="50" spans="1:8" ht="15.75" thickTop="1" x14ac:dyDescent="0.25">
      <c r="B50" s="12" t="s">
        <v>55</v>
      </c>
      <c r="C50" s="53" t="s">
        <v>56</v>
      </c>
      <c r="D50" s="56"/>
      <c r="E50" s="57"/>
    </row>
    <row r="51" spans="1:8" x14ac:dyDescent="0.25">
      <c r="B51" s="13">
        <v>70100</v>
      </c>
      <c r="C51" s="54" t="s">
        <v>57</v>
      </c>
      <c r="D51" s="60">
        <v>0</v>
      </c>
      <c r="E51" s="62">
        <v>0</v>
      </c>
    </row>
    <row r="52" spans="1:8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8" ht="15.75" thickTop="1" x14ac:dyDescent="0.25">
      <c r="B53" s="12" t="s">
        <v>59</v>
      </c>
      <c r="C53" s="53" t="s">
        <v>60</v>
      </c>
      <c r="D53" s="56"/>
      <c r="E53" s="57"/>
    </row>
    <row r="54" spans="1:8" x14ac:dyDescent="0.25">
      <c r="B54" s="13">
        <v>90100</v>
      </c>
      <c r="C54" s="54" t="s">
        <v>61</v>
      </c>
      <c r="D54" s="61">
        <v>289818.35000000003</v>
      </c>
      <c r="E54" s="45">
        <v>287358.75</v>
      </c>
    </row>
    <row r="55" spans="1:8" x14ac:dyDescent="0.25">
      <c r="B55" s="13">
        <v>90200</v>
      </c>
      <c r="C55" s="54" t="s">
        <v>62</v>
      </c>
      <c r="D55" s="61">
        <v>13836.990000000002</v>
      </c>
      <c r="E55" s="62">
        <v>13904.150000000001</v>
      </c>
    </row>
    <row r="56" spans="1:8" ht="15.75" thickBot="1" x14ac:dyDescent="0.3">
      <c r="B56" s="16">
        <v>90000</v>
      </c>
      <c r="C56" s="15" t="s">
        <v>63</v>
      </c>
      <c r="D56" s="48">
        <f>D54+D55</f>
        <v>303655.34000000003</v>
      </c>
      <c r="E56" s="51">
        <f>E54+E55</f>
        <v>301262.90000000002</v>
      </c>
    </row>
    <row r="57" spans="1:8" ht="16.5" thickTop="1" thickBot="1" x14ac:dyDescent="0.3">
      <c r="B57" s="109" t="s">
        <v>64</v>
      </c>
      <c r="C57" s="110"/>
      <c r="D57" s="52">
        <f>D16+D23+D30+D37+D43+D49+D52+D56</f>
        <v>3551649.4399999995</v>
      </c>
      <c r="E57" s="55">
        <f>E16+E23+E30+E37+E43+E49+E52+E56</f>
        <v>3919574.9699999993</v>
      </c>
    </row>
    <row r="58" spans="1:8" ht="16.5" thickTop="1" thickBot="1" x14ac:dyDescent="0.3">
      <c r="B58" s="109" t="s">
        <v>65</v>
      </c>
      <c r="C58" s="110"/>
      <c r="D58" s="52">
        <f>D57+D5+D6+D7+D8</f>
        <v>5022677.55</v>
      </c>
      <c r="E58" s="55">
        <f>E57+E5+E6+E7+E8</f>
        <v>4163522.1799999992</v>
      </c>
    </row>
    <row r="59" spans="1:8" s="1" customFormat="1" ht="27.75" customHeight="1" thickTop="1" thickBot="1" x14ac:dyDescent="0.25">
      <c r="A59" s="106"/>
      <c r="B59" s="111" t="s">
        <v>146</v>
      </c>
      <c r="C59" s="112"/>
      <c r="D59" s="63">
        <f>IF((Spese_Rendiconto_2024!BV53+Spese_Rendiconto_2024!BW53-Entrate_Rendiconto_2024!D58)&gt;0,Spese_Rendiconto_2024!BV53+Spese_Rendiconto_2024!BW53-Entrate_Rendiconto_2024!D58,0)</f>
        <v>0</v>
      </c>
      <c r="E59" s="64"/>
      <c r="F59" s="66" t="s">
        <v>144</v>
      </c>
      <c r="G59" s="10"/>
      <c r="H59" s="10"/>
    </row>
    <row r="60" spans="1:8" s="1" customFormat="1" ht="15" customHeight="1" thickTop="1" x14ac:dyDescent="0.2">
      <c r="A60" s="106"/>
      <c r="B60" s="67" t="s">
        <v>133</v>
      </c>
    </row>
    <row r="61" spans="1:8" x14ac:dyDescent="0.25">
      <c r="B61" s="67" t="s">
        <v>134</v>
      </c>
      <c r="C61" s="1"/>
      <c r="D61" s="1"/>
      <c r="E61" s="1"/>
    </row>
    <row r="64" spans="1:8" x14ac:dyDescent="0.25">
      <c r="C64" s="18"/>
    </row>
  </sheetData>
  <sheetProtection password="D3C7" sheet="1" objects="1" scenarios="1"/>
  <mergeCells count="5">
    <mergeCell ref="B57:C57"/>
    <mergeCell ref="B58:C58"/>
    <mergeCell ref="B59:C59"/>
    <mergeCell ref="A1:A1048576"/>
    <mergeCell ref="B1:E2"/>
  </mergeCells>
  <pageMargins left="0.7" right="0.7" top="0.75" bottom="0.75" header="0.3" footer="0.3"/>
  <pageSetup paperSize="9" scale="6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30B29-AF50-4493-865E-1BB19D9BBFFF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36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/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/>
      <c r="E10" s="89"/>
      <c r="F10" s="90"/>
      <c r="G10" s="88"/>
      <c r="H10" s="89"/>
      <c r="I10" s="90"/>
      <c r="J10" s="97"/>
      <c r="K10" s="89"/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/>
      <c r="AC10" s="89"/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V19" si="0">D10+G10+J10+M10+P10+S10+V10+Y10+AB10+AE10+AH10+AK10+AN10+AQ10+AT10+AW10+AZ10+BC10+BF10+BI10+BL10+BO10+BR10</f>
        <v>0</v>
      </c>
      <c r="BW10" s="77">
        <f t="shared" ref="BW10:BW19" si="1">E10+H10+K10+N10+Q10+T10+W10+Z10+AC10+AF10+AI10+AL10+AO10+AR10+AU10+AX10+BA10+BD10+BG10+BJ10+BM10+BP10+BS10</f>
        <v>0</v>
      </c>
      <c r="BX10" s="79">
        <f t="shared" ref="BX10:BX19" si="2">F10+I10+L10+O10+R10+U10+X10+AA10+AD10+AG10+AJ10+AM10+AP10+AS10+AV10+AY10+BB10+BE10+BH10+BK10+BN10+BQ10+BT10</f>
        <v>0</v>
      </c>
    </row>
    <row r="11" spans="1:76" x14ac:dyDescent="0.25">
      <c r="B11" s="13">
        <v>102</v>
      </c>
      <c r="C11" s="25" t="s">
        <v>92</v>
      </c>
      <c r="D11" s="88"/>
      <c r="E11" s="89"/>
      <c r="F11" s="90"/>
      <c r="G11" s="88"/>
      <c r="H11" s="89"/>
      <c r="I11" s="90"/>
      <c r="J11" s="97"/>
      <c r="K11" s="89"/>
      <c r="L11" s="101"/>
      <c r="M11" s="91"/>
      <c r="N11" s="89"/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/>
      <c r="AC11" s="89"/>
      <c r="AD11" s="90"/>
      <c r="AE11" s="91"/>
      <c r="AF11" s="89"/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0</v>
      </c>
      <c r="BW11" s="77">
        <f t="shared" si="1"/>
        <v>0</v>
      </c>
      <c r="BX11" s="79">
        <f t="shared" si="2"/>
        <v>0</v>
      </c>
    </row>
    <row r="12" spans="1:76" x14ac:dyDescent="0.25">
      <c r="B12" s="13">
        <v>103</v>
      </c>
      <c r="C12" s="25" t="s">
        <v>93</v>
      </c>
      <c r="D12" s="88"/>
      <c r="E12" s="89"/>
      <c r="F12" s="90"/>
      <c r="G12" s="88"/>
      <c r="H12" s="89"/>
      <c r="I12" s="90"/>
      <c r="J12" s="97"/>
      <c r="K12" s="89"/>
      <c r="L12" s="101"/>
      <c r="M12" s="91"/>
      <c r="N12" s="89"/>
      <c r="O12" s="90"/>
      <c r="P12" s="91"/>
      <c r="Q12" s="89"/>
      <c r="R12" s="90"/>
      <c r="S12" s="91"/>
      <c r="T12" s="89"/>
      <c r="U12" s="90"/>
      <c r="V12" s="91"/>
      <c r="W12" s="89"/>
      <c r="X12" s="90"/>
      <c r="Y12" s="91"/>
      <c r="Z12" s="89"/>
      <c r="AA12" s="90"/>
      <c r="AB12" s="91"/>
      <c r="AC12" s="89"/>
      <c r="AD12" s="90"/>
      <c r="AE12" s="91"/>
      <c r="AF12" s="89"/>
      <c r="AG12" s="90"/>
      <c r="AH12" s="91"/>
      <c r="AI12" s="89"/>
      <c r="AJ12" s="90"/>
      <c r="AK12" s="91"/>
      <c r="AL12" s="89"/>
      <c r="AM12" s="90"/>
      <c r="AN12" s="91"/>
      <c r="AO12" s="89"/>
      <c r="AP12" s="90"/>
      <c r="AQ12" s="91"/>
      <c r="AR12" s="89"/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0</v>
      </c>
      <c r="BW12" s="77">
        <f t="shared" si="1"/>
        <v>0</v>
      </c>
      <c r="BX12" s="79">
        <f t="shared" si="2"/>
        <v>0</v>
      </c>
    </row>
    <row r="13" spans="1:76" x14ac:dyDescent="0.25">
      <c r="B13" s="13">
        <v>104</v>
      </c>
      <c r="C13" s="25" t="s">
        <v>19</v>
      </c>
      <c r="D13" s="88"/>
      <c r="E13" s="89"/>
      <c r="F13" s="90"/>
      <c r="G13" s="88"/>
      <c r="H13" s="89"/>
      <c r="I13" s="90"/>
      <c r="J13" s="97"/>
      <c r="K13" s="89"/>
      <c r="L13" s="101"/>
      <c r="M13" s="91"/>
      <c r="N13" s="89"/>
      <c r="O13" s="90"/>
      <c r="P13" s="91"/>
      <c r="Q13" s="89"/>
      <c r="R13" s="90"/>
      <c r="S13" s="91"/>
      <c r="T13" s="89"/>
      <c r="U13" s="90"/>
      <c r="V13" s="91"/>
      <c r="W13" s="89"/>
      <c r="X13" s="90"/>
      <c r="Y13" s="91"/>
      <c r="Z13" s="89"/>
      <c r="AA13" s="90"/>
      <c r="AB13" s="91"/>
      <c r="AC13" s="89"/>
      <c r="AD13" s="90"/>
      <c r="AE13" s="91"/>
      <c r="AF13" s="89"/>
      <c r="AG13" s="90"/>
      <c r="AH13" s="91"/>
      <c r="AI13" s="89"/>
      <c r="AJ13" s="90"/>
      <c r="AK13" s="91"/>
      <c r="AL13" s="89"/>
      <c r="AM13" s="90"/>
      <c r="AN13" s="91"/>
      <c r="AO13" s="89"/>
      <c r="AP13" s="90"/>
      <c r="AQ13" s="91"/>
      <c r="AR13" s="89"/>
      <c r="AS13" s="90"/>
      <c r="AT13" s="91"/>
      <c r="AU13" s="89"/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0</v>
      </c>
      <c r="BW13" s="77">
        <f t="shared" si="1"/>
        <v>0</v>
      </c>
      <c r="BX13" s="79">
        <f t="shared" si="2"/>
        <v>0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1"/>
        <v>0</v>
      </c>
      <c r="BX14" s="79">
        <f t="shared" si="2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1"/>
        <v>0</v>
      </c>
      <c r="BX15" s="79">
        <f t="shared" si="2"/>
        <v>0</v>
      </c>
    </row>
    <row r="16" spans="1:76" x14ac:dyDescent="0.25">
      <c r="B16" s="13">
        <v>107</v>
      </c>
      <c r="C16" s="25" t="s">
        <v>95</v>
      </c>
      <c r="D16" s="88"/>
      <c r="E16" s="89"/>
      <c r="F16" s="90"/>
      <c r="G16" s="88"/>
      <c r="H16" s="89"/>
      <c r="I16" s="90"/>
      <c r="J16" s="97"/>
      <c r="K16" s="89"/>
      <c r="L16" s="101"/>
      <c r="M16" s="91"/>
      <c r="N16" s="89"/>
      <c r="O16" s="90"/>
      <c r="P16" s="97"/>
      <c r="Q16" s="89"/>
      <c r="R16" s="101"/>
      <c r="S16" s="91"/>
      <c r="T16" s="89"/>
      <c r="U16" s="90"/>
      <c r="V16" s="91"/>
      <c r="W16" s="89"/>
      <c r="X16" s="90"/>
      <c r="Y16" s="97"/>
      <c r="Z16" s="89"/>
      <c r="AA16" s="101"/>
      <c r="AB16" s="91"/>
      <c r="AC16" s="89"/>
      <c r="AD16" s="90"/>
      <c r="AE16" s="97"/>
      <c r="AF16" s="89"/>
      <c r="AG16" s="101"/>
      <c r="AH16" s="97"/>
      <c r="AI16" s="89"/>
      <c r="AJ16" s="101"/>
      <c r="AK16" s="97"/>
      <c r="AL16" s="89"/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/>
      <c r="BP16" s="89"/>
      <c r="BQ16" s="90"/>
      <c r="BR16" s="97"/>
      <c r="BS16" s="89"/>
      <c r="BT16" s="101"/>
      <c r="BU16" s="76"/>
      <c r="BV16" s="85">
        <f t="shared" si="0"/>
        <v>0</v>
      </c>
      <c r="BW16" s="77">
        <f t="shared" si="1"/>
        <v>0</v>
      </c>
      <c r="BX16" s="79">
        <f t="shared" si="2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/>
      <c r="AF17" s="89"/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1"/>
        <v>0</v>
      </c>
      <c r="BX17" s="79">
        <f t="shared" si="2"/>
        <v>0</v>
      </c>
    </row>
    <row r="18" spans="2:76" x14ac:dyDescent="0.25">
      <c r="B18" s="13">
        <v>109</v>
      </c>
      <c r="C18" s="25" t="s">
        <v>97</v>
      </c>
      <c r="D18" s="88"/>
      <c r="E18" s="89"/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0</v>
      </c>
      <c r="BW18" s="77">
        <f t="shared" si="1"/>
        <v>0</v>
      </c>
      <c r="BX18" s="79">
        <f t="shared" si="2"/>
        <v>0</v>
      </c>
    </row>
    <row r="19" spans="2:76" x14ac:dyDescent="0.25">
      <c r="B19" s="13">
        <v>110</v>
      </c>
      <c r="C19" s="25" t="s">
        <v>98</v>
      </c>
      <c r="D19" s="88"/>
      <c r="E19" s="89"/>
      <c r="F19" s="90"/>
      <c r="G19" s="88"/>
      <c r="H19" s="89"/>
      <c r="I19" s="90"/>
      <c r="J19" s="97"/>
      <c r="K19" s="89"/>
      <c r="L19" s="101"/>
      <c r="M19" s="97"/>
      <c r="N19" s="89"/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/>
      <c r="AF19" s="89"/>
      <c r="AG19" s="101"/>
      <c r="AH19" s="97"/>
      <c r="AI19" s="89"/>
      <c r="AJ19" s="101"/>
      <c r="AK19" s="97"/>
      <c r="AL19" s="89"/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/>
      <c r="BJ19" s="89"/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0</v>
      </c>
      <c r="BW19" s="77">
        <f t="shared" si="1"/>
        <v>0</v>
      </c>
      <c r="BX19" s="79">
        <f t="shared" si="2"/>
        <v>0</v>
      </c>
    </row>
    <row r="20" spans="2:76" x14ac:dyDescent="0.25">
      <c r="B20" s="69">
        <v>100</v>
      </c>
      <c r="C20" s="26" t="s">
        <v>100</v>
      </c>
      <c r="D20" s="85">
        <f t="shared" ref="D20:BT20" si="3">D10+D11+D12+D13+D14+D15+D16+D17+D18+D19</f>
        <v>0</v>
      </c>
      <c r="E20" s="78">
        <f t="shared" si="3"/>
        <v>0</v>
      </c>
      <c r="F20" s="79">
        <f t="shared" si="3"/>
        <v>0</v>
      </c>
      <c r="G20" s="85">
        <f t="shared" si="3"/>
        <v>0</v>
      </c>
      <c r="H20" s="78">
        <f t="shared" si="3"/>
        <v>0</v>
      </c>
      <c r="I20" s="79">
        <f t="shared" si="3"/>
        <v>0</v>
      </c>
      <c r="J20" s="98">
        <f t="shared" si="3"/>
        <v>0</v>
      </c>
      <c r="K20" s="78">
        <f t="shared" si="3"/>
        <v>0</v>
      </c>
      <c r="L20" s="77">
        <f t="shared" si="3"/>
        <v>0</v>
      </c>
      <c r="M20" s="98">
        <f t="shared" si="3"/>
        <v>0</v>
      </c>
      <c r="N20" s="78">
        <f t="shared" si="3"/>
        <v>0</v>
      </c>
      <c r="O20" s="77">
        <f t="shared" si="3"/>
        <v>0</v>
      </c>
      <c r="P20" s="98">
        <f t="shared" si="3"/>
        <v>0</v>
      </c>
      <c r="Q20" s="78">
        <f t="shared" si="3"/>
        <v>0</v>
      </c>
      <c r="R20" s="77">
        <f t="shared" si="3"/>
        <v>0</v>
      </c>
      <c r="S20" s="98">
        <f t="shared" si="3"/>
        <v>0</v>
      </c>
      <c r="T20" s="78">
        <f t="shared" si="3"/>
        <v>0</v>
      </c>
      <c r="U20" s="77">
        <f t="shared" si="3"/>
        <v>0</v>
      </c>
      <c r="V20" s="98">
        <f t="shared" si="3"/>
        <v>0</v>
      </c>
      <c r="W20" s="78">
        <f t="shared" si="3"/>
        <v>0</v>
      </c>
      <c r="X20" s="77">
        <f t="shared" si="3"/>
        <v>0</v>
      </c>
      <c r="Y20" s="98">
        <f t="shared" si="3"/>
        <v>0</v>
      </c>
      <c r="Z20" s="78">
        <f t="shared" si="3"/>
        <v>0</v>
      </c>
      <c r="AA20" s="77">
        <f t="shared" si="3"/>
        <v>0</v>
      </c>
      <c r="AB20" s="98">
        <f t="shared" si="3"/>
        <v>0</v>
      </c>
      <c r="AC20" s="78">
        <f t="shared" si="3"/>
        <v>0</v>
      </c>
      <c r="AD20" s="77">
        <f t="shared" si="3"/>
        <v>0</v>
      </c>
      <c r="AE20" s="98">
        <f t="shared" si="3"/>
        <v>0</v>
      </c>
      <c r="AF20" s="78">
        <f t="shared" si="3"/>
        <v>0</v>
      </c>
      <c r="AG20" s="77">
        <f t="shared" si="3"/>
        <v>0</v>
      </c>
      <c r="AH20" s="98">
        <f t="shared" si="3"/>
        <v>0</v>
      </c>
      <c r="AI20" s="78">
        <f t="shared" si="3"/>
        <v>0</v>
      </c>
      <c r="AJ20" s="77">
        <f t="shared" si="3"/>
        <v>0</v>
      </c>
      <c r="AK20" s="98">
        <f t="shared" si="3"/>
        <v>0</v>
      </c>
      <c r="AL20" s="78">
        <f t="shared" si="3"/>
        <v>0</v>
      </c>
      <c r="AM20" s="77">
        <f t="shared" si="3"/>
        <v>0</v>
      </c>
      <c r="AN20" s="98">
        <f t="shared" si="3"/>
        <v>0</v>
      </c>
      <c r="AO20" s="78">
        <f t="shared" si="3"/>
        <v>0</v>
      </c>
      <c r="AP20" s="77">
        <f t="shared" si="3"/>
        <v>0</v>
      </c>
      <c r="AQ20" s="98">
        <f t="shared" si="3"/>
        <v>0</v>
      </c>
      <c r="AR20" s="78">
        <f t="shared" si="3"/>
        <v>0</v>
      </c>
      <c r="AS20" s="77">
        <f t="shared" si="3"/>
        <v>0</v>
      </c>
      <c r="AT20" s="98">
        <f t="shared" si="3"/>
        <v>0</v>
      </c>
      <c r="AU20" s="78">
        <f t="shared" si="3"/>
        <v>0</v>
      </c>
      <c r="AV20" s="77">
        <f t="shared" si="3"/>
        <v>0</v>
      </c>
      <c r="AW20" s="98">
        <f t="shared" si="3"/>
        <v>0</v>
      </c>
      <c r="AX20" s="78">
        <f t="shared" si="3"/>
        <v>0</v>
      </c>
      <c r="AY20" s="77">
        <f t="shared" si="3"/>
        <v>0</v>
      </c>
      <c r="AZ20" s="98">
        <f t="shared" si="3"/>
        <v>0</v>
      </c>
      <c r="BA20" s="78">
        <f t="shared" si="3"/>
        <v>0</v>
      </c>
      <c r="BB20" s="77">
        <f t="shared" si="3"/>
        <v>0</v>
      </c>
      <c r="BC20" s="98">
        <f t="shared" si="3"/>
        <v>0</v>
      </c>
      <c r="BD20" s="78">
        <f t="shared" si="3"/>
        <v>0</v>
      </c>
      <c r="BE20" s="77">
        <f t="shared" si="3"/>
        <v>0</v>
      </c>
      <c r="BF20" s="98">
        <f t="shared" si="3"/>
        <v>0</v>
      </c>
      <c r="BG20" s="78">
        <f t="shared" si="3"/>
        <v>0</v>
      </c>
      <c r="BH20" s="77">
        <f t="shared" si="3"/>
        <v>0</v>
      </c>
      <c r="BI20" s="98">
        <f t="shared" si="3"/>
        <v>0</v>
      </c>
      <c r="BJ20" s="78">
        <f t="shared" si="3"/>
        <v>0</v>
      </c>
      <c r="BK20" s="77">
        <f t="shared" si="3"/>
        <v>0</v>
      </c>
      <c r="BL20" s="98">
        <f t="shared" si="3"/>
        <v>0</v>
      </c>
      <c r="BM20" s="78">
        <f t="shared" si="3"/>
        <v>0</v>
      </c>
      <c r="BN20" s="77">
        <f t="shared" si="3"/>
        <v>0</v>
      </c>
      <c r="BO20" s="98">
        <f t="shared" si="3"/>
        <v>0</v>
      </c>
      <c r="BP20" s="78">
        <f t="shared" si="3"/>
        <v>0</v>
      </c>
      <c r="BQ20" s="77">
        <f t="shared" si="3"/>
        <v>0</v>
      </c>
      <c r="BR20" s="98">
        <f t="shared" si="3"/>
        <v>0</v>
      </c>
      <c r="BS20" s="78">
        <f t="shared" si="3"/>
        <v>0</v>
      </c>
      <c r="BT20" s="77">
        <f t="shared" si="3"/>
        <v>0</v>
      </c>
      <c r="BU20" s="98"/>
      <c r="BV20" s="85">
        <f>BV10+BV11+BV12+BV13+BV14+BV15+BV16+BV17+BV18+BV19</f>
        <v>0</v>
      </c>
      <c r="BW20" s="77">
        <f>BW10+BW11+BW12+BW13+BW14+BW15+BW16+BW17+BW18+BW19</f>
        <v>0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4">D23+G23+J23+M23+P23+S23+V23+Y23+AB23+AE23+AH23+AK23+AN23+AQ23+AT23+AW23+AZ23+BC23+BF23+BI23+BL23+BO23+BR23</f>
        <v>0</v>
      </c>
      <c r="BW23" s="77">
        <f t="shared" si="4"/>
        <v>0</v>
      </c>
      <c r="BX23" s="79">
        <f t="shared" si="4"/>
        <v>0</v>
      </c>
    </row>
    <row r="24" spans="2:76" x14ac:dyDescent="0.25">
      <c r="B24" s="13">
        <v>202</v>
      </c>
      <c r="C24" s="25" t="s">
        <v>104</v>
      </c>
      <c r="D24" s="88"/>
      <c r="E24" s="89"/>
      <c r="F24" s="90"/>
      <c r="G24" s="88"/>
      <c r="H24" s="89"/>
      <c r="I24" s="90"/>
      <c r="J24" s="97"/>
      <c r="K24" s="89"/>
      <c r="L24" s="101"/>
      <c r="M24" s="97"/>
      <c r="N24" s="89"/>
      <c r="O24" s="101"/>
      <c r="P24" s="97"/>
      <c r="Q24" s="89"/>
      <c r="R24" s="101"/>
      <c r="S24" s="97"/>
      <c r="T24" s="89"/>
      <c r="U24" s="101"/>
      <c r="V24" s="97"/>
      <c r="W24" s="89"/>
      <c r="X24" s="101"/>
      <c r="Y24" s="97"/>
      <c r="Z24" s="89"/>
      <c r="AA24" s="101"/>
      <c r="AB24" s="97"/>
      <c r="AC24" s="89"/>
      <c r="AD24" s="101"/>
      <c r="AE24" s="97"/>
      <c r="AF24" s="89"/>
      <c r="AG24" s="101"/>
      <c r="AH24" s="97"/>
      <c r="AI24" s="89"/>
      <c r="AJ24" s="101"/>
      <c r="AK24" s="97"/>
      <c r="AL24" s="89"/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4"/>
        <v>0</v>
      </c>
      <c r="BW24" s="77">
        <f t="shared" si="4"/>
        <v>0</v>
      </c>
      <c r="BX24" s="79">
        <f t="shared" si="4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/>
      <c r="Q25" s="89"/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/>
      <c r="AC25" s="89"/>
      <c r="AD25" s="101"/>
      <c r="AE25" s="97"/>
      <c r="AF25" s="89"/>
      <c r="AG25" s="101"/>
      <c r="AH25" s="97"/>
      <c r="AI25" s="89"/>
      <c r="AJ25" s="101"/>
      <c r="AK25" s="97"/>
      <c r="AL25" s="89"/>
      <c r="AM25" s="101"/>
      <c r="AN25" s="97"/>
      <c r="AO25" s="89"/>
      <c r="AP25" s="101"/>
      <c r="AQ25" s="97"/>
      <c r="AR25" s="89"/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4"/>
        <v>0</v>
      </c>
      <c r="BW25" s="77">
        <f t="shared" si="4"/>
        <v>0</v>
      </c>
      <c r="BX25" s="79">
        <f t="shared" si="4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4"/>
        <v>0</v>
      </c>
      <c r="BW26" s="77">
        <f t="shared" si="4"/>
        <v>0</v>
      </c>
      <c r="BX26" s="79">
        <f t="shared" si="4"/>
        <v>0</v>
      </c>
    </row>
    <row r="27" spans="2:76" x14ac:dyDescent="0.25">
      <c r="B27" s="13">
        <v>205</v>
      </c>
      <c r="C27" s="25" t="s">
        <v>107</v>
      </c>
      <c r="D27" s="88"/>
      <c r="E27" s="89"/>
      <c r="F27" s="90"/>
      <c r="G27" s="88"/>
      <c r="H27" s="89"/>
      <c r="I27" s="90"/>
      <c r="J27" s="97"/>
      <c r="K27" s="89"/>
      <c r="L27" s="101"/>
      <c r="M27" s="97"/>
      <c r="N27" s="89"/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/>
      <c r="BJ27" s="89"/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4"/>
        <v>0</v>
      </c>
      <c r="BW27" s="77">
        <f t="shared" si="4"/>
        <v>0</v>
      </c>
      <c r="BX27" s="79">
        <f t="shared" si="4"/>
        <v>0</v>
      </c>
    </row>
    <row r="28" spans="2:76" x14ac:dyDescent="0.25">
      <c r="B28" s="69">
        <v>200</v>
      </c>
      <c r="C28" s="26" t="s">
        <v>108</v>
      </c>
      <c r="D28" s="85">
        <f t="shared" ref="D28:AI28" si="5">D23+D24+D25+D26+D27</f>
        <v>0</v>
      </c>
      <c r="E28" s="78">
        <f t="shared" si="5"/>
        <v>0</v>
      </c>
      <c r="F28" s="79">
        <f t="shared" si="5"/>
        <v>0</v>
      </c>
      <c r="G28" s="85">
        <f t="shared" si="5"/>
        <v>0</v>
      </c>
      <c r="H28" s="78">
        <f t="shared" si="5"/>
        <v>0</v>
      </c>
      <c r="I28" s="79">
        <f t="shared" si="5"/>
        <v>0</v>
      </c>
      <c r="J28" s="98">
        <f t="shared" si="5"/>
        <v>0</v>
      </c>
      <c r="K28" s="78">
        <f t="shared" si="5"/>
        <v>0</v>
      </c>
      <c r="L28" s="77">
        <f t="shared" si="5"/>
        <v>0</v>
      </c>
      <c r="M28" s="98">
        <f t="shared" si="5"/>
        <v>0</v>
      </c>
      <c r="N28" s="78">
        <f t="shared" si="5"/>
        <v>0</v>
      </c>
      <c r="O28" s="77">
        <f t="shared" si="5"/>
        <v>0</v>
      </c>
      <c r="P28" s="98">
        <f t="shared" si="5"/>
        <v>0</v>
      </c>
      <c r="Q28" s="78">
        <f t="shared" si="5"/>
        <v>0</v>
      </c>
      <c r="R28" s="77">
        <f t="shared" si="5"/>
        <v>0</v>
      </c>
      <c r="S28" s="98">
        <f t="shared" si="5"/>
        <v>0</v>
      </c>
      <c r="T28" s="78">
        <f t="shared" si="5"/>
        <v>0</v>
      </c>
      <c r="U28" s="77">
        <f t="shared" si="5"/>
        <v>0</v>
      </c>
      <c r="V28" s="98">
        <f t="shared" si="5"/>
        <v>0</v>
      </c>
      <c r="W28" s="78">
        <f t="shared" si="5"/>
        <v>0</v>
      </c>
      <c r="X28" s="77">
        <f t="shared" si="5"/>
        <v>0</v>
      </c>
      <c r="Y28" s="98">
        <f t="shared" si="5"/>
        <v>0</v>
      </c>
      <c r="Z28" s="78">
        <f t="shared" si="5"/>
        <v>0</v>
      </c>
      <c r="AA28" s="77">
        <f t="shared" si="5"/>
        <v>0</v>
      </c>
      <c r="AB28" s="98">
        <f t="shared" si="5"/>
        <v>0</v>
      </c>
      <c r="AC28" s="78">
        <f t="shared" si="5"/>
        <v>0</v>
      </c>
      <c r="AD28" s="77">
        <f t="shared" si="5"/>
        <v>0</v>
      </c>
      <c r="AE28" s="98">
        <f t="shared" si="5"/>
        <v>0</v>
      </c>
      <c r="AF28" s="78">
        <f t="shared" si="5"/>
        <v>0</v>
      </c>
      <c r="AG28" s="77">
        <f t="shared" si="5"/>
        <v>0</v>
      </c>
      <c r="AH28" s="98">
        <f t="shared" si="5"/>
        <v>0</v>
      </c>
      <c r="AI28" s="78">
        <f t="shared" si="5"/>
        <v>0</v>
      </c>
      <c r="AJ28" s="77">
        <f t="shared" ref="AJ28:BO28" si="6">AJ23+AJ24+AJ25+AJ26+AJ27</f>
        <v>0</v>
      </c>
      <c r="AK28" s="98">
        <f t="shared" si="6"/>
        <v>0</v>
      </c>
      <c r="AL28" s="78">
        <f t="shared" si="6"/>
        <v>0</v>
      </c>
      <c r="AM28" s="77">
        <f t="shared" si="6"/>
        <v>0</v>
      </c>
      <c r="AN28" s="98">
        <f t="shared" si="6"/>
        <v>0</v>
      </c>
      <c r="AO28" s="78">
        <f t="shared" si="6"/>
        <v>0</v>
      </c>
      <c r="AP28" s="77">
        <f t="shared" si="6"/>
        <v>0</v>
      </c>
      <c r="AQ28" s="98">
        <f t="shared" si="6"/>
        <v>0</v>
      </c>
      <c r="AR28" s="78">
        <f t="shared" si="6"/>
        <v>0</v>
      </c>
      <c r="AS28" s="77">
        <f t="shared" si="6"/>
        <v>0</v>
      </c>
      <c r="AT28" s="98">
        <f t="shared" si="6"/>
        <v>0</v>
      </c>
      <c r="AU28" s="78">
        <f t="shared" si="6"/>
        <v>0</v>
      </c>
      <c r="AV28" s="77">
        <f t="shared" si="6"/>
        <v>0</v>
      </c>
      <c r="AW28" s="98">
        <f t="shared" si="6"/>
        <v>0</v>
      </c>
      <c r="AX28" s="78">
        <f t="shared" si="6"/>
        <v>0</v>
      </c>
      <c r="AY28" s="77">
        <f t="shared" si="6"/>
        <v>0</v>
      </c>
      <c r="AZ28" s="98">
        <f t="shared" si="6"/>
        <v>0</v>
      </c>
      <c r="BA28" s="78">
        <f t="shared" si="6"/>
        <v>0</v>
      </c>
      <c r="BB28" s="77">
        <f t="shared" si="6"/>
        <v>0</v>
      </c>
      <c r="BC28" s="98">
        <f t="shared" si="6"/>
        <v>0</v>
      </c>
      <c r="BD28" s="78">
        <f t="shared" si="6"/>
        <v>0</v>
      </c>
      <c r="BE28" s="77">
        <f t="shared" si="6"/>
        <v>0</v>
      </c>
      <c r="BF28" s="98">
        <f t="shared" si="6"/>
        <v>0</v>
      </c>
      <c r="BG28" s="78">
        <f t="shared" si="6"/>
        <v>0</v>
      </c>
      <c r="BH28" s="77">
        <f t="shared" si="6"/>
        <v>0</v>
      </c>
      <c r="BI28" s="98">
        <f t="shared" si="6"/>
        <v>0</v>
      </c>
      <c r="BJ28" s="78">
        <f t="shared" si="6"/>
        <v>0</v>
      </c>
      <c r="BK28" s="77">
        <f t="shared" si="6"/>
        <v>0</v>
      </c>
      <c r="BL28" s="98">
        <f t="shared" si="6"/>
        <v>0</v>
      </c>
      <c r="BM28" s="78">
        <f t="shared" si="6"/>
        <v>0</v>
      </c>
      <c r="BN28" s="77">
        <f t="shared" si="6"/>
        <v>0</v>
      </c>
      <c r="BO28" s="98">
        <f t="shared" si="6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/>
      <c r="E31" s="89"/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7">D31+G31+J31+M31+P31+S31+V31+Y31+AB31+AE31+AH31+AK31+AN31+AQ31+AT31+AW31+AZ31+BC31+BF31+BI31+BL31+BO31+BR31</f>
        <v>0</v>
      </c>
      <c r="BW31" s="77">
        <f t="shared" si="7"/>
        <v>0</v>
      </c>
      <c r="BX31" s="79">
        <f t="shared" si="7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7"/>
        <v>0</v>
      </c>
      <c r="BW32" s="77">
        <f t="shared" si="7"/>
        <v>0</v>
      </c>
      <c r="BX32" s="79">
        <f t="shared" si="7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7"/>
        <v>0</v>
      </c>
      <c r="BW33" s="77">
        <f t="shared" si="7"/>
        <v>0</v>
      </c>
      <c r="BX33" s="79">
        <f t="shared" si="7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7"/>
        <v>0</v>
      </c>
      <c r="BW34" s="77">
        <f t="shared" si="7"/>
        <v>0</v>
      </c>
      <c r="BX34" s="79">
        <f t="shared" si="7"/>
        <v>0</v>
      </c>
    </row>
    <row r="35" spans="2:76" x14ac:dyDescent="0.25">
      <c r="B35" s="69">
        <v>300</v>
      </c>
      <c r="C35" s="26" t="s">
        <v>114</v>
      </c>
      <c r="D35" s="85">
        <f t="shared" ref="D35:AI35" si="8">D31+D32+D33+D34</f>
        <v>0</v>
      </c>
      <c r="E35" s="78">
        <f t="shared" si="8"/>
        <v>0</v>
      </c>
      <c r="F35" s="79">
        <f t="shared" si="8"/>
        <v>0</v>
      </c>
      <c r="G35" s="85">
        <f t="shared" si="8"/>
        <v>0</v>
      </c>
      <c r="H35" s="78">
        <f t="shared" si="8"/>
        <v>0</v>
      </c>
      <c r="I35" s="79">
        <f t="shared" si="8"/>
        <v>0</v>
      </c>
      <c r="J35" s="98">
        <f t="shared" si="8"/>
        <v>0</v>
      </c>
      <c r="K35" s="78">
        <f t="shared" si="8"/>
        <v>0</v>
      </c>
      <c r="L35" s="77">
        <f t="shared" si="8"/>
        <v>0</v>
      </c>
      <c r="M35" s="98">
        <f t="shared" si="8"/>
        <v>0</v>
      </c>
      <c r="N35" s="78">
        <f t="shared" si="8"/>
        <v>0</v>
      </c>
      <c r="O35" s="77">
        <f t="shared" si="8"/>
        <v>0</v>
      </c>
      <c r="P35" s="98">
        <f t="shared" si="8"/>
        <v>0</v>
      </c>
      <c r="Q35" s="78">
        <f t="shared" si="8"/>
        <v>0</v>
      </c>
      <c r="R35" s="77">
        <f t="shared" si="8"/>
        <v>0</v>
      </c>
      <c r="S35" s="98">
        <f t="shared" si="8"/>
        <v>0</v>
      </c>
      <c r="T35" s="78">
        <f t="shared" si="8"/>
        <v>0</v>
      </c>
      <c r="U35" s="77">
        <f t="shared" si="8"/>
        <v>0</v>
      </c>
      <c r="V35" s="98">
        <f t="shared" si="8"/>
        <v>0</v>
      </c>
      <c r="W35" s="78">
        <f t="shared" si="8"/>
        <v>0</v>
      </c>
      <c r="X35" s="77">
        <f t="shared" si="8"/>
        <v>0</v>
      </c>
      <c r="Y35" s="98">
        <f t="shared" si="8"/>
        <v>0</v>
      </c>
      <c r="Z35" s="78">
        <f t="shared" si="8"/>
        <v>0</v>
      </c>
      <c r="AA35" s="77">
        <f t="shared" si="8"/>
        <v>0</v>
      </c>
      <c r="AB35" s="98">
        <f t="shared" si="8"/>
        <v>0</v>
      </c>
      <c r="AC35" s="78">
        <f t="shared" si="8"/>
        <v>0</v>
      </c>
      <c r="AD35" s="77">
        <f t="shared" si="8"/>
        <v>0</v>
      </c>
      <c r="AE35" s="98">
        <f t="shared" si="8"/>
        <v>0</v>
      </c>
      <c r="AF35" s="78">
        <f t="shared" si="8"/>
        <v>0</v>
      </c>
      <c r="AG35" s="77">
        <f t="shared" si="8"/>
        <v>0</v>
      </c>
      <c r="AH35" s="98">
        <f t="shared" si="8"/>
        <v>0</v>
      </c>
      <c r="AI35" s="78">
        <f t="shared" si="8"/>
        <v>0</v>
      </c>
      <c r="AJ35" s="77">
        <f t="shared" ref="AJ35:BO35" si="9">AJ31+AJ32+AJ33+AJ34</f>
        <v>0</v>
      </c>
      <c r="AK35" s="98">
        <f t="shared" si="9"/>
        <v>0</v>
      </c>
      <c r="AL35" s="78">
        <f t="shared" si="9"/>
        <v>0</v>
      </c>
      <c r="AM35" s="77">
        <f t="shared" si="9"/>
        <v>0</v>
      </c>
      <c r="AN35" s="98">
        <f t="shared" si="9"/>
        <v>0</v>
      </c>
      <c r="AO35" s="78">
        <f t="shared" si="9"/>
        <v>0</v>
      </c>
      <c r="AP35" s="77">
        <f t="shared" si="9"/>
        <v>0</v>
      </c>
      <c r="AQ35" s="98">
        <f t="shared" si="9"/>
        <v>0</v>
      </c>
      <c r="AR35" s="78">
        <f t="shared" si="9"/>
        <v>0</v>
      </c>
      <c r="AS35" s="77">
        <f t="shared" si="9"/>
        <v>0</v>
      </c>
      <c r="AT35" s="98">
        <f t="shared" si="9"/>
        <v>0</v>
      </c>
      <c r="AU35" s="78">
        <f t="shared" si="9"/>
        <v>0</v>
      </c>
      <c r="AV35" s="77">
        <f t="shared" si="9"/>
        <v>0</v>
      </c>
      <c r="AW35" s="98">
        <f t="shared" si="9"/>
        <v>0</v>
      </c>
      <c r="AX35" s="78">
        <f t="shared" si="9"/>
        <v>0</v>
      </c>
      <c r="AY35" s="77">
        <f t="shared" si="9"/>
        <v>0</v>
      </c>
      <c r="AZ35" s="98">
        <f t="shared" si="9"/>
        <v>0</v>
      </c>
      <c r="BA35" s="78">
        <f t="shared" si="9"/>
        <v>0</v>
      </c>
      <c r="BB35" s="77">
        <f t="shared" si="9"/>
        <v>0</v>
      </c>
      <c r="BC35" s="98">
        <f t="shared" si="9"/>
        <v>0</v>
      </c>
      <c r="BD35" s="78">
        <f t="shared" si="9"/>
        <v>0</v>
      </c>
      <c r="BE35" s="77">
        <f t="shared" si="9"/>
        <v>0</v>
      </c>
      <c r="BF35" s="98">
        <f t="shared" si="9"/>
        <v>0</v>
      </c>
      <c r="BG35" s="78">
        <f t="shared" si="9"/>
        <v>0</v>
      </c>
      <c r="BH35" s="77">
        <f t="shared" si="9"/>
        <v>0</v>
      </c>
      <c r="BI35" s="98">
        <f t="shared" si="9"/>
        <v>0</v>
      </c>
      <c r="BJ35" s="78">
        <f t="shared" si="9"/>
        <v>0</v>
      </c>
      <c r="BK35" s="77">
        <f t="shared" si="9"/>
        <v>0</v>
      </c>
      <c r="BL35" s="98">
        <f t="shared" si="9"/>
        <v>0</v>
      </c>
      <c r="BM35" s="78">
        <f t="shared" si="9"/>
        <v>0</v>
      </c>
      <c r="BN35" s="77">
        <f t="shared" si="9"/>
        <v>0</v>
      </c>
      <c r="BO35" s="98">
        <f t="shared" si="9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10">D38+G38+J38+M38+P38+S38+V38+Y38+AB38+AE38+AH38+AK38+AN38+AQ38+AT38+AW38+AZ38+BC38+BF38+BI38+BL38+BO38+BR38</f>
        <v>0</v>
      </c>
      <c r="BW38" s="77">
        <f t="shared" si="10"/>
        <v>0</v>
      </c>
      <c r="BX38" s="79">
        <f t="shared" si="10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10"/>
        <v>0</v>
      </c>
      <c r="BW39" s="77">
        <f t="shared" si="10"/>
        <v>0</v>
      </c>
      <c r="BX39" s="79">
        <f t="shared" si="10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/>
      <c r="BM40" s="89"/>
      <c r="BN40" s="101"/>
      <c r="BO40" s="97"/>
      <c r="BP40" s="89"/>
      <c r="BQ40" s="101"/>
      <c r="BR40" s="97"/>
      <c r="BS40" s="89"/>
      <c r="BT40" s="101"/>
      <c r="BU40" s="76"/>
      <c r="BV40" s="85">
        <f t="shared" si="10"/>
        <v>0</v>
      </c>
      <c r="BW40" s="77">
        <f t="shared" si="10"/>
        <v>0</v>
      </c>
      <c r="BX40" s="79">
        <f t="shared" si="10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10"/>
        <v>0</v>
      </c>
      <c r="BW41" s="77">
        <f t="shared" si="10"/>
        <v>0</v>
      </c>
      <c r="BX41" s="79">
        <f t="shared" si="10"/>
        <v>0</v>
      </c>
    </row>
    <row r="42" spans="2:76" x14ac:dyDescent="0.25">
      <c r="B42" s="69">
        <v>400</v>
      </c>
      <c r="C42" s="26" t="s">
        <v>119</v>
      </c>
      <c r="D42" s="85">
        <f t="shared" ref="D42:AI42" si="11">D38+D39+D40+D41</f>
        <v>0</v>
      </c>
      <c r="E42" s="78">
        <f t="shared" si="11"/>
        <v>0</v>
      </c>
      <c r="F42" s="79">
        <f t="shared" si="11"/>
        <v>0</v>
      </c>
      <c r="G42" s="85">
        <f t="shared" si="11"/>
        <v>0</v>
      </c>
      <c r="H42" s="78">
        <f t="shared" si="11"/>
        <v>0</v>
      </c>
      <c r="I42" s="79">
        <f t="shared" si="11"/>
        <v>0</v>
      </c>
      <c r="J42" s="98">
        <f t="shared" si="11"/>
        <v>0</v>
      </c>
      <c r="K42" s="78">
        <f t="shared" si="11"/>
        <v>0</v>
      </c>
      <c r="L42" s="77">
        <f t="shared" si="11"/>
        <v>0</v>
      </c>
      <c r="M42" s="98">
        <f t="shared" si="11"/>
        <v>0</v>
      </c>
      <c r="N42" s="78">
        <f t="shared" si="11"/>
        <v>0</v>
      </c>
      <c r="O42" s="77">
        <f t="shared" si="11"/>
        <v>0</v>
      </c>
      <c r="P42" s="98">
        <f t="shared" si="11"/>
        <v>0</v>
      </c>
      <c r="Q42" s="78">
        <f t="shared" si="11"/>
        <v>0</v>
      </c>
      <c r="R42" s="77">
        <f t="shared" si="11"/>
        <v>0</v>
      </c>
      <c r="S42" s="98">
        <f t="shared" si="11"/>
        <v>0</v>
      </c>
      <c r="T42" s="78">
        <f t="shared" si="11"/>
        <v>0</v>
      </c>
      <c r="U42" s="77">
        <f t="shared" si="11"/>
        <v>0</v>
      </c>
      <c r="V42" s="98">
        <f t="shared" si="11"/>
        <v>0</v>
      </c>
      <c r="W42" s="78">
        <f t="shared" si="11"/>
        <v>0</v>
      </c>
      <c r="X42" s="77">
        <f t="shared" si="11"/>
        <v>0</v>
      </c>
      <c r="Y42" s="98">
        <f t="shared" si="11"/>
        <v>0</v>
      </c>
      <c r="Z42" s="78">
        <f t="shared" si="11"/>
        <v>0</v>
      </c>
      <c r="AA42" s="77">
        <f t="shared" si="11"/>
        <v>0</v>
      </c>
      <c r="AB42" s="98">
        <f t="shared" si="11"/>
        <v>0</v>
      </c>
      <c r="AC42" s="78">
        <f t="shared" si="11"/>
        <v>0</v>
      </c>
      <c r="AD42" s="77">
        <f t="shared" si="11"/>
        <v>0</v>
      </c>
      <c r="AE42" s="98">
        <f t="shared" si="11"/>
        <v>0</v>
      </c>
      <c r="AF42" s="78">
        <f t="shared" si="11"/>
        <v>0</v>
      </c>
      <c r="AG42" s="77">
        <f t="shared" si="11"/>
        <v>0</v>
      </c>
      <c r="AH42" s="98">
        <f t="shared" si="11"/>
        <v>0</v>
      </c>
      <c r="AI42" s="78">
        <f t="shared" si="11"/>
        <v>0</v>
      </c>
      <c r="AJ42" s="77">
        <f t="shared" ref="AJ42:BO42" si="12">AJ38+AJ39+AJ40+AJ41</f>
        <v>0</v>
      </c>
      <c r="AK42" s="98">
        <f t="shared" si="12"/>
        <v>0</v>
      </c>
      <c r="AL42" s="78">
        <f t="shared" si="12"/>
        <v>0</v>
      </c>
      <c r="AM42" s="77">
        <f t="shared" si="12"/>
        <v>0</v>
      </c>
      <c r="AN42" s="98">
        <f t="shared" si="12"/>
        <v>0</v>
      </c>
      <c r="AO42" s="78">
        <f t="shared" si="12"/>
        <v>0</v>
      </c>
      <c r="AP42" s="77">
        <f t="shared" si="12"/>
        <v>0</v>
      </c>
      <c r="AQ42" s="98">
        <f t="shared" si="12"/>
        <v>0</v>
      </c>
      <c r="AR42" s="78">
        <f t="shared" si="12"/>
        <v>0</v>
      </c>
      <c r="AS42" s="77">
        <f t="shared" si="12"/>
        <v>0</v>
      </c>
      <c r="AT42" s="98">
        <f t="shared" si="12"/>
        <v>0</v>
      </c>
      <c r="AU42" s="78">
        <f t="shared" si="12"/>
        <v>0</v>
      </c>
      <c r="AV42" s="77">
        <f t="shared" si="12"/>
        <v>0</v>
      </c>
      <c r="AW42" s="98">
        <f t="shared" si="12"/>
        <v>0</v>
      </c>
      <c r="AX42" s="78">
        <f t="shared" si="12"/>
        <v>0</v>
      </c>
      <c r="AY42" s="77">
        <f t="shared" si="12"/>
        <v>0</v>
      </c>
      <c r="AZ42" s="98">
        <f t="shared" si="12"/>
        <v>0</v>
      </c>
      <c r="BA42" s="78">
        <f t="shared" si="12"/>
        <v>0</v>
      </c>
      <c r="BB42" s="77">
        <f t="shared" si="12"/>
        <v>0</v>
      </c>
      <c r="BC42" s="98">
        <f t="shared" si="12"/>
        <v>0</v>
      </c>
      <c r="BD42" s="78">
        <f t="shared" si="12"/>
        <v>0</v>
      </c>
      <c r="BE42" s="77">
        <f t="shared" si="12"/>
        <v>0</v>
      </c>
      <c r="BF42" s="98">
        <f t="shared" si="12"/>
        <v>0</v>
      </c>
      <c r="BG42" s="78">
        <f t="shared" si="12"/>
        <v>0</v>
      </c>
      <c r="BH42" s="77">
        <f t="shared" si="12"/>
        <v>0</v>
      </c>
      <c r="BI42" s="98">
        <f t="shared" si="12"/>
        <v>0</v>
      </c>
      <c r="BJ42" s="78">
        <f t="shared" si="12"/>
        <v>0</v>
      </c>
      <c r="BK42" s="77">
        <f t="shared" si="12"/>
        <v>0</v>
      </c>
      <c r="BL42" s="98">
        <f t="shared" si="12"/>
        <v>0</v>
      </c>
      <c r="BM42" s="78">
        <f t="shared" si="12"/>
        <v>0</v>
      </c>
      <c r="BN42" s="77">
        <f t="shared" si="12"/>
        <v>0</v>
      </c>
      <c r="BO42" s="98">
        <f t="shared" si="12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0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/>
      <c r="BP45" s="89"/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AI46" si="13">D45</f>
        <v>0</v>
      </c>
      <c r="E46" s="78">
        <f t="shared" si="13"/>
        <v>0</v>
      </c>
      <c r="F46" s="79">
        <f t="shared" si="13"/>
        <v>0</v>
      </c>
      <c r="G46" s="85">
        <f t="shared" si="13"/>
        <v>0</v>
      </c>
      <c r="H46" s="78">
        <f t="shared" si="13"/>
        <v>0</v>
      </c>
      <c r="I46" s="79">
        <f t="shared" si="13"/>
        <v>0</v>
      </c>
      <c r="J46" s="98">
        <f t="shared" si="13"/>
        <v>0</v>
      </c>
      <c r="K46" s="78">
        <f t="shared" si="13"/>
        <v>0</v>
      </c>
      <c r="L46" s="77">
        <f t="shared" si="13"/>
        <v>0</v>
      </c>
      <c r="M46" s="98">
        <f t="shared" si="13"/>
        <v>0</v>
      </c>
      <c r="N46" s="78">
        <f t="shared" si="13"/>
        <v>0</v>
      </c>
      <c r="O46" s="77">
        <f t="shared" si="13"/>
        <v>0</v>
      </c>
      <c r="P46" s="98">
        <f t="shared" si="13"/>
        <v>0</v>
      </c>
      <c r="Q46" s="78">
        <f t="shared" si="13"/>
        <v>0</v>
      </c>
      <c r="R46" s="77">
        <f t="shared" si="13"/>
        <v>0</v>
      </c>
      <c r="S46" s="98">
        <f t="shared" si="13"/>
        <v>0</v>
      </c>
      <c r="T46" s="78">
        <f t="shared" si="13"/>
        <v>0</v>
      </c>
      <c r="U46" s="77">
        <f t="shared" si="13"/>
        <v>0</v>
      </c>
      <c r="V46" s="98">
        <f t="shared" si="13"/>
        <v>0</v>
      </c>
      <c r="W46" s="78">
        <f t="shared" si="13"/>
        <v>0</v>
      </c>
      <c r="X46" s="77">
        <f t="shared" si="13"/>
        <v>0</v>
      </c>
      <c r="Y46" s="98">
        <f t="shared" si="13"/>
        <v>0</v>
      </c>
      <c r="Z46" s="78">
        <f t="shared" si="13"/>
        <v>0</v>
      </c>
      <c r="AA46" s="77">
        <f t="shared" si="13"/>
        <v>0</v>
      </c>
      <c r="AB46" s="98">
        <f t="shared" si="13"/>
        <v>0</v>
      </c>
      <c r="AC46" s="78">
        <f t="shared" si="13"/>
        <v>0</v>
      </c>
      <c r="AD46" s="77">
        <f t="shared" si="13"/>
        <v>0</v>
      </c>
      <c r="AE46" s="98">
        <f t="shared" si="13"/>
        <v>0</v>
      </c>
      <c r="AF46" s="78">
        <f t="shared" si="13"/>
        <v>0</v>
      </c>
      <c r="AG46" s="77">
        <f t="shared" si="13"/>
        <v>0</v>
      </c>
      <c r="AH46" s="98">
        <f t="shared" si="13"/>
        <v>0</v>
      </c>
      <c r="AI46" s="78">
        <f t="shared" si="13"/>
        <v>0</v>
      </c>
      <c r="AJ46" s="77">
        <f t="shared" ref="AJ46:BO46" si="14">AJ45</f>
        <v>0</v>
      </c>
      <c r="AK46" s="98">
        <f t="shared" si="14"/>
        <v>0</v>
      </c>
      <c r="AL46" s="78">
        <f t="shared" si="14"/>
        <v>0</v>
      </c>
      <c r="AM46" s="77">
        <f t="shared" si="14"/>
        <v>0</v>
      </c>
      <c r="AN46" s="98">
        <f t="shared" si="14"/>
        <v>0</v>
      </c>
      <c r="AO46" s="78">
        <f t="shared" si="14"/>
        <v>0</v>
      </c>
      <c r="AP46" s="77">
        <f t="shared" si="14"/>
        <v>0</v>
      </c>
      <c r="AQ46" s="98">
        <f t="shared" si="14"/>
        <v>0</v>
      </c>
      <c r="AR46" s="78">
        <f t="shared" si="14"/>
        <v>0</v>
      </c>
      <c r="AS46" s="77">
        <f t="shared" si="14"/>
        <v>0</v>
      </c>
      <c r="AT46" s="98">
        <f t="shared" si="14"/>
        <v>0</v>
      </c>
      <c r="AU46" s="78">
        <f t="shared" si="14"/>
        <v>0</v>
      </c>
      <c r="AV46" s="77">
        <f t="shared" si="14"/>
        <v>0</v>
      </c>
      <c r="AW46" s="98">
        <f t="shared" si="14"/>
        <v>0</v>
      </c>
      <c r="AX46" s="78">
        <f t="shared" si="14"/>
        <v>0</v>
      </c>
      <c r="AY46" s="95">
        <f t="shared" si="14"/>
        <v>0</v>
      </c>
      <c r="AZ46" s="99">
        <f t="shared" si="14"/>
        <v>0</v>
      </c>
      <c r="BA46" s="78">
        <f t="shared" si="14"/>
        <v>0</v>
      </c>
      <c r="BB46" s="95">
        <f t="shared" si="14"/>
        <v>0</v>
      </c>
      <c r="BC46" s="98">
        <f t="shared" si="14"/>
        <v>0</v>
      </c>
      <c r="BD46" s="78">
        <f t="shared" si="14"/>
        <v>0</v>
      </c>
      <c r="BE46" s="77">
        <f t="shared" si="14"/>
        <v>0</v>
      </c>
      <c r="BF46" s="98">
        <f t="shared" si="14"/>
        <v>0</v>
      </c>
      <c r="BG46" s="78">
        <f t="shared" si="14"/>
        <v>0</v>
      </c>
      <c r="BH46" s="77">
        <f t="shared" si="14"/>
        <v>0</v>
      </c>
      <c r="BI46" s="99">
        <f t="shared" si="14"/>
        <v>0</v>
      </c>
      <c r="BJ46" s="78">
        <f t="shared" si="14"/>
        <v>0</v>
      </c>
      <c r="BK46" s="95">
        <f t="shared" si="14"/>
        <v>0</v>
      </c>
      <c r="BL46" s="99">
        <f t="shared" si="14"/>
        <v>0</v>
      </c>
      <c r="BM46" s="78">
        <f t="shared" si="14"/>
        <v>0</v>
      </c>
      <c r="BN46" s="95">
        <f t="shared" si="14"/>
        <v>0</v>
      </c>
      <c r="BO46" s="99">
        <f t="shared" si="14"/>
        <v>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/>
      <c r="BS49" s="89"/>
      <c r="BT49" s="101"/>
      <c r="BU49" s="76"/>
      <c r="BV49" s="85">
        <f t="shared" ref="BV49:BX50" si="15">D49+G49+J49+M49+P49+S49+V49+Y49+AB49+AE49+AH49+AK49+AN49+AQ49+AT49+AW49+AZ49+BC49+BF49+BI49+BL49+BO49+BR49</f>
        <v>0</v>
      </c>
      <c r="BW49" s="77">
        <f t="shared" si="15"/>
        <v>0</v>
      </c>
      <c r="BX49" s="79">
        <f t="shared" si="15"/>
        <v>0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/>
      <c r="BS50" s="89"/>
      <c r="BT50" s="101"/>
      <c r="BU50" s="76"/>
      <c r="BV50" s="85">
        <f t="shared" si="15"/>
        <v>0</v>
      </c>
      <c r="BW50" s="77">
        <f t="shared" si="15"/>
        <v>0</v>
      </c>
      <c r="BX50" s="79">
        <f t="shared" si="15"/>
        <v>0</v>
      </c>
    </row>
    <row r="51" spans="1:76" x14ac:dyDescent="0.25">
      <c r="B51" s="69">
        <v>700</v>
      </c>
      <c r="C51" s="26" t="s">
        <v>125</v>
      </c>
      <c r="D51" s="85">
        <f t="shared" ref="D51:AI51" si="16">D49+D50</f>
        <v>0</v>
      </c>
      <c r="E51" s="78">
        <f t="shared" si="16"/>
        <v>0</v>
      </c>
      <c r="F51" s="79">
        <f t="shared" si="16"/>
        <v>0</v>
      </c>
      <c r="G51" s="85">
        <f t="shared" si="16"/>
        <v>0</v>
      </c>
      <c r="H51" s="78">
        <f t="shared" si="16"/>
        <v>0</v>
      </c>
      <c r="I51" s="79">
        <f t="shared" si="16"/>
        <v>0</v>
      </c>
      <c r="J51" s="98">
        <f t="shared" si="16"/>
        <v>0</v>
      </c>
      <c r="K51" s="78">
        <f t="shared" si="16"/>
        <v>0</v>
      </c>
      <c r="L51" s="77">
        <f t="shared" si="16"/>
        <v>0</v>
      </c>
      <c r="M51" s="98">
        <f t="shared" si="16"/>
        <v>0</v>
      </c>
      <c r="N51" s="78">
        <f t="shared" si="16"/>
        <v>0</v>
      </c>
      <c r="O51" s="77">
        <f t="shared" si="16"/>
        <v>0</v>
      </c>
      <c r="P51" s="98">
        <f t="shared" si="16"/>
        <v>0</v>
      </c>
      <c r="Q51" s="78">
        <f t="shared" si="16"/>
        <v>0</v>
      </c>
      <c r="R51" s="77">
        <f t="shared" si="16"/>
        <v>0</v>
      </c>
      <c r="S51" s="98">
        <f t="shared" si="16"/>
        <v>0</v>
      </c>
      <c r="T51" s="78">
        <f t="shared" si="16"/>
        <v>0</v>
      </c>
      <c r="U51" s="77">
        <f t="shared" si="16"/>
        <v>0</v>
      </c>
      <c r="V51" s="98">
        <f t="shared" si="16"/>
        <v>0</v>
      </c>
      <c r="W51" s="78">
        <f t="shared" si="16"/>
        <v>0</v>
      </c>
      <c r="X51" s="77">
        <f t="shared" si="16"/>
        <v>0</v>
      </c>
      <c r="Y51" s="98">
        <f t="shared" si="16"/>
        <v>0</v>
      </c>
      <c r="Z51" s="78">
        <f t="shared" si="16"/>
        <v>0</v>
      </c>
      <c r="AA51" s="77">
        <f t="shared" si="16"/>
        <v>0</v>
      </c>
      <c r="AB51" s="98">
        <f t="shared" si="16"/>
        <v>0</v>
      </c>
      <c r="AC51" s="78">
        <f t="shared" si="16"/>
        <v>0</v>
      </c>
      <c r="AD51" s="77">
        <f t="shared" si="16"/>
        <v>0</v>
      </c>
      <c r="AE51" s="98">
        <f t="shared" si="16"/>
        <v>0</v>
      </c>
      <c r="AF51" s="78">
        <f t="shared" si="16"/>
        <v>0</v>
      </c>
      <c r="AG51" s="77">
        <f t="shared" si="16"/>
        <v>0</v>
      </c>
      <c r="AH51" s="98">
        <f t="shared" si="16"/>
        <v>0</v>
      </c>
      <c r="AI51" s="78">
        <f t="shared" si="16"/>
        <v>0</v>
      </c>
      <c r="AJ51" s="77">
        <f t="shared" ref="AJ51:BO51" si="17">AJ49+AJ50</f>
        <v>0</v>
      </c>
      <c r="AK51" s="98">
        <f t="shared" si="17"/>
        <v>0</v>
      </c>
      <c r="AL51" s="78">
        <f t="shared" si="17"/>
        <v>0</v>
      </c>
      <c r="AM51" s="77">
        <f t="shared" si="17"/>
        <v>0</v>
      </c>
      <c r="AN51" s="98">
        <f t="shared" si="17"/>
        <v>0</v>
      </c>
      <c r="AO51" s="78">
        <f t="shared" si="17"/>
        <v>0</v>
      </c>
      <c r="AP51" s="77">
        <f t="shared" si="17"/>
        <v>0</v>
      </c>
      <c r="AQ51" s="98">
        <f t="shared" si="17"/>
        <v>0</v>
      </c>
      <c r="AR51" s="78">
        <f t="shared" si="17"/>
        <v>0</v>
      </c>
      <c r="AS51" s="77">
        <f t="shared" si="17"/>
        <v>0</v>
      </c>
      <c r="AT51" s="98">
        <f t="shared" si="17"/>
        <v>0</v>
      </c>
      <c r="AU51" s="78">
        <f t="shared" si="17"/>
        <v>0</v>
      </c>
      <c r="AV51" s="77">
        <f t="shared" si="17"/>
        <v>0</v>
      </c>
      <c r="AW51" s="98">
        <f t="shared" si="17"/>
        <v>0</v>
      </c>
      <c r="AX51" s="78">
        <f t="shared" si="17"/>
        <v>0</v>
      </c>
      <c r="AY51" s="77">
        <f t="shared" si="17"/>
        <v>0</v>
      </c>
      <c r="AZ51" s="98">
        <f t="shared" si="17"/>
        <v>0</v>
      </c>
      <c r="BA51" s="78">
        <f t="shared" si="17"/>
        <v>0</v>
      </c>
      <c r="BB51" s="77">
        <f t="shared" si="17"/>
        <v>0</v>
      </c>
      <c r="BC51" s="98">
        <f t="shared" si="17"/>
        <v>0</v>
      </c>
      <c r="BD51" s="78">
        <f t="shared" si="17"/>
        <v>0</v>
      </c>
      <c r="BE51" s="77">
        <f t="shared" si="17"/>
        <v>0</v>
      </c>
      <c r="BF51" s="98">
        <f t="shared" si="17"/>
        <v>0</v>
      </c>
      <c r="BG51" s="78">
        <f t="shared" si="17"/>
        <v>0</v>
      </c>
      <c r="BH51" s="77">
        <f t="shared" si="17"/>
        <v>0</v>
      </c>
      <c r="BI51" s="98">
        <f t="shared" si="17"/>
        <v>0</v>
      </c>
      <c r="BJ51" s="78">
        <f t="shared" si="17"/>
        <v>0</v>
      </c>
      <c r="BK51" s="77">
        <f t="shared" si="17"/>
        <v>0</v>
      </c>
      <c r="BL51" s="98">
        <f t="shared" si="17"/>
        <v>0</v>
      </c>
      <c r="BM51" s="78">
        <f t="shared" si="17"/>
        <v>0</v>
      </c>
      <c r="BN51" s="77">
        <f t="shared" si="17"/>
        <v>0</v>
      </c>
      <c r="BO51" s="98">
        <f t="shared" si="17"/>
        <v>0</v>
      </c>
      <c r="BP51" s="78">
        <f>BP49+BP50</f>
        <v>0</v>
      </c>
      <c r="BQ51" s="77">
        <f>BQ49+BQ50</f>
        <v>0</v>
      </c>
      <c r="BR51" s="98">
        <f>BR49+BR50</f>
        <v>0</v>
      </c>
      <c r="BS51" s="78">
        <f>BS49+BS50</f>
        <v>0</v>
      </c>
      <c r="BT51" s="77">
        <f>BT49+BT50</f>
        <v>0</v>
      </c>
      <c r="BU51" s="85"/>
      <c r="BV51" s="85">
        <f>BV49+BV50</f>
        <v>0</v>
      </c>
      <c r="BW51" s="77">
        <f>BW49+BW50</f>
        <v>0</v>
      </c>
      <c r="BX51" s="95">
        <f>BX49+BX50</f>
        <v>0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AI53" si="18">D20+D28+D35+D42+D46+D51</f>
        <v>0</v>
      </c>
      <c r="E53" s="86">
        <f t="shared" si="18"/>
        <v>0</v>
      </c>
      <c r="F53" s="86">
        <f t="shared" si="18"/>
        <v>0</v>
      </c>
      <c r="G53" s="86">
        <f t="shared" si="18"/>
        <v>0</v>
      </c>
      <c r="H53" s="86">
        <f t="shared" si="18"/>
        <v>0</v>
      </c>
      <c r="I53" s="86">
        <f t="shared" si="18"/>
        <v>0</v>
      </c>
      <c r="J53" s="86">
        <f t="shared" si="18"/>
        <v>0</v>
      </c>
      <c r="K53" s="86">
        <f t="shared" si="18"/>
        <v>0</v>
      </c>
      <c r="L53" s="86">
        <f t="shared" si="18"/>
        <v>0</v>
      </c>
      <c r="M53" s="86">
        <f t="shared" si="18"/>
        <v>0</v>
      </c>
      <c r="N53" s="86">
        <f t="shared" si="18"/>
        <v>0</v>
      </c>
      <c r="O53" s="86">
        <f t="shared" si="18"/>
        <v>0</v>
      </c>
      <c r="P53" s="86">
        <f t="shared" si="18"/>
        <v>0</v>
      </c>
      <c r="Q53" s="86">
        <f t="shared" si="18"/>
        <v>0</v>
      </c>
      <c r="R53" s="86">
        <f t="shared" si="18"/>
        <v>0</v>
      </c>
      <c r="S53" s="86">
        <f t="shared" si="18"/>
        <v>0</v>
      </c>
      <c r="T53" s="86">
        <f t="shared" si="18"/>
        <v>0</v>
      </c>
      <c r="U53" s="86">
        <f t="shared" si="18"/>
        <v>0</v>
      </c>
      <c r="V53" s="86">
        <f t="shared" si="18"/>
        <v>0</v>
      </c>
      <c r="W53" s="86">
        <f t="shared" si="18"/>
        <v>0</v>
      </c>
      <c r="X53" s="86">
        <f t="shared" si="18"/>
        <v>0</v>
      </c>
      <c r="Y53" s="86">
        <f t="shared" si="18"/>
        <v>0</v>
      </c>
      <c r="Z53" s="86">
        <f t="shared" si="18"/>
        <v>0</v>
      </c>
      <c r="AA53" s="86">
        <f t="shared" si="18"/>
        <v>0</v>
      </c>
      <c r="AB53" s="86">
        <f t="shared" si="18"/>
        <v>0</v>
      </c>
      <c r="AC53" s="86">
        <f t="shared" si="18"/>
        <v>0</v>
      </c>
      <c r="AD53" s="86">
        <f t="shared" si="18"/>
        <v>0</v>
      </c>
      <c r="AE53" s="86">
        <f t="shared" si="18"/>
        <v>0</v>
      </c>
      <c r="AF53" s="86">
        <f t="shared" si="18"/>
        <v>0</v>
      </c>
      <c r="AG53" s="86">
        <f t="shared" si="18"/>
        <v>0</v>
      </c>
      <c r="AH53" s="86">
        <f t="shared" si="18"/>
        <v>0</v>
      </c>
      <c r="AI53" s="86">
        <f t="shared" si="18"/>
        <v>0</v>
      </c>
      <c r="AJ53" s="86">
        <f t="shared" ref="AJ53:BT53" si="19">AJ20+AJ28+AJ35+AJ42+AJ46+AJ51</f>
        <v>0</v>
      </c>
      <c r="AK53" s="86">
        <f t="shared" si="19"/>
        <v>0</v>
      </c>
      <c r="AL53" s="86">
        <f t="shared" si="19"/>
        <v>0</v>
      </c>
      <c r="AM53" s="86">
        <f t="shared" si="19"/>
        <v>0</v>
      </c>
      <c r="AN53" s="86">
        <f t="shared" si="19"/>
        <v>0</v>
      </c>
      <c r="AO53" s="86">
        <f t="shared" si="19"/>
        <v>0</v>
      </c>
      <c r="AP53" s="86">
        <f t="shared" si="19"/>
        <v>0</v>
      </c>
      <c r="AQ53" s="86">
        <f t="shared" si="19"/>
        <v>0</v>
      </c>
      <c r="AR53" s="86">
        <f t="shared" si="19"/>
        <v>0</v>
      </c>
      <c r="AS53" s="86">
        <f t="shared" si="19"/>
        <v>0</v>
      </c>
      <c r="AT53" s="86">
        <f t="shared" si="19"/>
        <v>0</v>
      </c>
      <c r="AU53" s="86">
        <f t="shared" si="19"/>
        <v>0</v>
      </c>
      <c r="AV53" s="86">
        <f t="shared" si="19"/>
        <v>0</v>
      </c>
      <c r="AW53" s="86">
        <f t="shared" si="19"/>
        <v>0</v>
      </c>
      <c r="AX53" s="86">
        <f t="shared" si="19"/>
        <v>0</v>
      </c>
      <c r="AY53" s="86">
        <f t="shared" si="19"/>
        <v>0</v>
      </c>
      <c r="AZ53" s="86">
        <f t="shared" si="19"/>
        <v>0</v>
      </c>
      <c r="BA53" s="86">
        <f t="shared" si="19"/>
        <v>0</v>
      </c>
      <c r="BB53" s="86">
        <f t="shared" si="19"/>
        <v>0</v>
      </c>
      <c r="BC53" s="86">
        <f t="shared" si="19"/>
        <v>0</v>
      </c>
      <c r="BD53" s="86">
        <f t="shared" si="19"/>
        <v>0</v>
      </c>
      <c r="BE53" s="86">
        <f t="shared" si="19"/>
        <v>0</v>
      </c>
      <c r="BF53" s="86">
        <f t="shared" si="19"/>
        <v>0</v>
      </c>
      <c r="BG53" s="86">
        <f t="shared" si="19"/>
        <v>0</v>
      </c>
      <c r="BH53" s="86">
        <f t="shared" si="19"/>
        <v>0</v>
      </c>
      <c r="BI53" s="86">
        <f t="shared" si="19"/>
        <v>0</v>
      </c>
      <c r="BJ53" s="86">
        <f t="shared" si="19"/>
        <v>0</v>
      </c>
      <c r="BK53" s="86">
        <f t="shared" si="19"/>
        <v>0</v>
      </c>
      <c r="BL53" s="86">
        <f t="shared" si="19"/>
        <v>0</v>
      </c>
      <c r="BM53" s="86">
        <f t="shared" si="19"/>
        <v>0</v>
      </c>
      <c r="BN53" s="86">
        <f t="shared" si="19"/>
        <v>0</v>
      </c>
      <c r="BO53" s="86">
        <f t="shared" si="19"/>
        <v>0</v>
      </c>
      <c r="BP53" s="86">
        <f t="shared" si="19"/>
        <v>0</v>
      </c>
      <c r="BQ53" s="86">
        <f t="shared" si="19"/>
        <v>0</v>
      </c>
      <c r="BR53" s="86">
        <f t="shared" si="19"/>
        <v>0</v>
      </c>
      <c r="BS53" s="86">
        <f t="shared" si="19"/>
        <v>0</v>
      </c>
      <c r="BT53" s="86">
        <f t="shared" si="19"/>
        <v>0</v>
      </c>
      <c r="BU53" s="86">
        <f>BU8</f>
        <v>0</v>
      </c>
      <c r="BV53" s="102">
        <f>BV8+BV20+BV28+BV35+BV42+BV46+BV51</f>
        <v>0</v>
      </c>
      <c r="BW53" s="87">
        <f>BW20+BW28+BW35+BW42+BW46+BW51</f>
        <v>0</v>
      </c>
      <c r="BX53" s="87">
        <f>BX20+BX28+BX35+BX42+BX46+BX51</f>
        <v>0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BC6:BD6"/>
    <mergeCell ref="BU4:BU5"/>
    <mergeCell ref="BV6:BW6"/>
    <mergeCell ref="BV4:BX5"/>
    <mergeCell ref="BO4:BQ4"/>
    <mergeCell ref="BO5:BQ5"/>
    <mergeCell ref="BO6:BP6"/>
    <mergeCell ref="BR4:BT4"/>
    <mergeCell ref="BR5:BT5"/>
    <mergeCell ref="BR6:BS6"/>
    <mergeCell ref="AZ6:BA6"/>
    <mergeCell ref="BI4:BK4"/>
    <mergeCell ref="BI5:BK5"/>
    <mergeCell ref="BI6:BJ6"/>
    <mergeCell ref="B53:C53"/>
    <mergeCell ref="BL4:BN4"/>
    <mergeCell ref="BL5:BN5"/>
    <mergeCell ref="BL6:BM6"/>
    <mergeCell ref="BC4:BE4"/>
    <mergeCell ref="BC5:BE5"/>
    <mergeCell ref="AN6:AO6"/>
    <mergeCell ref="BF4:BH4"/>
    <mergeCell ref="BF5:BH5"/>
    <mergeCell ref="BF6:BG6"/>
    <mergeCell ref="AT6:AU6"/>
    <mergeCell ref="AW4:AY4"/>
    <mergeCell ref="AW5:AY5"/>
    <mergeCell ref="AW6:AX6"/>
    <mergeCell ref="AZ4:BB4"/>
    <mergeCell ref="AZ5:BB5"/>
    <mergeCell ref="AK4:AM4"/>
    <mergeCell ref="AQ5:AS5"/>
    <mergeCell ref="AT5:AV5"/>
    <mergeCell ref="AT4:AV4"/>
    <mergeCell ref="V6:W6"/>
    <mergeCell ref="Y6:Z6"/>
    <mergeCell ref="AB6:AC6"/>
    <mergeCell ref="AE6:AF6"/>
    <mergeCell ref="AH6:AI6"/>
    <mergeCell ref="AK6:AL6"/>
    <mergeCell ref="V4:X4"/>
    <mergeCell ref="Y4:AA4"/>
    <mergeCell ref="AB4:AD4"/>
    <mergeCell ref="AE4:AG4"/>
    <mergeCell ref="AH4:AJ4"/>
    <mergeCell ref="AQ6:AR6"/>
    <mergeCell ref="AN4:AP4"/>
    <mergeCell ref="AQ4:AS4"/>
    <mergeCell ref="AK5:AM5"/>
    <mergeCell ref="AN5:AP5"/>
    <mergeCell ref="A1:A1048576"/>
    <mergeCell ref="B1:BX2"/>
    <mergeCell ref="P4:R4"/>
    <mergeCell ref="P5:R5"/>
    <mergeCell ref="P6:Q6"/>
    <mergeCell ref="V5:X5"/>
    <mergeCell ref="Y5:AA5"/>
    <mergeCell ref="AB5:AD5"/>
    <mergeCell ref="AE5:AG5"/>
    <mergeCell ref="AH5:AJ5"/>
    <mergeCell ref="D5:F5"/>
    <mergeCell ref="D6:E6"/>
    <mergeCell ref="G4:I4"/>
    <mergeCell ref="G5:I5"/>
    <mergeCell ref="G6:H6"/>
    <mergeCell ref="D4:F4"/>
    <mergeCell ref="B4:C7"/>
    <mergeCell ref="S4:U4"/>
    <mergeCell ref="S5:U5"/>
    <mergeCell ref="S6:T6"/>
    <mergeCell ref="J4:L4"/>
    <mergeCell ref="J5:L5"/>
    <mergeCell ref="J6:K6"/>
    <mergeCell ref="M4:O4"/>
    <mergeCell ref="M5:O5"/>
    <mergeCell ref="M6:N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DB7F8-EE50-44D0-A607-4AB5E520B00D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105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/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/>
      <c r="E10" s="89"/>
      <c r="F10" s="90"/>
      <c r="G10" s="88"/>
      <c r="H10" s="89"/>
      <c r="I10" s="90"/>
      <c r="J10" s="97"/>
      <c r="K10" s="89"/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/>
      <c r="AC10" s="89"/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X19" si="0">D10+G10+J10+M10+P10+S10+V10+Y10+AB10+AE10+AH10+AK10+AN10+AQ10+AT10+AW10+AZ10+BC10+BF10+BI10+BL10+BO10+BR10</f>
        <v>0</v>
      </c>
      <c r="BW10" s="77">
        <f t="shared" si="0"/>
        <v>0</v>
      </c>
      <c r="BX10" s="79">
        <f t="shared" si="0"/>
        <v>0</v>
      </c>
    </row>
    <row r="11" spans="1:76" x14ac:dyDescent="0.25">
      <c r="B11" s="13">
        <v>102</v>
      </c>
      <c r="C11" s="25" t="s">
        <v>92</v>
      </c>
      <c r="D11" s="88"/>
      <c r="E11" s="89"/>
      <c r="F11" s="90"/>
      <c r="G11" s="88"/>
      <c r="H11" s="89"/>
      <c r="I11" s="90"/>
      <c r="J11" s="97"/>
      <c r="K11" s="89"/>
      <c r="L11" s="101"/>
      <c r="M11" s="91"/>
      <c r="N11" s="89"/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/>
      <c r="AC11" s="89"/>
      <c r="AD11" s="90"/>
      <c r="AE11" s="91"/>
      <c r="AF11" s="89"/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0</v>
      </c>
      <c r="BW11" s="77">
        <f t="shared" si="0"/>
        <v>0</v>
      </c>
      <c r="BX11" s="79">
        <f t="shared" si="0"/>
        <v>0</v>
      </c>
    </row>
    <row r="12" spans="1:76" x14ac:dyDescent="0.25">
      <c r="B12" s="13">
        <v>103</v>
      </c>
      <c r="C12" s="25" t="s">
        <v>93</v>
      </c>
      <c r="D12" s="88"/>
      <c r="E12" s="89"/>
      <c r="F12" s="90"/>
      <c r="G12" s="88"/>
      <c r="H12" s="89"/>
      <c r="I12" s="90"/>
      <c r="J12" s="97"/>
      <c r="K12" s="89"/>
      <c r="L12" s="101"/>
      <c r="M12" s="91"/>
      <c r="N12" s="89"/>
      <c r="O12" s="90"/>
      <c r="P12" s="91"/>
      <c r="Q12" s="89"/>
      <c r="R12" s="90"/>
      <c r="S12" s="91"/>
      <c r="T12" s="89"/>
      <c r="U12" s="90"/>
      <c r="V12" s="91"/>
      <c r="W12" s="89"/>
      <c r="X12" s="90"/>
      <c r="Y12" s="91"/>
      <c r="Z12" s="89"/>
      <c r="AA12" s="90"/>
      <c r="AB12" s="91"/>
      <c r="AC12" s="89"/>
      <c r="AD12" s="90"/>
      <c r="AE12" s="91"/>
      <c r="AF12" s="89"/>
      <c r="AG12" s="90"/>
      <c r="AH12" s="91"/>
      <c r="AI12" s="89"/>
      <c r="AJ12" s="90"/>
      <c r="AK12" s="91"/>
      <c r="AL12" s="89"/>
      <c r="AM12" s="90"/>
      <c r="AN12" s="91"/>
      <c r="AO12" s="89"/>
      <c r="AP12" s="90"/>
      <c r="AQ12" s="91"/>
      <c r="AR12" s="89"/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0</v>
      </c>
      <c r="BW12" s="77">
        <f t="shared" si="0"/>
        <v>0</v>
      </c>
      <c r="BX12" s="79">
        <f t="shared" si="0"/>
        <v>0</v>
      </c>
    </row>
    <row r="13" spans="1:76" x14ac:dyDescent="0.25">
      <c r="B13" s="13">
        <v>104</v>
      </c>
      <c r="C13" s="25" t="s">
        <v>19</v>
      </c>
      <c r="D13" s="88"/>
      <c r="E13" s="89"/>
      <c r="F13" s="90"/>
      <c r="G13" s="88"/>
      <c r="H13" s="89"/>
      <c r="I13" s="90"/>
      <c r="J13" s="97"/>
      <c r="K13" s="89"/>
      <c r="L13" s="101"/>
      <c r="M13" s="91"/>
      <c r="N13" s="89"/>
      <c r="O13" s="90"/>
      <c r="P13" s="91"/>
      <c r="Q13" s="89"/>
      <c r="R13" s="90"/>
      <c r="S13" s="91"/>
      <c r="T13" s="89"/>
      <c r="U13" s="90"/>
      <c r="V13" s="91"/>
      <c r="W13" s="89"/>
      <c r="X13" s="90"/>
      <c r="Y13" s="91"/>
      <c r="Z13" s="89"/>
      <c r="AA13" s="90"/>
      <c r="AB13" s="91"/>
      <c r="AC13" s="89"/>
      <c r="AD13" s="90"/>
      <c r="AE13" s="91"/>
      <c r="AF13" s="89"/>
      <c r="AG13" s="90"/>
      <c r="AH13" s="91"/>
      <c r="AI13" s="89"/>
      <c r="AJ13" s="90"/>
      <c r="AK13" s="91"/>
      <c r="AL13" s="89"/>
      <c r="AM13" s="90"/>
      <c r="AN13" s="91"/>
      <c r="AO13" s="89"/>
      <c r="AP13" s="90"/>
      <c r="AQ13" s="91"/>
      <c r="AR13" s="89"/>
      <c r="AS13" s="90"/>
      <c r="AT13" s="91"/>
      <c r="AU13" s="89"/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0</v>
      </c>
      <c r="BW13" s="77">
        <f t="shared" si="0"/>
        <v>0</v>
      </c>
      <c r="BX13" s="79">
        <f t="shared" si="0"/>
        <v>0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0"/>
        <v>0</v>
      </c>
      <c r="BX14" s="79">
        <f t="shared" si="0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0"/>
        <v>0</v>
      </c>
      <c r="BX15" s="79">
        <f t="shared" si="0"/>
        <v>0</v>
      </c>
    </row>
    <row r="16" spans="1:76" x14ac:dyDescent="0.25">
      <c r="B16" s="13">
        <v>107</v>
      </c>
      <c r="C16" s="25" t="s">
        <v>95</v>
      </c>
      <c r="D16" s="88"/>
      <c r="E16" s="89"/>
      <c r="F16" s="90"/>
      <c r="G16" s="88"/>
      <c r="H16" s="89"/>
      <c r="I16" s="90"/>
      <c r="J16" s="97"/>
      <c r="K16" s="89"/>
      <c r="L16" s="101"/>
      <c r="M16" s="91"/>
      <c r="N16" s="89"/>
      <c r="O16" s="90"/>
      <c r="P16" s="97"/>
      <c r="Q16" s="89"/>
      <c r="R16" s="101"/>
      <c r="S16" s="91"/>
      <c r="T16" s="89"/>
      <c r="U16" s="90"/>
      <c r="V16" s="91"/>
      <c r="W16" s="89"/>
      <c r="X16" s="90"/>
      <c r="Y16" s="97"/>
      <c r="Z16" s="89"/>
      <c r="AA16" s="101"/>
      <c r="AB16" s="91"/>
      <c r="AC16" s="89"/>
      <c r="AD16" s="90"/>
      <c r="AE16" s="97"/>
      <c r="AF16" s="89"/>
      <c r="AG16" s="101"/>
      <c r="AH16" s="97"/>
      <c r="AI16" s="89"/>
      <c r="AJ16" s="101"/>
      <c r="AK16" s="97"/>
      <c r="AL16" s="89"/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/>
      <c r="BP16" s="89"/>
      <c r="BQ16" s="90"/>
      <c r="BR16" s="97"/>
      <c r="BS16" s="89"/>
      <c r="BT16" s="101"/>
      <c r="BU16" s="76"/>
      <c r="BV16" s="85">
        <f t="shared" si="0"/>
        <v>0</v>
      </c>
      <c r="BW16" s="77">
        <f t="shared" si="0"/>
        <v>0</v>
      </c>
      <c r="BX16" s="79">
        <f t="shared" si="0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/>
      <c r="AF17" s="89"/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0"/>
        <v>0</v>
      </c>
      <c r="BX17" s="79">
        <f t="shared" si="0"/>
        <v>0</v>
      </c>
    </row>
    <row r="18" spans="2:76" x14ac:dyDescent="0.25">
      <c r="B18" s="13">
        <v>109</v>
      </c>
      <c r="C18" s="25" t="s">
        <v>97</v>
      </c>
      <c r="D18" s="88"/>
      <c r="E18" s="89"/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0</v>
      </c>
      <c r="BW18" s="77">
        <f t="shared" si="0"/>
        <v>0</v>
      </c>
      <c r="BX18" s="79">
        <f t="shared" si="0"/>
        <v>0</v>
      </c>
    </row>
    <row r="19" spans="2:76" x14ac:dyDescent="0.25">
      <c r="B19" s="13">
        <v>110</v>
      </c>
      <c r="C19" s="25" t="s">
        <v>98</v>
      </c>
      <c r="D19" s="88"/>
      <c r="E19" s="89"/>
      <c r="F19" s="90"/>
      <c r="G19" s="88"/>
      <c r="H19" s="89"/>
      <c r="I19" s="90"/>
      <c r="J19" s="97"/>
      <c r="K19" s="89"/>
      <c r="L19" s="101"/>
      <c r="M19" s="97"/>
      <c r="N19" s="89"/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/>
      <c r="AF19" s="89"/>
      <c r="AG19" s="101"/>
      <c r="AH19" s="97"/>
      <c r="AI19" s="89"/>
      <c r="AJ19" s="101"/>
      <c r="AK19" s="97"/>
      <c r="AL19" s="89"/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/>
      <c r="BJ19" s="89"/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0</v>
      </c>
      <c r="BW19" s="77">
        <f t="shared" si="0"/>
        <v>0</v>
      </c>
      <c r="BX19" s="79">
        <f t="shared" si="0"/>
        <v>0</v>
      </c>
    </row>
    <row r="20" spans="2:76" x14ac:dyDescent="0.25">
      <c r="B20" s="69">
        <v>100</v>
      </c>
      <c r="C20" s="26" t="s">
        <v>100</v>
      </c>
      <c r="D20" s="85">
        <f t="shared" ref="D20:BT20" si="1">D10+D11+D12+D13+D14+D15+D16+D17+D18+D19</f>
        <v>0</v>
      </c>
      <c r="E20" s="78">
        <f t="shared" si="1"/>
        <v>0</v>
      </c>
      <c r="F20" s="79">
        <f t="shared" si="1"/>
        <v>0</v>
      </c>
      <c r="G20" s="85">
        <f t="shared" si="1"/>
        <v>0</v>
      </c>
      <c r="H20" s="78">
        <f t="shared" si="1"/>
        <v>0</v>
      </c>
      <c r="I20" s="79">
        <f t="shared" si="1"/>
        <v>0</v>
      </c>
      <c r="J20" s="98">
        <f t="shared" si="1"/>
        <v>0</v>
      </c>
      <c r="K20" s="78">
        <f t="shared" si="1"/>
        <v>0</v>
      </c>
      <c r="L20" s="77">
        <f t="shared" si="1"/>
        <v>0</v>
      </c>
      <c r="M20" s="98">
        <f t="shared" si="1"/>
        <v>0</v>
      </c>
      <c r="N20" s="78">
        <f t="shared" si="1"/>
        <v>0</v>
      </c>
      <c r="O20" s="77">
        <f t="shared" si="1"/>
        <v>0</v>
      </c>
      <c r="P20" s="98">
        <f t="shared" si="1"/>
        <v>0</v>
      </c>
      <c r="Q20" s="78">
        <f t="shared" si="1"/>
        <v>0</v>
      </c>
      <c r="R20" s="77">
        <f t="shared" si="1"/>
        <v>0</v>
      </c>
      <c r="S20" s="98">
        <f t="shared" si="1"/>
        <v>0</v>
      </c>
      <c r="T20" s="78">
        <f t="shared" si="1"/>
        <v>0</v>
      </c>
      <c r="U20" s="77">
        <f t="shared" si="1"/>
        <v>0</v>
      </c>
      <c r="V20" s="98">
        <f t="shared" si="1"/>
        <v>0</v>
      </c>
      <c r="W20" s="78">
        <f t="shared" si="1"/>
        <v>0</v>
      </c>
      <c r="X20" s="77">
        <f t="shared" si="1"/>
        <v>0</v>
      </c>
      <c r="Y20" s="98">
        <f t="shared" si="1"/>
        <v>0</v>
      </c>
      <c r="Z20" s="78">
        <f t="shared" si="1"/>
        <v>0</v>
      </c>
      <c r="AA20" s="77">
        <f t="shared" si="1"/>
        <v>0</v>
      </c>
      <c r="AB20" s="98">
        <f t="shared" si="1"/>
        <v>0</v>
      </c>
      <c r="AC20" s="78">
        <f t="shared" si="1"/>
        <v>0</v>
      </c>
      <c r="AD20" s="77">
        <f t="shared" si="1"/>
        <v>0</v>
      </c>
      <c r="AE20" s="98">
        <f t="shared" si="1"/>
        <v>0</v>
      </c>
      <c r="AF20" s="78">
        <f t="shared" si="1"/>
        <v>0</v>
      </c>
      <c r="AG20" s="77">
        <f t="shared" si="1"/>
        <v>0</v>
      </c>
      <c r="AH20" s="98">
        <f t="shared" si="1"/>
        <v>0</v>
      </c>
      <c r="AI20" s="78">
        <f t="shared" si="1"/>
        <v>0</v>
      </c>
      <c r="AJ20" s="77">
        <f t="shared" si="1"/>
        <v>0</v>
      </c>
      <c r="AK20" s="98">
        <f t="shared" si="1"/>
        <v>0</v>
      </c>
      <c r="AL20" s="78">
        <f t="shared" si="1"/>
        <v>0</v>
      </c>
      <c r="AM20" s="77">
        <f t="shared" si="1"/>
        <v>0</v>
      </c>
      <c r="AN20" s="98">
        <f t="shared" si="1"/>
        <v>0</v>
      </c>
      <c r="AO20" s="78">
        <f t="shared" si="1"/>
        <v>0</v>
      </c>
      <c r="AP20" s="77">
        <f t="shared" si="1"/>
        <v>0</v>
      </c>
      <c r="AQ20" s="98">
        <f t="shared" si="1"/>
        <v>0</v>
      </c>
      <c r="AR20" s="78">
        <f t="shared" si="1"/>
        <v>0</v>
      </c>
      <c r="AS20" s="77">
        <f t="shared" si="1"/>
        <v>0</v>
      </c>
      <c r="AT20" s="98">
        <f t="shared" si="1"/>
        <v>0</v>
      </c>
      <c r="AU20" s="78">
        <f t="shared" si="1"/>
        <v>0</v>
      </c>
      <c r="AV20" s="77">
        <f t="shared" si="1"/>
        <v>0</v>
      </c>
      <c r="AW20" s="98">
        <f t="shared" si="1"/>
        <v>0</v>
      </c>
      <c r="AX20" s="78">
        <f t="shared" si="1"/>
        <v>0</v>
      </c>
      <c r="AY20" s="77">
        <f t="shared" si="1"/>
        <v>0</v>
      </c>
      <c r="AZ20" s="98">
        <f t="shared" si="1"/>
        <v>0</v>
      </c>
      <c r="BA20" s="78">
        <f t="shared" si="1"/>
        <v>0</v>
      </c>
      <c r="BB20" s="77">
        <f t="shared" si="1"/>
        <v>0</v>
      </c>
      <c r="BC20" s="98">
        <f t="shared" si="1"/>
        <v>0</v>
      </c>
      <c r="BD20" s="78">
        <f t="shared" si="1"/>
        <v>0</v>
      </c>
      <c r="BE20" s="77">
        <f t="shared" si="1"/>
        <v>0</v>
      </c>
      <c r="BF20" s="98">
        <f t="shared" si="1"/>
        <v>0</v>
      </c>
      <c r="BG20" s="78">
        <f t="shared" si="1"/>
        <v>0</v>
      </c>
      <c r="BH20" s="77">
        <f t="shared" si="1"/>
        <v>0</v>
      </c>
      <c r="BI20" s="98">
        <f t="shared" si="1"/>
        <v>0</v>
      </c>
      <c r="BJ20" s="78">
        <f t="shared" si="1"/>
        <v>0</v>
      </c>
      <c r="BK20" s="77">
        <f t="shared" si="1"/>
        <v>0</v>
      </c>
      <c r="BL20" s="98">
        <f t="shared" si="1"/>
        <v>0</v>
      </c>
      <c r="BM20" s="78">
        <f t="shared" si="1"/>
        <v>0</v>
      </c>
      <c r="BN20" s="77">
        <f t="shared" si="1"/>
        <v>0</v>
      </c>
      <c r="BO20" s="98">
        <f t="shared" si="1"/>
        <v>0</v>
      </c>
      <c r="BP20" s="78">
        <f t="shared" si="1"/>
        <v>0</v>
      </c>
      <c r="BQ20" s="77">
        <f t="shared" si="1"/>
        <v>0</v>
      </c>
      <c r="BR20" s="98">
        <f t="shared" si="1"/>
        <v>0</v>
      </c>
      <c r="BS20" s="78">
        <f t="shared" si="1"/>
        <v>0</v>
      </c>
      <c r="BT20" s="77">
        <f t="shared" si="1"/>
        <v>0</v>
      </c>
      <c r="BU20" s="98"/>
      <c r="BV20" s="85">
        <f>BV10+BV11+BV12+BV13+BV14+BV15+BV16+BV17+BV18+BV19</f>
        <v>0</v>
      </c>
      <c r="BW20" s="77">
        <f>BW10+BW11+BW12+BW13+BW14+BW15+BW16+BW17+BW18+BW19</f>
        <v>0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2">D23+G23+J23+M23+P23+S23+V23+Y23+AB23+AE23+AH23+AK23+AN23+AQ23+AT23+AW23+AZ23+BC23+BF23+BI23+BL23+BO23+BR23</f>
        <v>0</v>
      </c>
      <c r="BW23" s="77">
        <f t="shared" si="2"/>
        <v>0</v>
      </c>
      <c r="BX23" s="79">
        <f t="shared" si="2"/>
        <v>0</v>
      </c>
    </row>
    <row r="24" spans="2:76" x14ac:dyDescent="0.25">
      <c r="B24" s="13">
        <v>202</v>
      </c>
      <c r="C24" s="25" t="s">
        <v>104</v>
      </c>
      <c r="D24" s="88"/>
      <c r="E24" s="89"/>
      <c r="F24" s="90"/>
      <c r="G24" s="88"/>
      <c r="H24" s="89"/>
      <c r="I24" s="90"/>
      <c r="J24" s="97"/>
      <c r="K24" s="89"/>
      <c r="L24" s="101"/>
      <c r="M24" s="97"/>
      <c r="N24" s="89"/>
      <c r="O24" s="101"/>
      <c r="P24" s="97"/>
      <c r="Q24" s="89"/>
      <c r="R24" s="101"/>
      <c r="S24" s="97"/>
      <c r="T24" s="89"/>
      <c r="U24" s="101"/>
      <c r="V24" s="97"/>
      <c r="W24" s="89"/>
      <c r="X24" s="101"/>
      <c r="Y24" s="97"/>
      <c r="Z24" s="89"/>
      <c r="AA24" s="101"/>
      <c r="AB24" s="97"/>
      <c r="AC24" s="89"/>
      <c r="AD24" s="101"/>
      <c r="AE24" s="97"/>
      <c r="AF24" s="89"/>
      <c r="AG24" s="101"/>
      <c r="AH24" s="97"/>
      <c r="AI24" s="89"/>
      <c r="AJ24" s="101"/>
      <c r="AK24" s="97"/>
      <c r="AL24" s="89"/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2"/>
        <v>0</v>
      </c>
      <c r="BW24" s="77">
        <f t="shared" si="2"/>
        <v>0</v>
      </c>
      <c r="BX24" s="79">
        <f t="shared" si="2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/>
      <c r="Q25" s="89"/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/>
      <c r="AC25" s="89"/>
      <c r="AD25" s="101"/>
      <c r="AE25" s="97"/>
      <c r="AF25" s="89"/>
      <c r="AG25" s="101"/>
      <c r="AH25" s="97"/>
      <c r="AI25" s="89"/>
      <c r="AJ25" s="101"/>
      <c r="AK25" s="97"/>
      <c r="AL25" s="89"/>
      <c r="AM25" s="101"/>
      <c r="AN25" s="97"/>
      <c r="AO25" s="89"/>
      <c r="AP25" s="101"/>
      <c r="AQ25" s="97"/>
      <c r="AR25" s="89"/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2"/>
        <v>0</v>
      </c>
      <c r="BW25" s="77">
        <f t="shared" si="2"/>
        <v>0</v>
      </c>
      <c r="BX25" s="79">
        <f t="shared" si="2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2"/>
        <v>0</v>
      </c>
      <c r="BW26" s="77">
        <f t="shared" si="2"/>
        <v>0</v>
      </c>
      <c r="BX26" s="79">
        <f t="shared" si="2"/>
        <v>0</v>
      </c>
    </row>
    <row r="27" spans="2:76" x14ac:dyDescent="0.25">
      <c r="B27" s="13">
        <v>205</v>
      </c>
      <c r="C27" s="25" t="s">
        <v>107</v>
      </c>
      <c r="D27" s="88"/>
      <c r="E27" s="89"/>
      <c r="F27" s="90"/>
      <c r="G27" s="88"/>
      <c r="H27" s="89"/>
      <c r="I27" s="90"/>
      <c r="J27" s="97"/>
      <c r="K27" s="89"/>
      <c r="L27" s="101"/>
      <c r="M27" s="97"/>
      <c r="N27" s="89"/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/>
      <c r="BJ27" s="89"/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2"/>
        <v>0</v>
      </c>
      <c r="BW27" s="77">
        <f t="shared" si="2"/>
        <v>0</v>
      </c>
      <c r="BX27" s="79">
        <f t="shared" si="2"/>
        <v>0</v>
      </c>
    </row>
    <row r="28" spans="2:76" x14ac:dyDescent="0.25">
      <c r="B28" s="69">
        <v>200</v>
      </c>
      <c r="C28" s="26" t="s">
        <v>108</v>
      </c>
      <c r="D28" s="85">
        <f t="shared" ref="D28:BO28" si="3">D23+D24+D25+D26+D27</f>
        <v>0</v>
      </c>
      <c r="E28" s="78">
        <f t="shared" si="3"/>
        <v>0</v>
      </c>
      <c r="F28" s="79">
        <f t="shared" si="3"/>
        <v>0</v>
      </c>
      <c r="G28" s="85">
        <f t="shared" si="3"/>
        <v>0</v>
      </c>
      <c r="H28" s="78">
        <f t="shared" si="3"/>
        <v>0</v>
      </c>
      <c r="I28" s="79">
        <f t="shared" si="3"/>
        <v>0</v>
      </c>
      <c r="J28" s="98">
        <f t="shared" si="3"/>
        <v>0</v>
      </c>
      <c r="K28" s="78">
        <f t="shared" si="3"/>
        <v>0</v>
      </c>
      <c r="L28" s="77">
        <f t="shared" si="3"/>
        <v>0</v>
      </c>
      <c r="M28" s="98">
        <f t="shared" si="3"/>
        <v>0</v>
      </c>
      <c r="N28" s="78">
        <f t="shared" si="3"/>
        <v>0</v>
      </c>
      <c r="O28" s="77">
        <f t="shared" si="3"/>
        <v>0</v>
      </c>
      <c r="P28" s="98">
        <f t="shared" si="3"/>
        <v>0</v>
      </c>
      <c r="Q28" s="78">
        <f t="shared" si="3"/>
        <v>0</v>
      </c>
      <c r="R28" s="77">
        <f t="shared" si="3"/>
        <v>0</v>
      </c>
      <c r="S28" s="98">
        <f t="shared" si="3"/>
        <v>0</v>
      </c>
      <c r="T28" s="78">
        <f t="shared" si="3"/>
        <v>0</v>
      </c>
      <c r="U28" s="77">
        <f t="shared" si="3"/>
        <v>0</v>
      </c>
      <c r="V28" s="98">
        <f t="shared" si="3"/>
        <v>0</v>
      </c>
      <c r="W28" s="78">
        <f t="shared" si="3"/>
        <v>0</v>
      </c>
      <c r="X28" s="77">
        <f t="shared" si="3"/>
        <v>0</v>
      </c>
      <c r="Y28" s="98">
        <f t="shared" si="3"/>
        <v>0</v>
      </c>
      <c r="Z28" s="78">
        <f t="shared" si="3"/>
        <v>0</v>
      </c>
      <c r="AA28" s="77">
        <f t="shared" si="3"/>
        <v>0</v>
      </c>
      <c r="AB28" s="98">
        <f t="shared" si="3"/>
        <v>0</v>
      </c>
      <c r="AC28" s="78">
        <f t="shared" si="3"/>
        <v>0</v>
      </c>
      <c r="AD28" s="77">
        <f t="shared" si="3"/>
        <v>0</v>
      </c>
      <c r="AE28" s="98">
        <f t="shared" si="3"/>
        <v>0</v>
      </c>
      <c r="AF28" s="78">
        <f t="shared" si="3"/>
        <v>0</v>
      </c>
      <c r="AG28" s="77">
        <f t="shared" si="3"/>
        <v>0</v>
      </c>
      <c r="AH28" s="98">
        <f t="shared" si="3"/>
        <v>0</v>
      </c>
      <c r="AI28" s="78">
        <f t="shared" si="3"/>
        <v>0</v>
      </c>
      <c r="AJ28" s="77">
        <f t="shared" si="3"/>
        <v>0</v>
      </c>
      <c r="AK28" s="98">
        <f t="shared" si="3"/>
        <v>0</v>
      </c>
      <c r="AL28" s="78">
        <f t="shared" si="3"/>
        <v>0</v>
      </c>
      <c r="AM28" s="77">
        <f t="shared" si="3"/>
        <v>0</v>
      </c>
      <c r="AN28" s="98">
        <f t="shared" si="3"/>
        <v>0</v>
      </c>
      <c r="AO28" s="78">
        <f t="shared" si="3"/>
        <v>0</v>
      </c>
      <c r="AP28" s="77">
        <f t="shared" si="3"/>
        <v>0</v>
      </c>
      <c r="AQ28" s="98">
        <f t="shared" si="3"/>
        <v>0</v>
      </c>
      <c r="AR28" s="78">
        <f t="shared" si="3"/>
        <v>0</v>
      </c>
      <c r="AS28" s="77">
        <f t="shared" si="3"/>
        <v>0</v>
      </c>
      <c r="AT28" s="98">
        <f t="shared" si="3"/>
        <v>0</v>
      </c>
      <c r="AU28" s="78">
        <f t="shared" si="3"/>
        <v>0</v>
      </c>
      <c r="AV28" s="77">
        <f t="shared" si="3"/>
        <v>0</v>
      </c>
      <c r="AW28" s="98">
        <f t="shared" si="3"/>
        <v>0</v>
      </c>
      <c r="AX28" s="78">
        <f t="shared" si="3"/>
        <v>0</v>
      </c>
      <c r="AY28" s="77">
        <f t="shared" si="3"/>
        <v>0</v>
      </c>
      <c r="AZ28" s="98">
        <f t="shared" si="3"/>
        <v>0</v>
      </c>
      <c r="BA28" s="78">
        <f t="shared" si="3"/>
        <v>0</v>
      </c>
      <c r="BB28" s="77">
        <f t="shared" si="3"/>
        <v>0</v>
      </c>
      <c r="BC28" s="98">
        <f t="shared" si="3"/>
        <v>0</v>
      </c>
      <c r="BD28" s="78">
        <f t="shared" si="3"/>
        <v>0</v>
      </c>
      <c r="BE28" s="77">
        <f t="shared" si="3"/>
        <v>0</v>
      </c>
      <c r="BF28" s="98">
        <f t="shared" si="3"/>
        <v>0</v>
      </c>
      <c r="BG28" s="78">
        <f t="shared" si="3"/>
        <v>0</v>
      </c>
      <c r="BH28" s="77">
        <f t="shared" si="3"/>
        <v>0</v>
      </c>
      <c r="BI28" s="98">
        <f t="shared" si="3"/>
        <v>0</v>
      </c>
      <c r="BJ28" s="78">
        <f t="shared" si="3"/>
        <v>0</v>
      </c>
      <c r="BK28" s="77">
        <f t="shared" si="3"/>
        <v>0</v>
      </c>
      <c r="BL28" s="98">
        <f t="shared" si="3"/>
        <v>0</v>
      </c>
      <c r="BM28" s="78">
        <f t="shared" si="3"/>
        <v>0</v>
      </c>
      <c r="BN28" s="77">
        <f t="shared" si="3"/>
        <v>0</v>
      </c>
      <c r="BO28" s="98">
        <f t="shared" si="3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/>
      <c r="E31" s="89"/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4">D31+G31+J31+M31+P31+S31+V31+Y31+AB31+AE31+AH31+AK31+AN31+AQ31+AT31+AW31+AZ31+BC31+BF31+BI31+BL31+BO31+BR31</f>
        <v>0</v>
      </c>
      <c r="BW31" s="77">
        <f t="shared" si="4"/>
        <v>0</v>
      </c>
      <c r="BX31" s="79">
        <f t="shared" si="4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4"/>
        <v>0</v>
      </c>
      <c r="BW32" s="77">
        <f t="shared" si="4"/>
        <v>0</v>
      </c>
      <c r="BX32" s="79">
        <f t="shared" si="4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4"/>
        <v>0</v>
      </c>
      <c r="BW33" s="77">
        <f t="shared" si="4"/>
        <v>0</v>
      </c>
      <c r="BX33" s="79">
        <f t="shared" si="4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4"/>
        <v>0</v>
      </c>
      <c r="BW34" s="77">
        <f t="shared" si="4"/>
        <v>0</v>
      </c>
      <c r="BX34" s="79">
        <f t="shared" si="4"/>
        <v>0</v>
      </c>
    </row>
    <row r="35" spans="2:76" x14ac:dyDescent="0.25">
      <c r="B35" s="69">
        <v>300</v>
      </c>
      <c r="C35" s="26" t="s">
        <v>114</v>
      </c>
      <c r="D35" s="85">
        <f t="shared" ref="D35:BO35" si="5">D31+D32+D33+D34</f>
        <v>0</v>
      </c>
      <c r="E35" s="78">
        <f t="shared" si="5"/>
        <v>0</v>
      </c>
      <c r="F35" s="79">
        <f t="shared" si="5"/>
        <v>0</v>
      </c>
      <c r="G35" s="85">
        <f t="shared" si="5"/>
        <v>0</v>
      </c>
      <c r="H35" s="78">
        <f t="shared" si="5"/>
        <v>0</v>
      </c>
      <c r="I35" s="79">
        <f t="shared" si="5"/>
        <v>0</v>
      </c>
      <c r="J35" s="98">
        <f t="shared" si="5"/>
        <v>0</v>
      </c>
      <c r="K35" s="78">
        <f t="shared" si="5"/>
        <v>0</v>
      </c>
      <c r="L35" s="77">
        <f t="shared" si="5"/>
        <v>0</v>
      </c>
      <c r="M35" s="98">
        <f t="shared" si="5"/>
        <v>0</v>
      </c>
      <c r="N35" s="78">
        <f t="shared" si="5"/>
        <v>0</v>
      </c>
      <c r="O35" s="77">
        <f t="shared" si="5"/>
        <v>0</v>
      </c>
      <c r="P35" s="98">
        <f t="shared" si="5"/>
        <v>0</v>
      </c>
      <c r="Q35" s="78">
        <f t="shared" si="5"/>
        <v>0</v>
      </c>
      <c r="R35" s="77">
        <f t="shared" si="5"/>
        <v>0</v>
      </c>
      <c r="S35" s="98">
        <f t="shared" si="5"/>
        <v>0</v>
      </c>
      <c r="T35" s="78">
        <f t="shared" si="5"/>
        <v>0</v>
      </c>
      <c r="U35" s="77">
        <f t="shared" si="5"/>
        <v>0</v>
      </c>
      <c r="V35" s="98">
        <f t="shared" si="5"/>
        <v>0</v>
      </c>
      <c r="W35" s="78">
        <f t="shared" si="5"/>
        <v>0</v>
      </c>
      <c r="X35" s="77">
        <f t="shared" si="5"/>
        <v>0</v>
      </c>
      <c r="Y35" s="98">
        <f t="shared" si="5"/>
        <v>0</v>
      </c>
      <c r="Z35" s="78">
        <f t="shared" si="5"/>
        <v>0</v>
      </c>
      <c r="AA35" s="77">
        <f t="shared" si="5"/>
        <v>0</v>
      </c>
      <c r="AB35" s="98">
        <f t="shared" si="5"/>
        <v>0</v>
      </c>
      <c r="AC35" s="78">
        <f t="shared" si="5"/>
        <v>0</v>
      </c>
      <c r="AD35" s="77">
        <f t="shared" si="5"/>
        <v>0</v>
      </c>
      <c r="AE35" s="98">
        <f t="shared" si="5"/>
        <v>0</v>
      </c>
      <c r="AF35" s="78">
        <f t="shared" si="5"/>
        <v>0</v>
      </c>
      <c r="AG35" s="77">
        <f t="shared" si="5"/>
        <v>0</v>
      </c>
      <c r="AH35" s="98">
        <f t="shared" si="5"/>
        <v>0</v>
      </c>
      <c r="AI35" s="78">
        <f t="shared" si="5"/>
        <v>0</v>
      </c>
      <c r="AJ35" s="77">
        <f t="shared" si="5"/>
        <v>0</v>
      </c>
      <c r="AK35" s="98">
        <f t="shared" si="5"/>
        <v>0</v>
      </c>
      <c r="AL35" s="78">
        <f t="shared" si="5"/>
        <v>0</v>
      </c>
      <c r="AM35" s="77">
        <f t="shared" si="5"/>
        <v>0</v>
      </c>
      <c r="AN35" s="98">
        <f t="shared" si="5"/>
        <v>0</v>
      </c>
      <c r="AO35" s="78">
        <f t="shared" si="5"/>
        <v>0</v>
      </c>
      <c r="AP35" s="77">
        <f t="shared" si="5"/>
        <v>0</v>
      </c>
      <c r="AQ35" s="98">
        <f t="shared" si="5"/>
        <v>0</v>
      </c>
      <c r="AR35" s="78">
        <f t="shared" si="5"/>
        <v>0</v>
      </c>
      <c r="AS35" s="77">
        <f t="shared" si="5"/>
        <v>0</v>
      </c>
      <c r="AT35" s="98">
        <f t="shared" si="5"/>
        <v>0</v>
      </c>
      <c r="AU35" s="78">
        <f t="shared" si="5"/>
        <v>0</v>
      </c>
      <c r="AV35" s="77">
        <f t="shared" si="5"/>
        <v>0</v>
      </c>
      <c r="AW35" s="98">
        <f t="shared" si="5"/>
        <v>0</v>
      </c>
      <c r="AX35" s="78">
        <f t="shared" si="5"/>
        <v>0</v>
      </c>
      <c r="AY35" s="77">
        <f t="shared" si="5"/>
        <v>0</v>
      </c>
      <c r="AZ35" s="98">
        <f t="shared" si="5"/>
        <v>0</v>
      </c>
      <c r="BA35" s="78">
        <f t="shared" si="5"/>
        <v>0</v>
      </c>
      <c r="BB35" s="77">
        <f t="shared" si="5"/>
        <v>0</v>
      </c>
      <c r="BC35" s="98">
        <f t="shared" si="5"/>
        <v>0</v>
      </c>
      <c r="BD35" s="78">
        <f t="shared" si="5"/>
        <v>0</v>
      </c>
      <c r="BE35" s="77">
        <f t="shared" si="5"/>
        <v>0</v>
      </c>
      <c r="BF35" s="98">
        <f t="shared" si="5"/>
        <v>0</v>
      </c>
      <c r="BG35" s="78">
        <f t="shared" si="5"/>
        <v>0</v>
      </c>
      <c r="BH35" s="77">
        <f t="shared" si="5"/>
        <v>0</v>
      </c>
      <c r="BI35" s="98">
        <f t="shared" si="5"/>
        <v>0</v>
      </c>
      <c r="BJ35" s="78">
        <f t="shared" si="5"/>
        <v>0</v>
      </c>
      <c r="BK35" s="77">
        <f t="shared" si="5"/>
        <v>0</v>
      </c>
      <c r="BL35" s="98">
        <f t="shared" si="5"/>
        <v>0</v>
      </c>
      <c r="BM35" s="78">
        <f t="shared" si="5"/>
        <v>0</v>
      </c>
      <c r="BN35" s="77">
        <f t="shared" si="5"/>
        <v>0</v>
      </c>
      <c r="BO35" s="98">
        <f t="shared" si="5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6">D38+G38+J38+M38+P38+S38+V38+Y38+AB38+AE38+AH38+AK38+AN38+AQ38+AT38+AW38+AZ38+BC38+BF38+BI38+BL38+BO38+BR38</f>
        <v>0</v>
      </c>
      <c r="BW38" s="77">
        <f t="shared" si="6"/>
        <v>0</v>
      </c>
      <c r="BX38" s="79">
        <f t="shared" si="6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6"/>
        <v>0</v>
      </c>
      <c r="BW39" s="77">
        <f t="shared" si="6"/>
        <v>0</v>
      </c>
      <c r="BX39" s="79">
        <f t="shared" si="6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/>
      <c r="BM40" s="89"/>
      <c r="BN40" s="101"/>
      <c r="BO40" s="97"/>
      <c r="BP40" s="89"/>
      <c r="BQ40" s="101"/>
      <c r="BR40" s="97"/>
      <c r="BS40" s="89"/>
      <c r="BT40" s="101"/>
      <c r="BU40" s="76"/>
      <c r="BV40" s="85">
        <f t="shared" si="6"/>
        <v>0</v>
      </c>
      <c r="BW40" s="77">
        <f t="shared" si="6"/>
        <v>0</v>
      </c>
      <c r="BX40" s="79">
        <f t="shared" si="6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6"/>
        <v>0</v>
      </c>
      <c r="BW41" s="77">
        <f t="shared" si="6"/>
        <v>0</v>
      </c>
      <c r="BX41" s="79">
        <f t="shared" si="6"/>
        <v>0</v>
      </c>
    </row>
    <row r="42" spans="2:76" x14ac:dyDescent="0.25">
      <c r="B42" s="69">
        <v>400</v>
      </c>
      <c r="C42" s="26" t="s">
        <v>119</v>
      </c>
      <c r="D42" s="85">
        <f t="shared" ref="D42:BO42" si="7">D38+D39+D40+D41</f>
        <v>0</v>
      </c>
      <c r="E42" s="78">
        <f t="shared" si="7"/>
        <v>0</v>
      </c>
      <c r="F42" s="79">
        <f t="shared" si="7"/>
        <v>0</v>
      </c>
      <c r="G42" s="85">
        <f t="shared" si="7"/>
        <v>0</v>
      </c>
      <c r="H42" s="78">
        <f t="shared" si="7"/>
        <v>0</v>
      </c>
      <c r="I42" s="79">
        <f t="shared" si="7"/>
        <v>0</v>
      </c>
      <c r="J42" s="98">
        <f t="shared" si="7"/>
        <v>0</v>
      </c>
      <c r="K42" s="78">
        <f t="shared" si="7"/>
        <v>0</v>
      </c>
      <c r="L42" s="77">
        <f t="shared" si="7"/>
        <v>0</v>
      </c>
      <c r="M42" s="98">
        <f t="shared" si="7"/>
        <v>0</v>
      </c>
      <c r="N42" s="78">
        <f t="shared" si="7"/>
        <v>0</v>
      </c>
      <c r="O42" s="77">
        <f t="shared" si="7"/>
        <v>0</v>
      </c>
      <c r="P42" s="98">
        <f t="shared" si="7"/>
        <v>0</v>
      </c>
      <c r="Q42" s="78">
        <f t="shared" si="7"/>
        <v>0</v>
      </c>
      <c r="R42" s="77">
        <f t="shared" si="7"/>
        <v>0</v>
      </c>
      <c r="S42" s="98">
        <f t="shared" si="7"/>
        <v>0</v>
      </c>
      <c r="T42" s="78">
        <f t="shared" si="7"/>
        <v>0</v>
      </c>
      <c r="U42" s="77">
        <f t="shared" si="7"/>
        <v>0</v>
      </c>
      <c r="V42" s="98">
        <f t="shared" si="7"/>
        <v>0</v>
      </c>
      <c r="W42" s="78">
        <f t="shared" si="7"/>
        <v>0</v>
      </c>
      <c r="X42" s="77">
        <f t="shared" si="7"/>
        <v>0</v>
      </c>
      <c r="Y42" s="98">
        <f t="shared" si="7"/>
        <v>0</v>
      </c>
      <c r="Z42" s="78">
        <f t="shared" si="7"/>
        <v>0</v>
      </c>
      <c r="AA42" s="77">
        <f t="shared" si="7"/>
        <v>0</v>
      </c>
      <c r="AB42" s="98">
        <f t="shared" si="7"/>
        <v>0</v>
      </c>
      <c r="AC42" s="78">
        <f t="shared" si="7"/>
        <v>0</v>
      </c>
      <c r="AD42" s="77">
        <f t="shared" si="7"/>
        <v>0</v>
      </c>
      <c r="AE42" s="98">
        <f t="shared" si="7"/>
        <v>0</v>
      </c>
      <c r="AF42" s="78">
        <f t="shared" si="7"/>
        <v>0</v>
      </c>
      <c r="AG42" s="77">
        <f t="shared" si="7"/>
        <v>0</v>
      </c>
      <c r="AH42" s="98">
        <f t="shared" si="7"/>
        <v>0</v>
      </c>
      <c r="AI42" s="78">
        <f t="shared" si="7"/>
        <v>0</v>
      </c>
      <c r="AJ42" s="77">
        <f t="shared" si="7"/>
        <v>0</v>
      </c>
      <c r="AK42" s="98">
        <f t="shared" si="7"/>
        <v>0</v>
      </c>
      <c r="AL42" s="78">
        <f t="shared" si="7"/>
        <v>0</v>
      </c>
      <c r="AM42" s="77">
        <f t="shared" si="7"/>
        <v>0</v>
      </c>
      <c r="AN42" s="98">
        <f t="shared" si="7"/>
        <v>0</v>
      </c>
      <c r="AO42" s="78">
        <f t="shared" si="7"/>
        <v>0</v>
      </c>
      <c r="AP42" s="77">
        <f t="shared" si="7"/>
        <v>0</v>
      </c>
      <c r="AQ42" s="98">
        <f t="shared" si="7"/>
        <v>0</v>
      </c>
      <c r="AR42" s="78">
        <f t="shared" si="7"/>
        <v>0</v>
      </c>
      <c r="AS42" s="77">
        <f t="shared" si="7"/>
        <v>0</v>
      </c>
      <c r="AT42" s="98">
        <f t="shared" si="7"/>
        <v>0</v>
      </c>
      <c r="AU42" s="78">
        <f t="shared" si="7"/>
        <v>0</v>
      </c>
      <c r="AV42" s="77">
        <f t="shared" si="7"/>
        <v>0</v>
      </c>
      <c r="AW42" s="98">
        <f t="shared" si="7"/>
        <v>0</v>
      </c>
      <c r="AX42" s="78">
        <f t="shared" si="7"/>
        <v>0</v>
      </c>
      <c r="AY42" s="77">
        <f t="shared" si="7"/>
        <v>0</v>
      </c>
      <c r="AZ42" s="98">
        <f t="shared" si="7"/>
        <v>0</v>
      </c>
      <c r="BA42" s="78">
        <f t="shared" si="7"/>
        <v>0</v>
      </c>
      <c r="BB42" s="77">
        <f t="shared" si="7"/>
        <v>0</v>
      </c>
      <c r="BC42" s="98">
        <f t="shared" si="7"/>
        <v>0</v>
      </c>
      <c r="BD42" s="78">
        <f t="shared" si="7"/>
        <v>0</v>
      </c>
      <c r="BE42" s="77">
        <f t="shared" si="7"/>
        <v>0</v>
      </c>
      <c r="BF42" s="98">
        <f t="shared" si="7"/>
        <v>0</v>
      </c>
      <c r="BG42" s="78">
        <f t="shared" si="7"/>
        <v>0</v>
      </c>
      <c r="BH42" s="77">
        <f t="shared" si="7"/>
        <v>0</v>
      </c>
      <c r="BI42" s="98">
        <f t="shared" si="7"/>
        <v>0</v>
      </c>
      <c r="BJ42" s="78">
        <f t="shared" si="7"/>
        <v>0</v>
      </c>
      <c r="BK42" s="77">
        <f t="shared" si="7"/>
        <v>0</v>
      </c>
      <c r="BL42" s="98">
        <f t="shared" si="7"/>
        <v>0</v>
      </c>
      <c r="BM42" s="78">
        <f t="shared" si="7"/>
        <v>0</v>
      </c>
      <c r="BN42" s="77">
        <f t="shared" si="7"/>
        <v>0</v>
      </c>
      <c r="BO42" s="98">
        <f t="shared" si="7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0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/>
      <c r="BP45" s="89"/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BO46" si="8">D45</f>
        <v>0</v>
      </c>
      <c r="E46" s="78">
        <f t="shared" si="8"/>
        <v>0</v>
      </c>
      <c r="F46" s="79">
        <f t="shared" si="8"/>
        <v>0</v>
      </c>
      <c r="G46" s="85">
        <f t="shared" si="8"/>
        <v>0</v>
      </c>
      <c r="H46" s="78">
        <f t="shared" si="8"/>
        <v>0</v>
      </c>
      <c r="I46" s="79">
        <f t="shared" si="8"/>
        <v>0</v>
      </c>
      <c r="J46" s="98">
        <f t="shared" si="8"/>
        <v>0</v>
      </c>
      <c r="K46" s="78">
        <f t="shared" si="8"/>
        <v>0</v>
      </c>
      <c r="L46" s="77">
        <f t="shared" si="8"/>
        <v>0</v>
      </c>
      <c r="M46" s="98">
        <f t="shared" si="8"/>
        <v>0</v>
      </c>
      <c r="N46" s="78">
        <f t="shared" si="8"/>
        <v>0</v>
      </c>
      <c r="O46" s="77">
        <f t="shared" si="8"/>
        <v>0</v>
      </c>
      <c r="P46" s="98">
        <f t="shared" si="8"/>
        <v>0</v>
      </c>
      <c r="Q46" s="78">
        <f t="shared" si="8"/>
        <v>0</v>
      </c>
      <c r="R46" s="77">
        <f t="shared" si="8"/>
        <v>0</v>
      </c>
      <c r="S46" s="98">
        <f t="shared" si="8"/>
        <v>0</v>
      </c>
      <c r="T46" s="78">
        <f t="shared" si="8"/>
        <v>0</v>
      </c>
      <c r="U46" s="77">
        <f t="shared" si="8"/>
        <v>0</v>
      </c>
      <c r="V46" s="98">
        <f t="shared" si="8"/>
        <v>0</v>
      </c>
      <c r="W46" s="78">
        <f t="shared" si="8"/>
        <v>0</v>
      </c>
      <c r="X46" s="77">
        <f t="shared" si="8"/>
        <v>0</v>
      </c>
      <c r="Y46" s="98">
        <f t="shared" si="8"/>
        <v>0</v>
      </c>
      <c r="Z46" s="78">
        <f t="shared" si="8"/>
        <v>0</v>
      </c>
      <c r="AA46" s="77">
        <f t="shared" si="8"/>
        <v>0</v>
      </c>
      <c r="AB46" s="98">
        <f t="shared" si="8"/>
        <v>0</v>
      </c>
      <c r="AC46" s="78">
        <f t="shared" si="8"/>
        <v>0</v>
      </c>
      <c r="AD46" s="77">
        <f t="shared" si="8"/>
        <v>0</v>
      </c>
      <c r="AE46" s="98">
        <f t="shared" si="8"/>
        <v>0</v>
      </c>
      <c r="AF46" s="78">
        <f t="shared" si="8"/>
        <v>0</v>
      </c>
      <c r="AG46" s="77">
        <f t="shared" si="8"/>
        <v>0</v>
      </c>
      <c r="AH46" s="98">
        <f t="shared" si="8"/>
        <v>0</v>
      </c>
      <c r="AI46" s="78">
        <f t="shared" si="8"/>
        <v>0</v>
      </c>
      <c r="AJ46" s="77">
        <f t="shared" si="8"/>
        <v>0</v>
      </c>
      <c r="AK46" s="98">
        <f t="shared" si="8"/>
        <v>0</v>
      </c>
      <c r="AL46" s="78">
        <f t="shared" si="8"/>
        <v>0</v>
      </c>
      <c r="AM46" s="77">
        <f t="shared" si="8"/>
        <v>0</v>
      </c>
      <c r="AN46" s="98">
        <f t="shared" si="8"/>
        <v>0</v>
      </c>
      <c r="AO46" s="78">
        <f t="shared" si="8"/>
        <v>0</v>
      </c>
      <c r="AP46" s="77">
        <f t="shared" si="8"/>
        <v>0</v>
      </c>
      <c r="AQ46" s="98">
        <f t="shared" si="8"/>
        <v>0</v>
      </c>
      <c r="AR46" s="78">
        <f t="shared" si="8"/>
        <v>0</v>
      </c>
      <c r="AS46" s="77">
        <f t="shared" si="8"/>
        <v>0</v>
      </c>
      <c r="AT46" s="98">
        <f t="shared" si="8"/>
        <v>0</v>
      </c>
      <c r="AU46" s="78">
        <f t="shared" si="8"/>
        <v>0</v>
      </c>
      <c r="AV46" s="77">
        <f t="shared" si="8"/>
        <v>0</v>
      </c>
      <c r="AW46" s="98">
        <f t="shared" si="8"/>
        <v>0</v>
      </c>
      <c r="AX46" s="78">
        <f t="shared" si="8"/>
        <v>0</v>
      </c>
      <c r="AY46" s="95">
        <f t="shared" si="8"/>
        <v>0</v>
      </c>
      <c r="AZ46" s="99">
        <f t="shared" si="8"/>
        <v>0</v>
      </c>
      <c r="BA46" s="78">
        <f t="shared" si="8"/>
        <v>0</v>
      </c>
      <c r="BB46" s="95">
        <f t="shared" si="8"/>
        <v>0</v>
      </c>
      <c r="BC46" s="98">
        <f t="shared" si="8"/>
        <v>0</v>
      </c>
      <c r="BD46" s="78">
        <f t="shared" si="8"/>
        <v>0</v>
      </c>
      <c r="BE46" s="77">
        <f t="shared" si="8"/>
        <v>0</v>
      </c>
      <c r="BF46" s="98">
        <f t="shared" si="8"/>
        <v>0</v>
      </c>
      <c r="BG46" s="78">
        <f t="shared" si="8"/>
        <v>0</v>
      </c>
      <c r="BH46" s="77">
        <f t="shared" si="8"/>
        <v>0</v>
      </c>
      <c r="BI46" s="99">
        <f t="shared" si="8"/>
        <v>0</v>
      </c>
      <c r="BJ46" s="78">
        <f t="shared" si="8"/>
        <v>0</v>
      </c>
      <c r="BK46" s="95">
        <f t="shared" si="8"/>
        <v>0</v>
      </c>
      <c r="BL46" s="99">
        <f t="shared" si="8"/>
        <v>0</v>
      </c>
      <c r="BM46" s="78">
        <f t="shared" si="8"/>
        <v>0</v>
      </c>
      <c r="BN46" s="95">
        <f t="shared" si="8"/>
        <v>0</v>
      </c>
      <c r="BO46" s="99">
        <f t="shared" si="8"/>
        <v>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/>
      <c r="BS49" s="89"/>
      <c r="BT49" s="101"/>
      <c r="BU49" s="76"/>
      <c r="BV49" s="85">
        <f t="shared" ref="BV49:BX50" si="9">D49+G49+J49+M49+P49+S49+V49+Y49+AB49+AE49+AH49+AK49+AN49+AQ49+AT49+AW49+AZ49+BC49+BF49+BI49+BL49+BO49+BR49</f>
        <v>0</v>
      </c>
      <c r="BW49" s="77">
        <f t="shared" si="9"/>
        <v>0</v>
      </c>
      <c r="BX49" s="79">
        <f t="shared" si="9"/>
        <v>0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/>
      <c r="BS50" s="89"/>
      <c r="BT50" s="101"/>
      <c r="BU50" s="76"/>
      <c r="BV50" s="85">
        <f t="shared" si="9"/>
        <v>0</v>
      </c>
      <c r="BW50" s="77">
        <f t="shared" si="9"/>
        <v>0</v>
      </c>
      <c r="BX50" s="79">
        <f t="shared" si="9"/>
        <v>0</v>
      </c>
    </row>
    <row r="51" spans="1:76" x14ac:dyDescent="0.25">
      <c r="B51" s="69">
        <v>700</v>
      </c>
      <c r="C51" s="26" t="s">
        <v>125</v>
      </c>
      <c r="D51" s="85">
        <f t="shared" ref="D51:BO51" si="10">D49+D50</f>
        <v>0</v>
      </c>
      <c r="E51" s="78">
        <f t="shared" si="10"/>
        <v>0</v>
      </c>
      <c r="F51" s="79">
        <f t="shared" si="10"/>
        <v>0</v>
      </c>
      <c r="G51" s="85">
        <f t="shared" si="10"/>
        <v>0</v>
      </c>
      <c r="H51" s="78">
        <f t="shared" si="10"/>
        <v>0</v>
      </c>
      <c r="I51" s="79">
        <f t="shared" si="10"/>
        <v>0</v>
      </c>
      <c r="J51" s="98">
        <f t="shared" si="10"/>
        <v>0</v>
      </c>
      <c r="K51" s="78">
        <f t="shared" si="10"/>
        <v>0</v>
      </c>
      <c r="L51" s="77">
        <f t="shared" si="10"/>
        <v>0</v>
      </c>
      <c r="M51" s="98">
        <f t="shared" si="10"/>
        <v>0</v>
      </c>
      <c r="N51" s="78">
        <f t="shared" si="10"/>
        <v>0</v>
      </c>
      <c r="O51" s="77">
        <f t="shared" si="10"/>
        <v>0</v>
      </c>
      <c r="P51" s="98">
        <f t="shared" si="10"/>
        <v>0</v>
      </c>
      <c r="Q51" s="78">
        <f t="shared" si="10"/>
        <v>0</v>
      </c>
      <c r="R51" s="77">
        <f t="shared" si="10"/>
        <v>0</v>
      </c>
      <c r="S51" s="98">
        <f t="shared" si="10"/>
        <v>0</v>
      </c>
      <c r="T51" s="78">
        <f t="shared" si="10"/>
        <v>0</v>
      </c>
      <c r="U51" s="77">
        <f t="shared" si="10"/>
        <v>0</v>
      </c>
      <c r="V51" s="98">
        <f t="shared" si="10"/>
        <v>0</v>
      </c>
      <c r="W51" s="78">
        <f t="shared" si="10"/>
        <v>0</v>
      </c>
      <c r="X51" s="77">
        <f t="shared" si="10"/>
        <v>0</v>
      </c>
      <c r="Y51" s="98">
        <f t="shared" si="10"/>
        <v>0</v>
      </c>
      <c r="Z51" s="78">
        <f t="shared" si="10"/>
        <v>0</v>
      </c>
      <c r="AA51" s="77">
        <f t="shared" si="10"/>
        <v>0</v>
      </c>
      <c r="AB51" s="98">
        <f t="shared" si="10"/>
        <v>0</v>
      </c>
      <c r="AC51" s="78">
        <f t="shared" si="10"/>
        <v>0</v>
      </c>
      <c r="AD51" s="77">
        <f t="shared" si="10"/>
        <v>0</v>
      </c>
      <c r="AE51" s="98">
        <f t="shared" si="10"/>
        <v>0</v>
      </c>
      <c r="AF51" s="78">
        <f t="shared" si="10"/>
        <v>0</v>
      </c>
      <c r="AG51" s="77">
        <f t="shared" si="10"/>
        <v>0</v>
      </c>
      <c r="AH51" s="98">
        <f t="shared" si="10"/>
        <v>0</v>
      </c>
      <c r="AI51" s="78">
        <f t="shared" si="10"/>
        <v>0</v>
      </c>
      <c r="AJ51" s="77">
        <f t="shared" si="10"/>
        <v>0</v>
      </c>
      <c r="AK51" s="98">
        <f t="shared" si="10"/>
        <v>0</v>
      </c>
      <c r="AL51" s="78">
        <f t="shared" si="10"/>
        <v>0</v>
      </c>
      <c r="AM51" s="77">
        <f t="shared" si="10"/>
        <v>0</v>
      </c>
      <c r="AN51" s="98">
        <f t="shared" si="10"/>
        <v>0</v>
      </c>
      <c r="AO51" s="78">
        <f t="shared" si="10"/>
        <v>0</v>
      </c>
      <c r="AP51" s="77">
        <f t="shared" si="10"/>
        <v>0</v>
      </c>
      <c r="AQ51" s="98">
        <f t="shared" si="10"/>
        <v>0</v>
      </c>
      <c r="AR51" s="78">
        <f t="shared" si="10"/>
        <v>0</v>
      </c>
      <c r="AS51" s="77">
        <f t="shared" si="10"/>
        <v>0</v>
      </c>
      <c r="AT51" s="98">
        <f t="shared" si="10"/>
        <v>0</v>
      </c>
      <c r="AU51" s="78">
        <f t="shared" si="10"/>
        <v>0</v>
      </c>
      <c r="AV51" s="77">
        <f t="shared" si="10"/>
        <v>0</v>
      </c>
      <c r="AW51" s="98">
        <f t="shared" si="10"/>
        <v>0</v>
      </c>
      <c r="AX51" s="78">
        <f t="shared" si="10"/>
        <v>0</v>
      </c>
      <c r="AY51" s="77">
        <f t="shared" si="10"/>
        <v>0</v>
      </c>
      <c r="AZ51" s="98">
        <f t="shared" si="10"/>
        <v>0</v>
      </c>
      <c r="BA51" s="78">
        <f t="shared" si="10"/>
        <v>0</v>
      </c>
      <c r="BB51" s="77">
        <f t="shared" si="10"/>
        <v>0</v>
      </c>
      <c r="BC51" s="98">
        <f t="shared" si="10"/>
        <v>0</v>
      </c>
      <c r="BD51" s="78">
        <f t="shared" si="10"/>
        <v>0</v>
      </c>
      <c r="BE51" s="77">
        <f t="shared" si="10"/>
        <v>0</v>
      </c>
      <c r="BF51" s="98">
        <f t="shared" si="10"/>
        <v>0</v>
      </c>
      <c r="BG51" s="78">
        <f t="shared" si="10"/>
        <v>0</v>
      </c>
      <c r="BH51" s="77">
        <f t="shared" si="10"/>
        <v>0</v>
      </c>
      <c r="BI51" s="98">
        <f t="shared" si="10"/>
        <v>0</v>
      </c>
      <c r="BJ51" s="78">
        <f t="shared" si="10"/>
        <v>0</v>
      </c>
      <c r="BK51" s="77">
        <f t="shared" si="10"/>
        <v>0</v>
      </c>
      <c r="BL51" s="98">
        <f t="shared" si="10"/>
        <v>0</v>
      </c>
      <c r="BM51" s="78">
        <f t="shared" si="10"/>
        <v>0</v>
      </c>
      <c r="BN51" s="77">
        <f t="shared" si="10"/>
        <v>0</v>
      </c>
      <c r="BO51" s="98">
        <f t="shared" si="10"/>
        <v>0</v>
      </c>
      <c r="BP51" s="78">
        <f>BP49+BP50</f>
        <v>0</v>
      </c>
      <c r="BQ51" s="77">
        <f>BQ49+BQ50</f>
        <v>0</v>
      </c>
      <c r="BR51" s="98">
        <f>BR49+BR50</f>
        <v>0</v>
      </c>
      <c r="BS51" s="78">
        <f>BS49+BS50</f>
        <v>0</v>
      </c>
      <c r="BT51" s="77">
        <f>BT49+BT50</f>
        <v>0</v>
      </c>
      <c r="BU51" s="85"/>
      <c r="BV51" s="85">
        <f>BV49+BV50</f>
        <v>0</v>
      </c>
      <c r="BW51" s="77">
        <f>BW49+BW50</f>
        <v>0</v>
      </c>
      <c r="BX51" s="95">
        <f>BX49+BX50</f>
        <v>0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BO53" si="11">D20+D28+D35+D42+D46+D51</f>
        <v>0</v>
      </c>
      <c r="E53" s="86">
        <f t="shared" si="11"/>
        <v>0</v>
      </c>
      <c r="F53" s="86">
        <f t="shared" si="11"/>
        <v>0</v>
      </c>
      <c r="G53" s="86">
        <f t="shared" si="11"/>
        <v>0</v>
      </c>
      <c r="H53" s="86">
        <f t="shared" si="11"/>
        <v>0</v>
      </c>
      <c r="I53" s="86">
        <f t="shared" si="11"/>
        <v>0</v>
      </c>
      <c r="J53" s="86">
        <f t="shared" si="11"/>
        <v>0</v>
      </c>
      <c r="K53" s="86">
        <f t="shared" si="11"/>
        <v>0</v>
      </c>
      <c r="L53" s="86">
        <f t="shared" si="11"/>
        <v>0</v>
      </c>
      <c r="M53" s="86">
        <f t="shared" si="11"/>
        <v>0</v>
      </c>
      <c r="N53" s="86">
        <f t="shared" si="11"/>
        <v>0</v>
      </c>
      <c r="O53" s="86">
        <f t="shared" si="11"/>
        <v>0</v>
      </c>
      <c r="P53" s="86">
        <f t="shared" si="11"/>
        <v>0</v>
      </c>
      <c r="Q53" s="86">
        <f t="shared" si="11"/>
        <v>0</v>
      </c>
      <c r="R53" s="86">
        <f t="shared" si="11"/>
        <v>0</v>
      </c>
      <c r="S53" s="86">
        <f t="shared" si="11"/>
        <v>0</v>
      </c>
      <c r="T53" s="86">
        <f t="shared" si="11"/>
        <v>0</v>
      </c>
      <c r="U53" s="86">
        <f t="shared" si="11"/>
        <v>0</v>
      </c>
      <c r="V53" s="86">
        <f t="shared" si="11"/>
        <v>0</v>
      </c>
      <c r="W53" s="86">
        <f t="shared" si="11"/>
        <v>0</v>
      </c>
      <c r="X53" s="86">
        <f t="shared" si="11"/>
        <v>0</v>
      </c>
      <c r="Y53" s="86">
        <f t="shared" si="11"/>
        <v>0</v>
      </c>
      <c r="Z53" s="86">
        <f t="shared" si="11"/>
        <v>0</v>
      </c>
      <c r="AA53" s="86">
        <f t="shared" si="11"/>
        <v>0</v>
      </c>
      <c r="AB53" s="86">
        <f t="shared" si="11"/>
        <v>0</v>
      </c>
      <c r="AC53" s="86">
        <f t="shared" si="11"/>
        <v>0</v>
      </c>
      <c r="AD53" s="86">
        <f t="shared" si="11"/>
        <v>0</v>
      </c>
      <c r="AE53" s="86">
        <f t="shared" si="11"/>
        <v>0</v>
      </c>
      <c r="AF53" s="86">
        <f t="shared" si="11"/>
        <v>0</v>
      </c>
      <c r="AG53" s="86">
        <f t="shared" si="11"/>
        <v>0</v>
      </c>
      <c r="AH53" s="86">
        <f t="shared" si="11"/>
        <v>0</v>
      </c>
      <c r="AI53" s="86">
        <f t="shared" si="11"/>
        <v>0</v>
      </c>
      <c r="AJ53" s="86">
        <f t="shared" si="11"/>
        <v>0</v>
      </c>
      <c r="AK53" s="86">
        <f t="shared" si="11"/>
        <v>0</v>
      </c>
      <c r="AL53" s="86">
        <f t="shared" si="11"/>
        <v>0</v>
      </c>
      <c r="AM53" s="86">
        <f t="shared" si="11"/>
        <v>0</v>
      </c>
      <c r="AN53" s="86">
        <f t="shared" si="11"/>
        <v>0</v>
      </c>
      <c r="AO53" s="86">
        <f t="shared" si="11"/>
        <v>0</v>
      </c>
      <c r="AP53" s="86">
        <f t="shared" si="11"/>
        <v>0</v>
      </c>
      <c r="AQ53" s="86">
        <f t="shared" si="11"/>
        <v>0</v>
      </c>
      <c r="AR53" s="86">
        <f t="shared" si="11"/>
        <v>0</v>
      </c>
      <c r="AS53" s="86">
        <f t="shared" si="11"/>
        <v>0</v>
      </c>
      <c r="AT53" s="86">
        <f t="shared" si="11"/>
        <v>0</v>
      </c>
      <c r="AU53" s="86">
        <f t="shared" si="11"/>
        <v>0</v>
      </c>
      <c r="AV53" s="86">
        <f t="shared" si="11"/>
        <v>0</v>
      </c>
      <c r="AW53" s="86">
        <f t="shared" si="11"/>
        <v>0</v>
      </c>
      <c r="AX53" s="86">
        <f t="shared" si="11"/>
        <v>0</v>
      </c>
      <c r="AY53" s="86">
        <f t="shared" si="11"/>
        <v>0</v>
      </c>
      <c r="AZ53" s="86">
        <f t="shared" si="11"/>
        <v>0</v>
      </c>
      <c r="BA53" s="86">
        <f t="shared" si="11"/>
        <v>0</v>
      </c>
      <c r="BB53" s="86">
        <f t="shared" si="11"/>
        <v>0</v>
      </c>
      <c r="BC53" s="86">
        <f t="shared" si="11"/>
        <v>0</v>
      </c>
      <c r="BD53" s="86">
        <f t="shared" si="11"/>
        <v>0</v>
      </c>
      <c r="BE53" s="86">
        <f t="shared" si="11"/>
        <v>0</v>
      </c>
      <c r="BF53" s="86">
        <f t="shared" si="11"/>
        <v>0</v>
      </c>
      <c r="BG53" s="86">
        <f t="shared" si="11"/>
        <v>0</v>
      </c>
      <c r="BH53" s="86">
        <f t="shared" si="11"/>
        <v>0</v>
      </c>
      <c r="BI53" s="86">
        <f t="shared" si="11"/>
        <v>0</v>
      </c>
      <c r="BJ53" s="86">
        <f t="shared" si="11"/>
        <v>0</v>
      </c>
      <c r="BK53" s="86">
        <f t="shared" si="11"/>
        <v>0</v>
      </c>
      <c r="BL53" s="86">
        <f t="shared" si="11"/>
        <v>0</v>
      </c>
      <c r="BM53" s="86">
        <f t="shared" si="11"/>
        <v>0</v>
      </c>
      <c r="BN53" s="86">
        <f t="shared" si="11"/>
        <v>0</v>
      </c>
      <c r="BO53" s="86">
        <f t="shared" si="11"/>
        <v>0</v>
      </c>
      <c r="BP53" s="86">
        <f>BP20+BP28+BP35+BP42+BP46+BP51</f>
        <v>0</v>
      </c>
      <c r="BQ53" s="86">
        <f>BQ20+BQ28+BQ35+BQ42+BQ46+BQ51</f>
        <v>0</v>
      </c>
      <c r="BR53" s="86">
        <f>BR20+BR28+BR35+BR42+BR46+BR51</f>
        <v>0</v>
      </c>
      <c r="BS53" s="86">
        <f>BS20+BS28+BS35+BS42+BS46+BS51</f>
        <v>0</v>
      </c>
      <c r="BT53" s="86">
        <f>BT20+BT28+BT35+BT42+BT46+BT51</f>
        <v>0</v>
      </c>
      <c r="BU53" s="86">
        <f>BU8</f>
        <v>0</v>
      </c>
      <c r="BV53" s="102">
        <f>BV8+BV20+BV28+BV35+BV42+BV46+BV51</f>
        <v>0</v>
      </c>
      <c r="BW53" s="87">
        <f>BW20+BW28+BW35+BW42+BW46+BW51</f>
        <v>0</v>
      </c>
      <c r="BX53" s="87">
        <f>BX20+BX28+BX35+BX42+BX46+BX51</f>
        <v>0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BO4:BQ4"/>
    <mergeCell ref="BR4:BT4"/>
    <mergeCell ref="BU4:BU5"/>
    <mergeCell ref="BV4:BX5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E5:AG5"/>
    <mergeCell ref="AH5:AJ5"/>
    <mergeCell ref="AK5:AM5"/>
    <mergeCell ref="AN5:AP5"/>
    <mergeCell ref="AQ5:AS5"/>
    <mergeCell ref="AT5:AV5"/>
    <mergeCell ref="AW5:AY5"/>
    <mergeCell ref="AZ5:BB5"/>
    <mergeCell ref="BC5:BE5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7598C-3DAD-46C5-A1F1-008FCCA39E2D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105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/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/>
      <c r="E10" s="89"/>
      <c r="F10" s="90"/>
      <c r="G10" s="88"/>
      <c r="H10" s="89"/>
      <c r="I10" s="90"/>
      <c r="J10" s="97"/>
      <c r="K10" s="89"/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/>
      <c r="AC10" s="89"/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X19" si="0">D10+G10+J10+M10+P10+S10+V10+Y10+AB10+AE10+AH10+AK10+AN10+AQ10+AT10+AW10+AZ10+BC10+BF10+BI10+BL10+BO10+BR10</f>
        <v>0</v>
      </c>
      <c r="BW10" s="77">
        <f t="shared" si="0"/>
        <v>0</v>
      </c>
      <c r="BX10" s="79">
        <f t="shared" si="0"/>
        <v>0</v>
      </c>
    </row>
    <row r="11" spans="1:76" x14ac:dyDescent="0.25">
      <c r="B11" s="13">
        <v>102</v>
      </c>
      <c r="C11" s="25" t="s">
        <v>92</v>
      </c>
      <c r="D11" s="88"/>
      <c r="E11" s="89"/>
      <c r="F11" s="90"/>
      <c r="G11" s="88"/>
      <c r="H11" s="89"/>
      <c r="I11" s="90"/>
      <c r="J11" s="97"/>
      <c r="K11" s="89"/>
      <c r="L11" s="101"/>
      <c r="M11" s="91"/>
      <c r="N11" s="89"/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/>
      <c r="AC11" s="89"/>
      <c r="AD11" s="90"/>
      <c r="AE11" s="91"/>
      <c r="AF11" s="89"/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0</v>
      </c>
      <c r="BW11" s="77">
        <f t="shared" si="0"/>
        <v>0</v>
      </c>
      <c r="BX11" s="79">
        <f t="shared" si="0"/>
        <v>0</v>
      </c>
    </row>
    <row r="12" spans="1:76" x14ac:dyDescent="0.25">
      <c r="B12" s="13">
        <v>103</v>
      </c>
      <c r="C12" s="25" t="s">
        <v>93</v>
      </c>
      <c r="D12" s="88"/>
      <c r="E12" s="89"/>
      <c r="F12" s="90"/>
      <c r="G12" s="88"/>
      <c r="H12" s="89"/>
      <c r="I12" s="90"/>
      <c r="J12" s="97"/>
      <c r="K12" s="89"/>
      <c r="L12" s="101"/>
      <c r="M12" s="91"/>
      <c r="N12" s="89"/>
      <c r="O12" s="90"/>
      <c r="P12" s="91"/>
      <c r="Q12" s="89"/>
      <c r="R12" s="90"/>
      <c r="S12" s="91"/>
      <c r="T12" s="89"/>
      <c r="U12" s="90"/>
      <c r="V12" s="91"/>
      <c r="W12" s="89"/>
      <c r="X12" s="90"/>
      <c r="Y12" s="91"/>
      <c r="Z12" s="89"/>
      <c r="AA12" s="90"/>
      <c r="AB12" s="91"/>
      <c r="AC12" s="89"/>
      <c r="AD12" s="90"/>
      <c r="AE12" s="91"/>
      <c r="AF12" s="89"/>
      <c r="AG12" s="90"/>
      <c r="AH12" s="91"/>
      <c r="AI12" s="89"/>
      <c r="AJ12" s="90"/>
      <c r="AK12" s="91"/>
      <c r="AL12" s="89"/>
      <c r="AM12" s="90"/>
      <c r="AN12" s="91"/>
      <c r="AO12" s="89"/>
      <c r="AP12" s="90"/>
      <c r="AQ12" s="91"/>
      <c r="AR12" s="89"/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0</v>
      </c>
      <c r="BW12" s="77">
        <f t="shared" si="0"/>
        <v>0</v>
      </c>
      <c r="BX12" s="79">
        <f t="shared" si="0"/>
        <v>0</v>
      </c>
    </row>
    <row r="13" spans="1:76" x14ac:dyDescent="0.25">
      <c r="B13" s="13">
        <v>104</v>
      </c>
      <c r="C13" s="25" t="s">
        <v>19</v>
      </c>
      <c r="D13" s="88"/>
      <c r="E13" s="89"/>
      <c r="F13" s="90"/>
      <c r="G13" s="88"/>
      <c r="H13" s="89"/>
      <c r="I13" s="90"/>
      <c r="J13" s="97"/>
      <c r="K13" s="89"/>
      <c r="L13" s="101"/>
      <c r="M13" s="91"/>
      <c r="N13" s="89"/>
      <c r="O13" s="90"/>
      <c r="P13" s="91"/>
      <c r="Q13" s="89"/>
      <c r="R13" s="90"/>
      <c r="S13" s="91"/>
      <c r="T13" s="89"/>
      <c r="U13" s="90"/>
      <c r="V13" s="91"/>
      <c r="W13" s="89"/>
      <c r="X13" s="90"/>
      <c r="Y13" s="91"/>
      <c r="Z13" s="89"/>
      <c r="AA13" s="90"/>
      <c r="AB13" s="91"/>
      <c r="AC13" s="89"/>
      <c r="AD13" s="90"/>
      <c r="AE13" s="91"/>
      <c r="AF13" s="89"/>
      <c r="AG13" s="90"/>
      <c r="AH13" s="91"/>
      <c r="AI13" s="89"/>
      <c r="AJ13" s="90"/>
      <c r="AK13" s="91"/>
      <c r="AL13" s="89"/>
      <c r="AM13" s="90"/>
      <c r="AN13" s="91"/>
      <c r="AO13" s="89"/>
      <c r="AP13" s="90"/>
      <c r="AQ13" s="91"/>
      <c r="AR13" s="89"/>
      <c r="AS13" s="90"/>
      <c r="AT13" s="91"/>
      <c r="AU13" s="89"/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0</v>
      </c>
      <c r="BW13" s="77">
        <f t="shared" si="0"/>
        <v>0</v>
      </c>
      <c r="BX13" s="79">
        <f t="shared" si="0"/>
        <v>0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0"/>
        <v>0</v>
      </c>
      <c r="BX14" s="79">
        <f t="shared" si="0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0"/>
        <v>0</v>
      </c>
      <c r="BX15" s="79">
        <f t="shared" si="0"/>
        <v>0</v>
      </c>
    </row>
    <row r="16" spans="1:76" x14ac:dyDescent="0.25">
      <c r="B16" s="13">
        <v>107</v>
      </c>
      <c r="C16" s="25" t="s">
        <v>95</v>
      </c>
      <c r="D16" s="88"/>
      <c r="E16" s="89"/>
      <c r="F16" s="90"/>
      <c r="G16" s="88"/>
      <c r="H16" s="89"/>
      <c r="I16" s="90"/>
      <c r="J16" s="97"/>
      <c r="K16" s="89"/>
      <c r="L16" s="101"/>
      <c r="M16" s="91"/>
      <c r="N16" s="89"/>
      <c r="O16" s="90"/>
      <c r="P16" s="97"/>
      <c r="Q16" s="89"/>
      <c r="R16" s="101"/>
      <c r="S16" s="91"/>
      <c r="T16" s="89"/>
      <c r="U16" s="90"/>
      <c r="V16" s="91"/>
      <c r="W16" s="89"/>
      <c r="X16" s="90"/>
      <c r="Y16" s="97"/>
      <c r="Z16" s="89"/>
      <c r="AA16" s="101"/>
      <c r="AB16" s="91"/>
      <c r="AC16" s="89"/>
      <c r="AD16" s="90"/>
      <c r="AE16" s="97"/>
      <c r="AF16" s="89"/>
      <c r="AG16" s="101"/>
      <c r="AH16" s="97"/>
      <c r="AI16" s="89"/>
      <c r="AJ16" s="101"/>
      <c r="AK16" s="97"/>
      <c r="AL16" s="89"/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/>
      <c r="BP16" s="89"/>
      <c r="BQ16" s="90"/>
      <c r="BR16" s="97"/>
      <c r="BS16" s="89"/>
      <c r="BT16" s="101"/>
      <c r="BU16" s="76"/>
      <c r="BV16" s="85">
        <f t="shared" si="0"/>
        <v>0</v>
      </c>
      <c r="BW16" s="77">
        <f t="shared" si="0"/>
        <v>0</v>
      </c>
      <c r="BX16" s="79">
        <f t="shared" si="0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/>
      <c r="AF17" s="89"/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0"/>
        <v>0</v>
      </c>
      <c r="BX17" s="79">
        <f t="shared" si="0"/>
        <v>0</v>
      </c>
    </row>
    <row r="18" spans="2:76" x14ac:dyDescent="0.25">
      <c r="B18" s="13">
        <v>109</v>
      </c>
      <c r="C18" s="25" t="s">
        <v>97</v>
      </c>
      <c r="D18" s="88"/>
      <c r="E18" s="89"/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0</v>
      </c>
      <c r="BW18" s="77">
        <f t="shared" si="0"/>
        <v>0</v>
      </c>
      <c r="BX18" s="79">
        <f t="shared" si="0"/>
        <v>0</v>
      </c>
    </row>
    <row r="19" spans="2:76" x14ac:dyDescent="0.25">
      <c r="B19" s="13">
        <v>110</v>
      </c>
      <c r="C19" s="25" t="s">
        <v>98</v>
      </c>
      <c r="D19" s="88"/>
      <c r="E19" s="89"/>
      <c r="F19" s="90"/>
      <c r="G19" s="88"/>
      <c r="H19" s="89"/>
      <c r="I19" s="90"/>
      <c r="J19" s="97"/>
      <c r="K19" s="89"/>
      <c r="L19" s="101"/>
      <c r="M19" s="97"/>
      <c r="N19" s="89"/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/>
      <c r="AF19" s="89"/>
      <c r="AG19" s="101"/>
      <c r="AH19" s="97"/>
      <c r="AI19" s="89"/>
      <c r="AJ19" s="101"/>
      <c r="AK19" s="97"/>
      <c r="AL19" s="89"/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/>
      <c r="BJ19" s="89"/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0</v>
      </c>
      <c r="BW19" s="77">
        <f t="shared" si="0"/>
        <v>0</v>
      </c>
      <c r="BX19" s="79">
        <f t="shared" si="0"/>
        <v>0</v>
      </c>
    </row>
    <row r="20" spans="2:76" x14ac:dyDescent="0.25">
      <c r="B20" s="69">
        <v>100</v>
      </c>
      <c r="C20" s="26" t="s">
        <v>100</v>
      </c>
      <c r="D20" s="85">
        <f t="shared" ref="D20:BT20" si="1">D10+D11+D12+D13+D14+D15+D16+D17+D18+D19</f>
        <v>0</v>
      </c>
      <c r="E20" s="78">
        <f t="shared" si="1"/>
        <v>0</v>
      </c>
      <c r="F20" s="79">
        <f t="shared" si="1"/>
        <v>0</v>
      </c>
      <c r="G20" s="85">
        <f t="shared" si="1"/>
        <v>0</v>
      </c>
      <c r="H20" s="78">
        <f t="shared" si="1"/>
        <v>0</v>
      </c>
      <c r="I20" s="79">
        <f t="shared" si="1"/>
        <v>0</v>
      </c>
      <c r="J20" s="98">
        <f t="shared" si="1"/>
        <v>0</v>
      </c>
      <c r="K20" s="78">
        <f t="shared" si="1"/>
        <v>0</v>
      </c>
      <c r="L20" s="77">
        <f t="shared" si="1"/>
        <v>0</v>
      </c>
      <c r="M20" s="98">
        <f t="shared" si="1"/>
        <v>0</v>
      </c>
      <c r="N20" s="78">
        <f t="shared" si="1"/>
        <v>0</v>
      </c>
      <c r="O20" s="77">
        <f t="shared" si="1"/>
        <v>0</v>
      </c>
      <c r="P20" s="98">
        <f t="shared" si="1"/>
        <v>0</v>
      </c>
      <c r="Q20" s="78">
        <f t="shared" si="1"/>
        <v>0</v>
      </c>
      <c r="R20" s="77">
        <f t="shared" si="1"/>
        <v>0</v>
      </c>
      <c r="S20" s="98">
        <f t="shared" si="1"/>
        <v>0</v>
      </c>
      <c r="T20" s="78">
        <f t="shared" si="1"/>
        <v>0</v>
      </c>
      <c r="U20" s="77">
        <f t="shared" si="1"/>
        <v>0</v>
      </c>
      <c r="V20" s="98">
        <f t="shared" si="1"/>
        <v>0</v>
      </c>
      <c r="W20" s="78">
        <f t="shared" si="1"/>
        <v>0</v>
      </c>
      <c r="X20" s="77">
        <f t="shared" si="1"/>
        <v>0</v>
      </c>
      <c r="Y20" s="98">
        <f t="shared" si="1"/>
        <v>0</v>
      </c>
      <c r="Z20" s="78">
        <f t="shared" si="1"/>
        <v>0</v>
      </c>
      <c r="AA20" s="77">
        <f t="shared" si="1"/>
        <v>0</v>
      </c>
      <c r="AB20" s="98">
        <f t="shared" si="1"/>
        <v>0</v>
      </c>
      <c r="AC20" s="78">
        <f t="shared" si="1"/>
        <v>0</v>
      </c>
      <c r="AD20" s="77">
        <f t="shared" si="1"/>
        <v>0</v>
      </c>
      <c r="AE20" s="98">
        <f t="shared" si="1"/>
        <v>0</v>
      </c>
      <c r="AF20" s="78">
        <f t="shared" si="1"/>
        <v>0</v>
      </c>
      <c r="AG20" s="77">
        <f t="shared" si="1"/>
        <v>0</v>
      </c>
      <c r="AH20" s="98">
        <f t="shared" si="1"/>
        <v>0</v>
      </c>
      <c r="AI20" s="78">
        <f t="shared" si="1"/>
        <v>0</v>
      </c>
      <c r="AJ20" s="77">
        <f t="shared" si="1"/>
        <v>0</v>
      </c>
      <c r="AK20" s="98">
        <f t="shared" si="1"/>
        <v>0</v>
      </c>
      <c r="AL20" s="78">
        <f t="shared" si="1"/>
        <v>0</v>
      </c>
      <c r="AM20" s="77">
        <f t="shared" si="1"/>
        <v>0</v>
      </c>
      <c r="AN20" s="98">
        <f t="shared" si="1"/>
        <v>0</v>
      </c>
      <c r="AO20" s="78">
        <f t="shared" si="1"/>
        <v>0</v>
      </c>
      <c r="AP20" s="77">
        <f t="shared" si="1"/>
        <v>0</v>
      </c>
      <c r="AQ20" s="98">
        <f t="shared" si="1"/>
        <v>0</v>
      </c>
      <c r="AR20" s="78">
        <f t="shared" si="1"/>
        <v>0</v>
      </c>
      <c r="AS20" s="77">
        <f t="shared" si="1"/>
        <v>0</v>
      </c>
      <c r="AT20" s="98">
        <f t="shared" si="1"/>
        <v>0</v>
      </c>
      <c r="AU20" s="78">
        <f t="shared" si="1"/>
        <v>0</v>
      </c>
      <c r="AV20" s="77">
        <f t="shared" si="1"/>
        <v>0</v>
      </c>
      <c r="AW20" s="98">
        <f t="shared" si="1"/>
        <v>0</v>
      </c>
      <c r="AX20" s="78">
        <f t="shared" si="1"/>
        <v>0</v>
      </c>
      <c r="AY20" s="77">
        <f t="shared" si="1"/>
        <v>0</v>
      </c>
      <c r="AZ20" s="98">
        <f t="shared" si="1"/>
        <v>0</v>
      </c>
      <c r="BA20" s="78">
        <f t="shared" si="1"/>
        <v>0</v>
      </c>
      <c r="BB20" s="77">
        <f t="shared" si="1"/>
        <v>0</v>
      </c>
      <c r="BC20" s="98">
        <f t="shared" si="1"/>
        <v>0</v>
      </c>
      <c r="BD20" s="78">
        <f t="shared" si="1"/>
        <v>0</v>
      </c>
      <c r="BE20" s="77">
        <f t="shared" si="1"/>
        <v>0</v>
      </c>
      <c r="BF20" s="98">
        <f t="shared" si="1"/>
        <v>0</v>
      </c>
      <c r="BG20" s="78">
        <f t="shared" si="1"/>
        <v>0</v>
      </c>
      <c r="BH20" s="77">
        <f t="shared" si="1"/>
        <v>0</v>
      </c>
      <c r="BI20" s="98">
        <f t="shared" si="1"/>
        <v>0</v>
      </c>
      <c r="BJ20" s="78">
        <f t="shared" si="1"/>
        <v>0</v>
      </c>
      <c r="BK20" s="77">
        <f t="shared" si="1"/>
        <v>0</v>
      </c>
      <c r="BL20" s="98">
        <f t="shared" si="1"/>
        <v>0</v>
      </c>
      <c r="BM20" s="78">
        <f t="shared" si="1"/>
        <v>0</v>
      </c>
      <c r="BN20" s="77">
        <f t="shared" si="1"/>
        <v>0</v>
      </c>
      <c r="BO20" s="98">
        <f t="shared" si="1"/>
        <v>0</v>
      </c>
      <c r="BP20" s="78">
        <f t="shared" si="1"/>
        <v>0</v>
      </c>
      <c r="BQ20" s="77">
        <f t="shared" si="1"/>
        <v>0</v>
      </c>
      <c r="BR20" s="98">
        <f t="shared" si="1"/>
        <v>0</v>
      </c>
      <c r="BS20" s="78">
        <f t="shared" si="1"/>
        <v>0</v>
      </c>
      <c r="BT20" s="77">
        <f t="shared" si="1"/>
        <v>0</v>
      </c>
      <c r="BU20" s="98"/>
      <c r="BV20" s="85">
        <f>BV10+BV11+BV12+BV13+BV14+BV15+BV16+BV17+BV18+BV19</f>
        <v>0</v>
      </c>
      <c r="BW20" s="77">
        <f>BW10+BW11+BW12+BW13+BW14+BW15+BW16+BW17+BW18+BW19</f>
        <v>0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2">D23+G23+J23+M23+P23+S23+V23+Y23+AB23+AE23+AH23+AK23+AN23+AQ23+AT23+AW23+AZ23+BC23+BF23+BI23+BL23+BO23+BR23</f>
        <v>0</v>
      </c>
      <c r="BW23" s="77">
        <f t="shared" si="2"/>
        <v>0</v>
      </c>
      <c r="BX23" s="79">
        <f t="shared" si="2"/>
        <v>0</v>
      </c>
    </row>
    <row r="24" spans="2:76" x14ac:dyDescent="0.25">
      <c r="B24" s="13">
        <v>202</v>
      </c>
      <c r="C24" s="25" t="s">
        <v>104</v>
      </c>
      <c r="D24" s="88"/>
      <c r="E24" s="89"/>
      <c r="F24" s="90"/>
      <c r="G24" s="88"/>
      <c r="H24" s="89"/>
      <c r="I24" s="90"/>
      <c r="J24" s="97"/>
      <c r="K24" s="89"/>
      <c r="L24" s="101"/>
      <c r="M24" s="97"/>
      <c r="N24" s="89"/>
      <c r="O24" s="101"/>
      <c r="P24" s="97"/>
      <c r="Q24" s="89"/>
      <c r="R24" s="101"/>
      <c r="S24" s="97"/>
      <c r="T24" s="89"/>
      <c r="U24" s="101"/>
      <c r="V24" s="97"/>
      <c r="W24" s="89"/>
      <c r="X24" s="101"/>
      <c r="Y24" s="97"/>
      <c r="Z24" s="89"/>
      <c r="AA24" s="101"/>
      <c r="AB24" s="97"/>
      <c r="AC24" s="89"/>
      <c r="AD24" s="101"/>
      <c r="AE24" s="97"/>
      <c r="AF24" s="89"/>
      <c r="AG24" s="101"/>
      <c r="AH24" s="97"/>
      <c r="AI24" s="89"/>
      <c r="AJ24" s="101"/>
      <c r="AK24" s="97"/>
      <c r="AL24" s="89"/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2"/>
        <v>0</v>
      </c>
      <c r="BW24" s="77">
        <f t="shared" si="2"/>
        <v>0</v>
      </c>
      <c r="BX24" s="79">
        <f t="shared" si="2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/>
      <c r="Q25" s="89"/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/>
      <c r="AC25" s="89"/>
      <c r="AD25" s="101"/>
      <c r="AE25" s="97"/>
      <c r="AF25" s="89"/>
      <c r="AG25" s="101"/>
      <c r="AH25" s="97"/>
      <c r="AI25" s="89"/>
      <c r="AJ25" s="101"/>
      <c r="AK25" s="97"/>
      <c r="AL25" s="89"/>
      <c r="AM25" s="101"/>
      <c r="AN25" s="97"/>
      <c r="AO25" s="89"/>
      <c r="AP25" s="101"/>
      <c r="AQ25" s="97"/>
      <c r="AR25" s="89"/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2"/>
        <v>0</v>
      </c>
      <c r="BW25" s="77">
        <f t="shared" si="2"/>
        <v>0</v>
      </c>
      <c r="BX25" s="79">
        <f t="shared" si="2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2"/>
        <v>0</v>
      </c>
      <c r="BW26" s="77">
        <f t="shared" si="2"/>
        <v>0</v>
      </c>
      <c r="BX26" s="79">
        <f t="shared" si="2"/>
        <v>0</v>
      </c>
    </row>
    <row r="27" spans="2:76" x14ac:dyDescent="0.25">
      <c r="B27" s="13">
        <v>205</v>
      </c>
      <c r="C27" s="25" t="s">
        <v>107</v>
      </c>
      <c r="D27" s="88"/>
      <c r="E27" s="89"/>
      <c r="F27" s="90"/>
      <c r="G27" s="88"/>
      <c r="H27" s="89"/>
      <c r="I27" s="90"/>
      <c r="J27" s="97"/>
      <c r="K27" s="89"/>
      <c r="L27" s="101"/>
      <c r="M27" s="97"/>
      <c r="N27" s="89"/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/>
      <c r="BJ27" s="89"/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2"/>
        <v>0</v>
      </c>
      <c r="BW27" s="77">
        <f t="shared" si="2"/>
        <v>0</v>
      </c>
      <c r="BX27" s="79">
        <f t="shared" si="2"/>
        <v>0</v>
      </c>
    </row>
    <row r="28" spans="2:76" x14ac:dyDescent="0.25">
      <c r="B28" s="69">
        <v>200</v>
      </c>
      <c r="C28" s="26" t="s">
        <v>108</v>
      </c>
      <c r="D28" s="85">
        <f t="shared" ref="D28:BO28" si="3">D23+D24+D25+D26+D27</f>
        <v>0</v>
      </c>
      <c r="E28" s="78">
        <f t="shared" si="3"/>
        <v>0</v>
      </c>
      <c r="F28" s="79">
        <f t="shared" si="3"/>
        <v>0</v>
      </c>
      <c r="G28" s="85">
        <f t="shared" si="3"/>
        <v>0</v>
      </c>
      <c r="H28" s="78">
        <f t="shared" si="3"/>
        <v>0</v>
      </c>
      <c r="I28" s="79">
        <f t="shared" si="3"/>
        <v>0</v>
      </c>
      <c r="J28" s="98">
        <f t="shared" si="3"/>
        <v>0</v>
      </c>
      <c r="K28" s="78">
        <f t="shared" si="3"/>
        <v>0</v>
      </c>
      <c r="L28" s="77">
        <f t="shared" si="3"/>
        <v>0</v>
      </c>
      <c r="M28" s="98">
        <f t="shared" si="3"/>
        <v>0</v>
      </c>
      <c r="N28" s="78">
        <f t="shared" si="3"/>
        <v>0</v>
      </c>
      <c r="O28" s="77">
        <f t="shared" si="3"/>
        <v>0</v>
      </c>
      <c r="P28" s="98">
        <f t="shared" si="3"/>
        <v>0</v>
      </c>
      <c r="Q28" s="78">
        <f t="shared" si="3"/>
        <v>0</v>
      </c>
      <c r="R28" s="77">
        <f t="shared" si="3"/>
        <v>0</v>
      </c>
      <c r="S28" s="98">
        <f t="shared" si="3"/>
        <v>0</v>
      </c>
      <c r="T28" s="78">
        <f t="shared" si="3"/>
        <v>0</v>
      </c>
      <c r="U28" s="77">
        <f t="shared" si="3"/>
        <v>0</v>
      </c>
      <c r="V28" s="98">
        <f t="shared" si="3"/>
        <v>0</v>
      </c>
      <c r="W28" s="78">
        <f t="shared" si="3"/>
        <v>0</v>
      </c>
      <c r="X28" s="77">
        <f t="shared" si="3"/>
        <v>0</v>
      </c>
      <c r="Y28" s="98">
        <f t="shared" si="3"/>
        <v>0</v>
      </c>
      <c r="Z28" s="78">
        <f t="shared" si="3"/>
        <v>0</v>
      </c>
      <c r="AA28" s="77">
        <f t="shared" si="3"/>
        <v>0</v>
      </c>
      <c r="AB28" s="98">
        <f t="shared" si="3"/>
        <v>0</v>
      </c>
      <c r="AC28" s="78">
        <f t="shared" si="3"/>
        <v>0</v>
      </c>
      <c r="AD28" s="77">
        <f t="shared" si="3"/>
        <v>0</v>
      </c>
      <c r="AE28" s="98">
        <f t="shared" si="3"/>
        <v>0</v>
      </c>
      <c r="AF28" s="78">
        <f t="shared" si="3"/>
        <v>0</v>
      </c>
      <c r="AG28" s="77">
        <f t="shared" si="3"/>
        <v>0</v>
      </c>
      <c r="AH28" s="98">
        <f t="shared" si="3"/>
        <v>0</v>
      </c>
      <c r="AI28" s="78">
        <f t="shared" si="3"/>
        <v>0</v>
      </c>
      <c r="AJ28" s="77">
        <f t="shared" si="3"/>
        <v>0</v>
      </c>
      <c r="AK28" s="98">
        <f t="shared" si="3"/>
        <v>0</v>
      </c>
      <c r="AL28" s="78">
        <f t="shared" si="3"/>
        <v>0</v>
      </c>
      <c r="AM28" s="77">
        <f t="shared" si="3"/>
        <v>0</v>
      </c>
      <c r="AN28" s="98">
        <f t="shared" si="3"/>
        <v>0</v>
      </c>
      <c r="AO28" s="78">
        <f t="shared" si="3"/>
        <v>0</v>
      </c>
      <c r="AP28" s="77">
        <f t="shared" si="3"/>
        <v>0</v>
      </c>
      <c r="AQ28" s="98">
        <f t="shared" si="3"/>
        <v>0</v>
      </c>
      <c r="AR28" s="78">
        <f t="shared" si="3"/>
        <v>0</v>
      </c>
      <c r="AS28" s="77">
        <f t="shared" si="3"/>
        <v>0</v>
      </c>
      <c r="AT28" s="98">
        <f t="shared" si="3"/>
        <v>0</v>
      </c>
      <c r="AU28" s="78">
        <f t="shared" si="3"/>
        <v>0</v>
      </c>
      <c r="AV28" s="77">
        <f t="shared" si="3"/>
        <v>0</v>
      </c>
      <c r="AW28" s="98">
        <f t="shared" si="3"/>
        <v>0</v>
      </c>
      <c r="AX28" s="78">
        <f t="shared" si="3"/>
        <v>0</v>
      </c>
      <c r="AY28" s="77">
        <f t="shared" si="3"/>
        <v>0</v>
      </c>
      <c r="AZ28" s="98">
        <f t="shared" si="3"/>
        <v>0</v>
      </c>
      <c r="BA28" s="78">
        <f t="shared" si="3"/>
        <v>0</v>
      </c>
      <c r="BB28" s="77">
        <f t="shared" si="3"/>
        <v>0</v>
      </c>
      <c r="BC28" s="98">
        <f t="shared" si="3"/>
        <v>0</v>
      </c>
      <c r="BD28" s="78">
        <f t="shared" si="3"/>
        <v>0</v>
      </c>
      <c r="BE28" s="77">
        <f t="shared" si="3"/>
        <v>0</v>
      </c>
      <c r="BF28" s="98">
        <f t="shared" si="3"/>
        <v>0</v>
      </c>
      <c r="BG28" s="78">
        <f t="shared" si="3"/>
        <v>0</v>
      </c>
      <c r="BH28" s="77">
        <f t="shared" si="3"/>
        <v>0</v>
      </c>
      <c r="BI28" s="98">
        <f t="shared" si="3"/>
        <v>0</v>
      </c>
      <c r="BJ28" s="78">
        <f t="shared" si="3"/>
        <v>0</v>
      </c>
      <c r="BK28" s="77">
        <f t="shared" si="3"/>
        <v>0</v>
      </c>
      <c r="BL28" s="98">
        <f t="shared" si="3"/>
        <v>0</v>
      </c>
      <c r="BM28" s="78">
        <f t="shared" si="3"/>
        <v>0</v>
      </c>
      <c r="BN28" s="77">
        <f t="shared" si="3"/>
        <v>0</v>
      </c>
      <c r="BO28" s="98">
        <f t="shared" si="3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/>
      <c r="E31" s="89"/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4">D31+G31+J31+M31+P31+S31+V31+Y31+AB31+AE31+AH31+AK31+AN31+AQ31+AT31+AW31+AZ31+BC31+BF31+BI31+BL31+BO31+BR31</f>
        <v>0</v>
      </c>
      <c r="BW31" s="77">
        <f t="shared" si="4"/>
        <v>0</v>
      </c>
      <c r="BX31" s="79">
        <f t="shared" si="4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4"/>
        <v>0</v>
      </c>
      <c r="BW32" s="77">
        <f t="shared" si="4"/>
        <v>0</v>
      </c>
      <c r="BX32" s="79">
        <f t="shared" si="4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4"/>
        <v>0</v>
      </c>
      <c r="BW33" s="77">
        <f t="shared" si="4"/>
        <v>0</v>
      </c>
      <c r="BX33" s="79">
        <f t="shared" si="4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4"/>
        <v>0</v>
      </c>
      <c r="BW34" s="77">
        <f t="shared" si="4"/>
        <v>0</v>
      </c>
      <c r="BX34" s="79">
        <f t="shared" si="4"/>
        <v>0</v>
      </c>
    </row>
    <row r="35" spans="2:76" x14ac:dyDescent="0.25">
      <c r="B35" s="69">
        <v>300</v>
      </c>
      <c r="C35" s="26" t="s">
        <v>114</v>
      </c>
      <c r="D35" s="85">
        <f t="shared" ref="D35:BO35" si="5">D31+D32+D33+D34</f>
        <v>0</v>
      </c>
      <c r="E35" s="78">
        <f t="shared" si="5"/>
        <v>0</v>
      </c>
      <c r="F35" s="79">
        <f t="shared" si="5"/>
        <v>0</v>
      </c>
      <c r="G35" s="85">
        <f t="shared" si="5"/>
        <v>0</v>
      </c>
      <c r="H35" s="78">
        <f t="shared" si="5"/>
        <v>0</v>
      </c>
      <c r="I35" s="79">
        <f t="shared" si="5"/>
        <v>0</v>
      </c>
      <c r="J35" s="98">
        <f t="shared" si="5"/>
        <v>0</v>
      </c>
      <c r="K35" s="78">
        <f t="shared" si="5"/>
        <v>0</v>
      </c>
      <c r="L35" s="77">
        <f t="shared" si="5"/>
        <v>0</v>
      </c>
      <c r="M35" s="98">
        <f t="shared" si="5"/>
        <v>0</v>
      </c>
      <c r="N35" s="78">
        <f t="shared" si="5"/>
        <v>0</v>
      </c>
      <c r="O35" s="77">
        <f t="shared" si="5"/>
        <v>0</v>
      </c>
      <c r="P35" s="98">
        <f t="shared" si="5"/>
        <v>0</v>
      </c>
      <c r="Q35" s="78">
        <f t="shared" si="5"/>
        <v>0</v>
      </c>
      <c r="R35" s="77">
        <f t="shared" si="5"/>
        <v>0</v>
      </c>
      <c r="S35" s="98">
        <f t="shared" si="5"/>
        <v>0</v>
      </c>
      <c r="T35" s="78">
        <f t="shared" si="5"/>
        <v>0</v>
      </c>
      <c r="U35" s="77">
        <f t="shared" si="5"/>
        <v>0</v>
      </c>
      <c r="V35" s="98">
        <f t="shared" si="5"/>
        <v>0</v>
      </c>
      <c r="W35" s="78">
        <f t="shared" si="5"/>
        <v>0</v>
      </c>
      <c r="X35" s="77">
        <f t="shared" si="5"/>
        <v>0</v>
      </c>
      <c r="Y35" s="98">
        <f t="shared" si="5"/>
        <v>0</v>
      </c>
      <c r="Z35" s="78">
        <f t="shared" si="5"/>
        <v>0</v>
      </c>
      <c r="AA35" s="77">
        <f t="shared" si="5"/>
        <v>0</v>
      </c>
      <c r="AB35" s="98">
        <f t="shared" si="5"/>
        <v>0</v>
      </c>
      <c r="AC35" s="78">
        <f t="shared" si="5"/>
        <v>0</v>
      </c>
      <c r="AD35" s="77">
        <f t="shared" si="5"/>
        <v>0</v>
      </c>
      <c r="AE35" s="98">
        <f t="shared" si="5"/>
        <v>0</v>
      </c>
      <c r="AF35" s="78">
        <f t="shared" si="5"/>
        <v>0</v>
      </c>
      <c r="AG35" s="77">
        <f t="shared" si="5"/>
        <v>0</v>
      </c>
      <c r="AH35" s="98">
        <f t="shared" si="5"/>
        <v>0</v>
      </c>
      <c r="AI35" s="78">
        <f t="shared" si="5"/>
        <v>0</v>
      </c>
      <c r="AJ35" s="77">
        <f t="shared" si="5"/>
        <v>0</v>
      </c>
      <c r="AK35" s="98">
        <f t="shared" si="5"/>
        <v>0</v>
      </c>
      <c r="AL35" s="78">
        <f t="shared" si="5"/>
        <v>0</v>
      </c>
      <c r="AM35" s="77">
        <f t="shared" si="5"/>
        <v>0</v>
      </c>
      <c r="AN35" s="98">
        <f t="shared" si="5"/>
        <v>0</v>
      </c>
      <c r="AO35" s="78">
        <f t="shared" si="5"/>
        <v>0</v>
      </c>
      <c r="AP35" s="77">
        <f t="shared" si="5"/>
        <v>0</v>
      </c>
      <c r="AQ35" s="98">
        <f t="shared" si="5"/>
        <v>0</v>
      </c>
      <c r="AR35" s="78">
        <f t="shared" si="5"/>
        <v>0</v>
      </c>
      <c r="AS35" s="77">
        <f t="shared" si="5"/>
        <v>0</v>
      </c>
      <c r="AT35" s="98">
        <f t="shared" si="5"/>
        <v>0</v>
      </c>
      <c r="AU35" s="78">
        <f t="shared" si="5"/>
        <v>0</v>
      </c>
      <c r="AV35" s="77">
        <f t="shared" si="5"/>
        <v>0</v>
      </c>
      <c r="AW35" s="98">
        <f t="shared" si="5"/>
        <v>0</v>
      </c>
      <c r="AX35" s="78">
        <f t="shared" si="5"/>
        <v>0</v>
      </c>
      <c r="AY35" s="77">
        <f t="shared" si="5"/>
        <v>0</v>
      </c>
      <c r="AZ35" s="98">
        <f t="shared" si="5"/>
        <v>0</v>
      </c>
      <c r="BA35" s="78">
        <f t="shared" si="5"/>
        <v>0</v>
      </c>
      <c r="BB35" s="77">
        <f t="shared" si="5"/>
        <v>0</v>
      </c>
      <c r="BC35" s="98">
        <f t="shared" si="5"/>
        <v>0</v>
      </c>
      <c r="BD35" s="78">
        <f t="shared" si="5"/>
        <v>0</v>
      </c>
      <c r="BE35" s="77">
        <f t="shared" si="5"/>
        <v>0</v>
      </c>
      <c r="BF35" s="98">
        <f t="shared" si="5"/>
        <v>0</v>
      </c>
      <c r="BG35" s="78">
        <f t="shared" si="5"/>
        <v>0</v>
      </c>
      <c r="BH35" s="77">
        <f t="shared" si="5"/>
        <v>0</v>
      </c>
      <c r="BI35" s="98">
        <f t="shared" si="5"/>
        <v>0</v>
      </c>
      <c r="BJ35" s="78">
        <f t="shared" si="5"/>
        <v>0</v>
      </c>
      <c r="BK35" s="77">
        <f t="shared" si="5"/>
        <v>0</v>
      </c>
      <c r="BL35" s="98">
        <f t="shared" si="5"/>
        <v>0</v>
      </c>
      <c r="BM35" s="78">
        <f t="shared" si="5"/>
        <v>0</v>
      </c>
      <c r="BN35" s="77">
        <f t="shared" si="5"/>
        <v>0</v>
      </c>
      <c r="BO35" s="98">
        <f t="shared" si="5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6">D38+G38+J38+M38+P38+S38+V38+Y38+AB38+AE38+AH38+AK38+AN38+AQ38+AT38+AW38+AZ38+BC38+BF38+BI38+BL38+BO38+BR38</f>
        <v>0</v>
      </c>
      <c r="BW38" s="77">
        <f t="shared" si="6"/>
        <v>0</v>
      </c>
      <c r="BX38" s="79">
        <f t="shared" si="6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6"/>
        <v>0</v>
      </c>
      <c r="BW39" s="77">
        <f t="shared" si="6"/>
        <v>0</v>
      </c>
      <c r="BX39" s="79">
        <f t="shared" si="6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/>
      <c r="BM40" s="89"/>
      <c r="BN40" s="101"/>
      <c r="BO40" s="97"/>
      <c r="BP40" s="89"/>
      <c r="BQ40" s="101"/>
      <c r="BR40" s="97"/>
      <c r="BS40" s="89"/>
      <c r="BT40" s="101"/>
      <c r="BU40" s="76"/>
      <c r="BV40" s="85">
        <f t="shared" si="6"/>
        <v>0</v>
      </c>
      <c r="BW40" s="77">
        <f t="shared" si="6"/>
        <v>0</v>
      </c>
      <c r="BX40" s="79">
        <f t="shared" si="6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6"/>
        <v>0</v>
      </c>
      <c r="BW41" s="77">
        <f t="shared" si="6"/>
        <v>0</v>
      </c>
      <c r="BX41" s="79">
        <f t="shared" si="6"/>
        <v>0</v>
      </c>
    </row>
    <row r="42" spans="2:76" x14ac:dyDescent="0.25">
      <c r="B42" s="69">
        <v>400</v>
      </c>
      <c r="C42" s="26" t="s">
        <v>119</v>
      </c>
      <c r="D42" s="85">
        <f t="shared" ref="D42:BO42" si="7">D38+D39+D40+D41</f>
        <v>0</v>
      </c>
      <c r="E42" s="78">
        <f t="shared" si="7"/>
        <v>0</v>
      </c>
      <c r="F42" s="79">
        <f t="shared" si="7"/>
        <v>0</v>
      </c>
      <c r="G42" s="85">
        <f t="shared" si="7"/>
        <v>0</v>
      </c>
      <c r="H42" s="78">
        <f t="shared" si="7"/>
        <v>0</v>
      </c>
      <c r="I42" s="79">
        <f t="shared" si="7"/>
        <v>0</v>
      </c>
      <c r="J42" s="98">
        <f t="shared" si="7"/>
        <v>0</v>
      </c>
      <c r="K42" s="78">
        <f t="shared" si="7"/>
        <v>0</v>
      </c>
      <c r="L42" s="77">
        <f t="shared" si="7"/>
        <v>0</v>
      </c>
      <c r="M42" s="98">
        <f t="shared" si="7"/>
        <v>0</v>
      </c>
      <c r="N42" s="78">
        <f t="shared" si="7"/>
        <v>0</v>
      </c>
      <c r="O42" s="77">
        <f t="shared" si="7"/>
        <v>0</v>
      </c>
      <c r="P42" s="98">
        <f t="shared" si="7"/>
        <v>0</v>
      </c>
      <c r="Q42" s="78">
        <f t="shared" si="7"/>
        <v>0</v>
      </c>
      <c r="R42" s="77">
        <f t="shared" si="7"/>
        <v>0</v>
      </c>
      <c r="S42" s="98">
        <f t="shared" si="7"/>
        <v>0</v>
      </c>
      <c r="T42" s="78">
        <f t="shared" si="7"/>
        <v>0</v>
      </c>
      <c r="U42" s="77">
        <f t="shared" si="7"/>
        <v>0</v>
      </c>
      <c r="V42" s="98">
        <f t="shared" si="7"/>
        <v>0</v>
      </c>
      <c r="W42" s="78">
        <f t="shared" si="7"/>
        <v>0</v>
      </c>
      <c r="X42" s="77">
        <f t="shared" si="7"/>
        <v>0</v>
      </c>
      <c r="Y42" s="98">
        <f t="shared" si="7"/>
        <v>0</v>
      </c>
      <c r="Z42" s="78">
        <f t="shared" si="7"/>
        <v>0</v>
      </c>
      <c r="AA42" s="77">
        <f t="shared" si="7"/>
        <v>0</v>
      </c>
      <c r="AB42" s="98">
        <f t="shared" si="7"/>
        <v>0</v>
      </c>
      <c r="AC42" s="78">
        <f t="shared" si="7"/>
        <v>0</v>
      </c>
      <c r="AD42" s="77">
        <f t="shared" si="7"/>
        <v>0</v>
      </c>
      <c r="AE42" s="98">
        <f t="shared" si="7"/>
        <v>0</v>
      </c>
      <c r="AF42" s="78">
        <f t="shared" si="7"/>
        <v>0</v>
      </c>
      <c r="AG42" s="77">
        <f t="shared" si="7"/>
        <v>0</v>
      </c>
      <c r="AH42" s="98">
        <f t="shared" si="7"/>
        <v>0</v>
      </c>
      <c r="AI42" s="78">
        <f t="shared" si="7"/>
        <v>0</v>
      </c>
      <c r="AJ42" s="77">
        <f t="shared" si="7"/>
        <v>0</v>
      </c>
      <c r="AK42" s="98">
        <f t="shared" si="7"/>
        <v>0</v>
      </c>
      <c r="AL42" s="78">
        <f t="shared" si="7"/>
        <v>0</v>
      </c>
      <c r="AM42" s="77">
        <f t="shared" si="7"/>
        <v>0</v>
      </c>
      <c r="AN42" s="98">
        <f t="shared" si="7"/>
        <v>0</v>
      </c>
      <c r="AO42" s="78">
        <f t="shared" si="7"/>
        <v>0</v>
      </c>
      <c r="AP42" s="77">
        <f t="shared" si="7"/>
        <v>0</v>
      </c>
      <c r="AQ42" s="98">
        <f t="shared" si="7"/>
        <v>0</v>
      </c>
      <c r="AR42" s="78">
        <f t="shared" si="7"/>
        <v>0</v>
      </c>
      <c r="AS42" s="77">
        <f t="shared" si="7"/>
        <v>0</v>
      </c>
      <c r="AT42" s="98">
        <f t="shared" si="7"/>
        <v>0</v>
      </c>
      <c r="AU42" s="78">
        <f t="shared" si="7"/>
        <v>0</v>
      </c>
      <c r="AV42" s="77">
        <f t="shared" si="7"/>
        <v>0</v>
      </c>
      <c r="AW42" s="98">
        <f t="shared" si="7"/>
        <v>0</v>
      </c>
      <c r="AX42" s="78">
        <f t="shared" si="7"/>
        <v>0</v>
      </c>
      <c r="AY42" s="77">
        <f t="shared" si="7"/>
        <v>0</v>
      </c>
      <c r="AZ42" s="98">
        <f t="shared" si="7"/>
        <v>0</v>
      </c>
      <c r="BA42" s="78">
        <f t="shared" si="7"/>
        <v>0</v>
      </c>
      <c r="BB42" s="77">
        <f t="shared" si="7"/>
        <v>0</v>
      </c>
      <c r="BC42" s="98">
        <f t="shared" si="7"/>
        <v>0</v>
      </c>
      <c r="BD42" s="78">
        <f t="shared" si="7"/>
        <v>0</v>
      </c>
      <c r="BE42" s="77">
        <f t="shared" si="7"/>
        <v>0</v>
      </c>
      <c r="BF42" s="98">
        <f t="shared" si="7"/>
        <v>0</v>
      </c>
      <c r="BG42" s="78">
        <f t="shared" si="7"/>
        <v>0</v>
      </c>
      <c r="BH42" s="77">
        <f t="shared" si="7"/>
        <v>0</v>
      </c>
      <c r="BI42" s="98">
        <f t="shared" si="7"/>
        <v>0</v>
      </c>
      <c r="BJ42" s="78">
        <f t="shared" si="7"/>
        <v>0</v>
      </c>
      <c r="BK42" s="77">
        <f t="shared" si="7"/>
        <v>0</v>
      </c>
      <c r="BL42" s="98">
        <f t="shared" si="7"/>
        <v>0</v>
      </c>
      <c r="BM42" s="78">
        <f t="shared" si="7"/>
        <v>0</v>
      </c>
      <c r="BN42" s="77">
        <f t="shared" si="7"/>
        <v>0</v>
      </c>
      <c r="BO42" s="98">
        <f t="shared" si="7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0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/>
      <c r="BP45" s="89"/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BO46" si="8">D45</f>
        <v>0</v>
      </c>
      <c r="E46" s="78">
        <f t="shared" si="8"/>
        <v>0</v>
      </c>
      <c r="F46" s="79">
        <f t="shared" si="8"/>
        <v>0</v>
      </c>
      <c r="G46" s="85">
        <f t="shared" si="8"/>
        <v>0</v>
      </c>
      <c r="H46" s="78">
        <f t="shared" si="8"/>
        <v>0</v>
      </c>
      <c r="I46" s="79">
        <f t="shared" si="8"/>
        <v>0</v>
      </c>
      <c r="J46" s="98">
        <f t="shared" si="8"/>
        <v>0</v>
      </c>
      <c r="K46" s="78">
        <f t="shared" si="8"/>
        <v>0</v>
      </c>
      <c r="L46" s="77">
        <f t="shared" si="8"/>
        <v>0</v>
      </c>
      <c r="M46" s="98">
        <f t="shared" si="8"/>
        <v>0</v>
      </c>
      <c r="N46" s="78">
        <f t="shared" si="8"/>
        <v>0</v>
      </c>
      <c r="O46" s="77">
        <f t="shared" si="8"/>
        <v>0</v>
      </c>
      <c r="P46" s="98">
        <f t="shared" si="8"/>
        <v>0</v>
      </c>
      <c r="Q46" s="78">
        <f t="shared" si="8"/>
        <v>0</v>
      </c>
      <c r="R46" s="77">
        <f t="shared" si="8"/>
        <v>0</v>
      </c>
      <c r="S46" s="98">
        <f t="shared" si="8"/>
        <v>0</v>
      </c>
      <c r="T46" s="78">
        <f t="shared" si="8"/>
        <v>0</v>
      </c>
      <c r="U46" s="77">
        <f t="shared" si="8"/>
        <v>0</v>
      </c>
      <c r="V46" s="98">
        <f t="shared" si="8"/>
        <v>0</v>
      </c>
      <c r="W46" s="78">
        <f t="shared" si="8"/>
        <v>0</v>
      </c>
      <c r="X46" s="77">
        <f t="shared" si="8"/>
        <v>0</v>
      </c>
      <c r="Y46" s="98">
        <f t="shared" si="8"/>
        <v>0</v>
      </c>
      <c r="Z46" s="78">
        <f t="shared" si="8"/>
        <v>0</v>
      </c>
      <c r="AA46" s="77">
        <f t="shared" si="8"/>
        <v>0</v>
      </c>
      <c r="AB46" s="98">
        <f t="shared" si="8"/>
        <v>0</v>
      </c>
      <c r="AC46" s="78">
        <f t="shared" si="8"/>
        <v>0</v>
      </c>
      <c r="AD46" s="77">
        <f t="shared" si="8"/>
        <v>0</v>
      </c>
      <c r="AE46" s="98">
        <f t="shared" si="8"/>
        <v>0</v>
      </c>
      <c r="AF46" s="78">
        <f t="shared" si="8"/>
        <v>0</v>
      </c>
      <c r="AG46" s="77">
        <f t="shared" si="8"/>
        <v>0</v>
      </c>
      <c r="AH46" s="98">
        <f t="shared" si="8"/>
        <v>0</v>
      </c>
      <c r="AI46" s="78">
        <f t="shared" si="8"/>
        <v>0</v>
      </c>
      <c r="AJ46" s="77">
        <f t="shared" si="8"/>
        <v>0</v>
      </c>
      <c r="AK46" s="98">
        <f t="shared" si="8"/>
        <v>0</v>
      </c>
      <c r="AL46" s="78">
        <f t="shared" si="8"/>
        <v>0</v>
      </c>
      <c r="AM46" s="77">
        <f t="shared" si="8"/>
        <v>0</v>
      </c>
      <c r="AN46" s="98">
        <f t="shared" si="8"/>
        <v>0</v>
      </c>
      <c r="AO46" s="78">
        <f t="shared" si="8"/>
        <v>0</v>
      </c>
      <c r="AP46" s="77">
        <f t="shared" si="8"/>
        <v>0</v>
      </c>
      <c r="AQ46" s="98">
        <f t="shared" si="8"/>
        <v>0</v>
      </c>
      <c r="AR46" s="78">
        <f t="shared" si="8"/>
        <v>0</v>
      </c>
      <c r="AS46" s="77">
        <f t="shared" si="8"/>
        <v>0</v>
      </c>
      <c r="AT46" s="98">
        <f t="shared" si="8"/>
        <v>0</v>
      </c>
      <c r="AU46" s="78">
        <f t="shared" si="8"/>
        <v>0</v>
      </c>
      <c r="AV46" s="77">
        <f t="shared" si="8"/>
        <v>0</v>
      </c>
      <c r="AW46" s="98">
        <f t="shared" si="8"/>
        <v>0</v>
      </c>
      <c r="AX46" s="78">
        <f t="shared" si="8"/>
        <v>0</v>
      </c>
      <c r="AY46" s="95">
        <f t="shared" si="8"/>
        <v>0</v>
      </c>
      <c r="AZ46" s="99">
        <f t="shared" si="8"/>
        <v>0</v>
      </c>
      <c r="BA46" s="78">
        <f t="shared" si="8"/>
        <v>0</v>
      </c>
      <c r="BB46" s="95">
        <f t="shared" si="8"/>
        <v>0</v>
      </c>
      <c r="BC46" s="98">
        <f t="shared" si="8"/>
        <v>0</v>
      </c>
      <c r="BD46" s="78">
        <f t="shared" si="8"/>
        <v>0</v>
      </c>
      <c r="BE46" s="77">
        <f t="shared" si="8"/>
        <v>0</v>
      </c>
      <c r="BF46" s="98">
        <f t="shared" si="8"/>
        <v>0</v>
      </c>
      <c r="BG46" s="78">
        <f t="shared" si="8"/>
        <v>0</v>
      </c>
      <c r="BH46" s="77">
        <f t="shared" si="8"/>
        <v>0</v>
      </c>
      <c r="BI46" s="99">
        <f t="shared" si="8"/>
        <v>0</v>
      </c>
      <c r="BJ46" s="78">
        <f t="shared" si="8"/>
        <v>0</v>
      </c>
      <c r="BK46" s="95">
        <f t="shared" si="8"/>
        <v>0</v>
      </c>
      <c r="BL46" s="99">
        <f t="shared" si="8"/>
        <v>0</v>
      </c>
      <c r="BM46" s="78">
        <f t="shared" si="8"/>
        <v>0</v>
      </c>
      <c r="BN46" s="95">
        <f t="shared" si="8"/>
        <v>0</v>
      </c>
      <c r="BO46" s="99">
        <f t="shared" si="8"/>
        <v>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/>
      <c r="BS49" s="89"/>
      <c r="BT49" s="101"/>
      <c r="BU49" s="76"/>
      <c r="BV49" s="85">
        <f t="shared" ref="BV49:BX50" si="9">D49+G49+J49+M49+P49+S49+V49+Y49+AB49+AE49+AH49+AK49+AN49+AQ49+AT49+AW49+AZ49+BC49+BF49+BI49+BL49+BO49+BR49</f>
        <v>0</v>
      </c>
      <c r="BW49" s="77">
        <f t="shared" si="9"/>
        <v>0</v>
      </c>
      <c r="BX49" s="79">
        <f t="shared" si="9"/>
        <v>0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/>
      <c r="BS50" s="89"/>
      <c r="BT50" s="101"/>
      <c r="BU50" s="76"/>
      <c r="BV50" s="85">
        <f t="shared" si="9"/>
        <v>0</v>
      </c>
      <c r="BW50" s="77">
        <f t="shared" si="9"/>
        <v>0</v>
      </c>
      <c r="BX50" s="79">
        <f t="shared" si="9"/>
        <v>0</v>
      </c>
    </row>
    <row r="51" spans="1:76" x14ac:dyDescent="0.25">
      <c r="B51" s="69">
        <v>700</v>
      </c>
      <c r="C51" s="26" t="s">
        <v>125</v>
      </c>
      <c r="D51" s="85">
        <f t="shared" ref="D51:BO51" si="10">D49+D50</f>
        <v>0</v>
      </c>
      <c r="E51" s="78">
        <f t="shared" si="10"/>
        <v>0</v>
      </c>
      <c r="F51" s="79">
        <f t="shared" si="10"/>
        <v>0</v>
      </c>
      <c r="G51" s="85">
        <f t="shared" si="10"/>
        <v>0</v>
      </c>
      <c r="H51" s="78">
        <f t="shared" si="10"/>
        <v>0</v>
      </c>
      <c r="I51" s="79">
        <f t="shared" si="10"/>
        <v>0</v>
      </c>
      <c r="J51" s="98">
        <f t="shared" si="10"/>
        <v>0</v>
      </c>
      <c r="K51" s="78">
        <f t="shared" si="10"/>
        <v>0</v>
      </c>
      <c r="L51" s="77">
        <f t="shared" si="10"/>
        <v>0</v>
      </c>
      <c r="M51" s="98">
        <f t="shared" si="10"/>
        <v>0</v>
      </c>
      <c r="N51" s="78">
        <f t="shared" si="10"/>
        <v>0</v>
      </c>
      <c r="O51" s="77">
        <f t="shared" si="10"/>
        <v>0</v>
      </c>
      <c r="P51" s="98">
        <f t="shared" si="10"/>
        <v>0</v>
      </c>
      <c r="Q51" s="78">
        <f t="shared" si="10"/>
        <v>0</v>
      </c>
      <c r="R51" s="77">
        <f t="shared" si="10"/>
        <v>0</v>
      </c>
      <c r="S51" s="98">
        <f t="shared" si="10"/>
        <v>0</v>
      </c>
      <c r="T51" s="78">
        <f t="shared" si="10"/>
        <v>0</v>
      </c>
      <c r="U51" s="77">
        <f t="shared" si="10"/>
        <v>0</v>
      </c>
      <c r="V51" s="98">
        <f t="shared" si="10"/>
        <v>0</v>
      </c>
      <c r="W51" s="78">
        <f t="shared" si="10"/>
        <v>0</v>
      </c>
      <c r="X51" s="77">
        <f t="shared" si="10"/>
        <v>0</v>
      </c>
      <c r="Y51" s="98">
        <f t="shared" si="10"/>
        <v>0</v>
      </c>
      <c r="Z51" s="78">
        <f t="shared" si="10"/>
        <v>0</v>
      </c>
      <c r="AA51" s="77">
        <f t="shared" si="10"/>
        <v>0</v>
      </c>
      <c r="AB51" s="98">
        <f t="shared" si="10"/>
        <v>0</v>
      </c>
      <c r="AC51" s="78">
        <f t="shared" si="10"/>
        <v>0</v>
      </c>
      <c r="AD51" s="77">
        <f t="shared" si="10"/>
        <v>0</v>
      </c>
      <c r="AE51" s="98">
        <f t="shared" si="10"/>
        <v>0</v>
      </c>
      <c r="AF51" s="78">
        <f t="shared" si="10"/>
        <v>0</v>
      </c>
      <c r="AG51" s="77">
        <f t="shared" si="10"/>
        <v>0</v>
      </c>
      <c r="AH51" s="98">
        <f t="shared" si="10"/>
        <v>0</v>
      </c>
      <c r="AI51" s="78">
        <f t="shared" si="10"/>
        <v>0</v>
      </c>
      <c r="AJ51" s="77">
        <f t="shared" si="10"/>
        <v>0</v>
      </c>
      <c r="AK51" s="98">
        <f t="shared" si="10"/>
        <v>0</v>
      </c>
      <c r="AL51" s="78">
        <f t="shared" si="10"/>
        <v>0</v>
      </c>
      <c r="AM51" s="77">
        <f t="shared" si="10"/>
        <v>0</v>
      </c>
      <c r="AN51" s="98">
        <f t="shared" si="10"/>
        <v>0</v>
      </c>
      <c r="AO51" s="78">
        <f t="shared" si="10"/>
        <v>0</v>
      </c>
      <c r="AP51" s="77">
        <f t="shared" si="10"/>
        <v>0</v>
      </c>
      <c r="AQ51" s="98">
        <f t="shared" si="10"/>
        <v>0</v>
      </c>
      <c r="AR51" s="78">
        <f t="shared" si="10"/>
        <v>0</v>
      </c>
      <c r="AS51" s="77">
        <f t="shared" si="10"/>
        <v>0</v>
      </c>
      <c r="AT51" s="98">
        <f t="shared" si="10"/>
        <v>0</v>
      </c>
      <c r="AU51" s="78">
        <f t="shared" si="10"/>
        <v>0</v>
      </c>
      <c r="AV51" s="77">
        <f t="shared" si="10"/>
        <v>0</v>
      </c>
      <c r="AW51" s="98">
        <f t="shared" si="10"/>
        <v>0</v>
      </c>
      <c r="AX51" s="78">
        <f t="shared" si="10"/>
        <v>0</v>
      </c>
      <c r="AY51" s="77">
        <f t="shared" si="10"/>
        <v>0</v>
      </c>
      <c r="AZ51" s="98">
        <f t="shared" si="10"/>
        <v>0</v>
      </c>
      <c r="BA51" s="78">
        <f t="shared" si="10"/>
        <v>0</v>
      </c>
      <c r="BB51" s="77">
        <f t="shared" si="10"/>
        <v>0</v>
      </c>
      <c r="BC51" s="98">
        <f t="shared" si="10"/>
        <v>0</v>
      </c>
      <c r="BD51" s="78">
        <f t="shared" si="10"/>
        <v>0</v>
      </c>
      <c r="BE51" s="77">
        <f t="shared" si="10"/>
        <v>0</v>
      </c>
      <c r="BF51" s="98">
        <f t="shared" si="10"/>
        <v>0</v>
      </c>
      <c r="BG51" s="78">
        <f t="shared" si="10"/>
        <v>0</v>
      </c>
      <c r="BH51" s="77">
        <f t="shared" si="10"/>
        <v>0</v>
      </c>
      <c r="BI51" s="98">
        <f t="shared" si="10"/>
        <v>0</v>
      </c>
      <c r="BJ51" s="78">
        <f t="shared" si="10"/>
        <v>0</v>
      </c>
      <c r="BK51" s="77">
        <f t="shared" si="10"/>
        <v>0</v>
      </c>
      <c r="BL51" s="98">
        <f t="shared" si="10"/>
        <v>0</v>
      </c>
      <c r="BM51" s="78">
        <f t="shared" si="10"/>
        <v>0</v>
      </c>
      <c r="BN51" s="77">
        <f t="shared" si="10"/>
        <v>0</v>
      </c>
      <c r="BO51" s="98">
        <f t="shared" si="10"/>
        <v>0</v>
      </c>
      <c r="BP51" s="78">
        <f>BP49+BP50</f>
        <v>0</v>
      </c>
      <c r="BQ51" s="77">
        <f>BQ49+BQ50</f>
        <v>0</v>
      </c>
      <c r="BR51" s="98">
        <f>BR49+BR50</f>
        <v>0</v>
      </c>
      <c r="BS51" s="78">
        <f>BS49+BS50</f>
        <v>0</v>
      </c>
      <c r="BT51" s="77">
        <f>BT49+BT50</f>
        <v>0</v>
      </c>
      <c r="BU51" s="85"/>
      <c r="BV51" s="85">
        <f>BV49+BV50</f>
        <v>0</v>
      </c>
      <c r="BW51" s="77">
        <f>BW49+BW50</f>
        <v>0</v>
      </c>
      <c r="BX51" s="95">
        <f>BX49+BX50</f>
        <v>0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BO53" si="11">D20+D28+D35+D42+D46+D51</f>
        <v>0</v>
      </c>
      <c r="E53" s="86">
        <f t="shared" si="11"/>
        <v>0</v>
      </c>
      <c r="F53" s="86">
        <f t="shared" si="11"/>
        <v>0</v>
      </c>
      <c r="G53" s="86">
        <f t="shared" si="11"/>
        <v>0</v>
      </c>
      <c r="H53" s="86">
        <f t="shared" si="11"/>
        <v>0</v>
      </c>
      <c r="I53" s="86">
        <f t="shared" si="11"/>
        <v>0</v>
      </c>
      <c r="J53" s="86">
        <f t="shared" si="11"/>
        <v>0</v>
      </c>
      <c r="K53" s="86">
        <f t="shared" si="11"/>
        <v>0</v>
      </c>
      <c r="L53" s="86">
        <f t="shared" si="11"/>
        <v>0</v>
      </c>
      <c r="M53" s="86">
        <f t="shared" si="11"/>
        <v>0</v>
      </c>
      <c r="N53" s="86">
        <f t="shared" si="11"/>
        <v>0</v>
      </c>
      <c r="O53" s="86">
        <f t="shared" si="11"/>
        <v>0</v>
      </c>
      <c r="P53" s="86">
        <f t="shared" si="11"/>
        <v>0</v>
      </c>
      <c r="Q53" s="86">
        <f t="shared" si="11"/>
        <v>0</v>
      </c>
      <c r="R53" s="86">
        <f t="shared" si="11"/>
        <v>0</v>
      </c>
      <c r="S53" s="86">
        <f t="shared" si="11"/>
        <v>0</v>
      </c>
      <c r="T53" s="86">
        <f t="shared" si="11"/>
        <v>0</v>
      </c>
      <c r="U53" s="86">
        <f t="shared" si="11"/>
        <v>0</v>
      </c>
      <c r="V53" s="86">
        <f t="shared" si="11"/>
        <v>0</v>
      </c>
      <c r="W53" s="86">
        <f t="shared" si="11"/>
        <v>0</v>
      </c>
      <c r="X53" s="86">
        <f t="shared" si="11"/>
        <v>0</v>
      </c>
      <c r="Y53" s="86">
        <f t="shared" si="11"/>
        <v>0</v>
      </c>
      <c r="Z53" s="86">
        <f t="shared" si="11"/>
        <v>0</v>
      </c>
      <c r="AA53" s="86">
        <f t="shared" si="11"/>
        <v>0</v>
      </c>
      <c r="AB53" s="86">
        <f t="shared" si="11"/>
        <v>0</v>
      </c>
      <c r="AC53" s="86">
        <f t="shared" si="11"/>
        <v>0</v>
      </c>
      <c r="AD53" s="86">
        <f t="shared" si="11"/>
        <v>0</v>
      </c>
      <c r="AE53" s="86">
        <f t="shared" si="11"/>
        <v>0</v>
      </c>
      <c r="AF53" s="86">
        <f t="shared" si="11"/>
        <v>0</v>
      </c>
      <c r="AG53" s="86">
        <f t="shared" si="11"/>
        <v>0</v>
      </c>
      <c r="AH53" s="86">
        <f t="shared" si="11"/>
        <v>0</v>
      </c>
      <c r="AI53" s="86">
        <f t="shared" si="11"/>
        <v>0</v>
      </c>
      <c r="AJ53" s="86">
        <f t="shared" si="11"/>
        <v>0</v>
      </c>
      <c r="AK53" s="86">
        <f t="shared" si="11"/>
        <v>0</v>
      </c>
      <c r="AL53" s="86">
        <f t="shared" si="11"/>
        <v>0</v>
      </c>
      <c r="AM53" s="86">
        <f t="shared" si="11"/>
        <v>0</v>
      </c>
      <c r="AN53" s="86">
        <f t="shared" si="11"/>
        <v>0</v>
      </c>
      <c r="AO53" s="86">
        <f t="shared" si="11"/>
        <v>0</v>
      </c>
      <c r="AP53" s="86">
        <f t="shared" si="11"/>
        <v>0</v>
      </c>
      <c r="AQ53" s="86">
        <f t="shared" si="11"/>
        <v>0</v>
      </c>
      <c r="AR53" s="86">
        <f t="shared" si="11"/>
        <v>0</v>
      </c>
      <c r="AS53" s="86">
        <f t="shared" si="11"/>
        <v>0</v>
      </c>
      <c r="AT53" s="86">
        <f t="shared" si="11"/>
        <v>0</v>
      </c>
      <c r="AU53" s="86">
        <f t="shared" si="11"/>
        <v>0</v>
      </c>
      <c r="AV53" s="86">
        <f t="shared" si="11"/>
        <v>0</v>
      </c>
      <c r="AW53" s="86">
        <f t="shared" si="11"/>
        <v>0</v>
      </c>
      <c r="AX53" s="86">
        <f t="shared" si="11"/>
        <v>0</v>
      </c>
      <c r="AY53" s="86">
        <f t="shared" si="11"/>
        <v>0</v>
      </c>
      <c r="AZ53" s="86">
        <f t="shared" si="11"/>
        <v>0</v>
      </c>
      <c r="BA53" s="86">
        <f t="shared" si="11"/>
        <v>0</v>
      </c>
      <c r="BB53" s="86">
        <f t="shared" si="11"/>
        <v>0</v>
      </c>
      <c r="BC53" s="86">
        <f t="shared" si="11"/>
        <v>0</v>
      </c>
      <c r="BD53" s="86">
        <f t="shared" si="11"/>
        <v>0</v>
      </c>
      <c r="BE53" s="86">
        <f t="shared" si="11"/>
        <v>0</v>
      </c>
      <c r="BF53" s="86">
        <f t="shared" si="11"/>
        <v>0</v>
      </c>
      <c r="BG53" s="86">
        <f t="shared" si="11"/>
        <v>0</v>
      </c>
      <c r="BH53" s="86">
        <f t="shared" si="11"/>
        <v>0</v>
      </c>
      <c r="BI53" s="86">
        <f t="shared" si="11"/>
        <v>0</v>
      </c>
      <c r="BJ53" s="86">
        <f t="shared" si="11"/>
        <v>0</v>
      </c>
      <c r="BK53" s="86">
        <f t="shared" si="11"/>
        <v>0</v>
      </c>
      <c r="BL53" s="86">
        <f t="shared" si="11"/>
        <v>0</v>
      </c>
      <c r="BM53" s="86">
        <f t="shared" si="11"/>
        <v>0</v>
      </c>
      <c r="BN53" s="86">
        <f t="shared" si="11"/>
        <v>0</v>
      </c>
      <c r="BO53" s="86">
        <f t="shared" si="11"/>
        <v>0</v>
      </c>
      <c r="BP53" s="86">
        <f>BP20+BP28+BP35+BP42+BP46+BP51</f>
        <v>0</v>
      </c>
      <c r="BQ53" s="86">
        <f>BQ20+BQ28+BQ35+BQ42+BQ46+BQ51</f>
        <v>0</v>
      </c>
      <c r="BR53" s="86">
        <f>BR20+BR28+BR35+BR42+BR46+BR51</f>
        <v>0</v>
      </c>
      <c r="BS53" s="86">
        <f>BS20+BS28+BS35+BS42+BS46+BS51</f>
        <v>0</v>
      </c>
      <c r="BT53" s="86">
        <f>BT20+BT28+BT35+BT42+BT46+BT51</f>
        <v>0</v>
      </c>
      <c r="BU53" s="86">
        <f>BU8</f>
        <v>0</v>
      </c>
      <c r="BV53" s="102">
        <f>BV8+BV20+BV28+BV35+BV42+BV46+BV51</f>
        <v>0</v>
      </c>
      <c r="BW53" s="87">
        <f>BW20+BW28+BW35+BW42+BW46+BW51</f>
        <v>0</v>
      </c>
      <c r="BX53" s="87">
        <f>BX20+BX28+BX35+BX42+BX46+BX51</f>
        <v>0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BO4:BQ4"/>
    <mergeCell ref="BR4:BT4"/>
    <mergeCell ref="BU4:BU5"/>
    <mergeCell ref="BV4:BX5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E5:AG5"/>
    <mergeCell ref="AH5:AJ5"/>
    <mergeCell ref="AK5:AM5"/>
    <mergeCell ref="AN5:AP5"/>
    <mergeCell ref="AQ5:AS5"/>
    <mergeCell ref="AT5:AV5"/>
    <mergeCell ref="AW5:AY5"/>
    <mergeCell ref="AZ5:BB5"/>
    <mergeCell ref="BC5:BE5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FF045-61AD-482B-BAAD-547A3ED9B6B4}">
  <sheetPr>
    <pageSetUpPr fitToPage="1"/>
  </sheetPr>
  <dimension ref="A1:BY56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7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7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7" s="21" customFormat="1" ht="20.100000000000001" customHeight="1" thickBot="1" x14ac:dyDescent="0.3">
      <c r="A3" s="106"/>
      <c r="B3" s="58" t="s">
        <v>143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65" t="s">
        <v>145</v>
      </c>
    </row>
    <row r="4" spans="1:77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7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7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7" ht="34.5" thickBot="1" x14ac:dyDescent="0.3">
      <c r="B7" s="117"/>
      <c r="C7" s="118"/>
      <c r="D7" s="103" t="s">
        <v>140</v>
      </c>
      <c r="E7" s="32" t="s">
        <v>141</v>
      </c>
      <c r="F7" s="33"/>
      <c r="G7" s="32" t="s">
        <v>140</v>
      </c>
      <c r="H7" s="32" t="s">
        <v>141</v>
      </c>
      <c r="I7" s="33"/>
      <c r="J7" s="32" t="s">
        <v>140</v>
      </c>
      <c r="K7" s="32" t="s">
        <v>141</v>
      </c>
      <c r="L7" s="33"/>
      <c r="M7" s="32" t="s">
        <v>140</v>
      </c>
      <c r="N7" s="32" t="s">
        <v>141</v>
      </c>
      <c r="O7" s="33"/>
      <c r="P7" s="32" t="s">
        <v>140</v>
      </c>
      <c r="Q7" s="32" t="s">
        <v>141</v>
      </c>
      <c r="R7" s="33"/>
      <c r="S7" s="32" t="s">
        <v>140</v>
      </c>
      <c r="T7" s="32" t="s">
        <v>141</v>
      </c>
      <c r="U7" s="33"/>
      <c r="V7" s="32" t="s">
        <v>140</v>
      </c>
      <c r="W7" s="32" t="s">
        <v>141</v>
      </c>
      <c r="X7" s="33"/>
      <c r="Y7" s="32" t="s">
        <v>140</v>
      </c>
      <c r="Z7" s="32" t="s">
        <v>141</v>
      </c>
      <c r="AA7" s="33"/>
      <c r="AB7" s="32" t="s">
        <v>140</v>
      </c>
      <c r="AC7" s="32" t="s">
        <v>141</v>
      </c>
      <c r="AD7" s="33"/>
      <c r="AE7" s="32" t="s">
        <v>140</v>
      </c>
      <c r="AF7" s="32" t="s">
        <v>141</v>
      </c>
      <c r="AG7" s="33"/>
      <c r="AH7" s="32" t="s">
        <v>140</v>
      </c>
      <c r="AI7" s="32" t="s">
        <v>141</v>
      </c>
      <c r="AJ7" s="33"/>
      <c r="AK7" s="32" t="s">
        <v>140</v>
      </c>
      <c r="AL7" s="32" t="s">
        <v>141</v>
      </c>
      <c r="AM7" s="33"/>
      <c r="AN7" s="32" t="s">
        <v>140</v>
      </c>
      <c r="AO7" s="32" t="s">
        <v>141</v>
      </c>
      <c r="AP7" s="33"/>
      <c r="AQ7" s="32" t="s">
        <v>140</v>
      </c>
      <c r="AR7" s="32" t="s">
        <v>141</v>
      </c>
      <c r="AS7" s="33"/>
      <c r="AT7" s="32" t="s">
        <v>140</v>
      </c>
      <c r="AU7" s="32" t="s">
        <v>141</v>
      </c>
      <c r="AV7" s="33"/>
      <c r="AW7" s="32" t="s">
        <v>140</v>
      </c>
      <c r="AX7" s="32" t="s">
        <v>141</v>
      </c>
      <c r="AY7" s="33"/>
      <c r="AZ7" s="32" t="s">
        <v>140</v>
      </c>
      <c r="BA7" s="32" t="s">
        <v>141</v>
      </c>
      <c r="BB7" s="33"/>
      <c r="BC7" s="32" t="s">
        <v>140</v>
      </c>
      <c r="BD7" s="32" t="s">
        <v>141</v>
      </c>
      <c r="BE7" s="33"/>
      <c r="BF7" s="32" t="s">
        <v>140</v>
      </c>
      <c r="BG7" s="32" t="s">
        <v>141</v>
      </c>
      <c r="BH7" s="33"/>
      <c r="BI7" s="32" t="s">
        <v>140</v>
      </c>
      <c r="BJ7" s="32" t="s">
        <v>141</v>
      </c>
      <c r="BK7" s="33"/>
      <c r="BL7" s="32" t="s">
        <v>140</v>
      </c>
      <c r="BM7" s="32" t="s">
        <v>141</v>
      </c>
      <c r="BN7" s="33"/>
      <c r="BO7" s="32" t="s">
        <v>140</v>
      </c>
      <c r="BP7" s="32" t="s">
        <v>141</v>
      </c>
      <c r="BQ7" s="33"/>
      <c r="BR7" s="32" t="s">
        <v>140</v>
      </c>
      <c r="BS7" s="32" t="s">
        <v>141</v>
      </c>
      <c r="BT7" s="33"/>
      <c r="BU7" s="34"/>
      <c r="BV7" s="32" t="s">
        <v>140</v>
      </c>
      <c r="BW7" s="32" t="s">
        <v>141</v>
      </c>
      <c r="BX7" s="33"/>
    </row>
    <row r="8" spans="1:77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>
        <v>0</v>
      </c>
      <c r="BV8" s="77">
        <f>BU8</f>
        <v>0</v>
      </c>
      <c r="BW8" s="78"/>
      <c r="BX8" s="79"/>
    </row>
    <row r="9" spans="1:77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7" x14ac:dyDescent="0.25">
      <c r="B10" s="13">
        <v>101</v>
      </c>
      <c r="C10" s="25" t="s">
        <v>91</v>
      </c>
      <c r="D10" s="88">
        <v>248917.53999999998</v>
      </c>
      <c r="E10" s="89">
        <v>16222.58</v>
      </c>
      <c r="F10" s="90">
        <v>243785.63</v>
      </c>
      <c r="G10" s="88"/>
      <c r="H10" s="89"/>
      <c r="I10" s="90"/>
      <c r="J10" s="97">
        <v>48638.2</v>
      </c>
      <c r="K10" s="89">
        <v>0</v>
      </c>
      <c r="L10" s="101">
        <v>48255.29</v>
      </c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>
        <v>31278.51</v>
      </c>
      <c r="AC10" s="89">
        <v>0</v>
      </c>
      <c r="AD10" s="90">
        <v>31278.51</v>
      </c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V19" si="0">D10+G10+J10+M10+P10+S10+V10+Y10+AB10+AE10+AH10+AK10+AN10+AQ10+AT10+AW10+AZ10+BC10+BF10+BI10+BL10+BO10+BR10</f>
        <v>328834.25</v>
      </c>
      <c r="BW10" s="77">
        <f t="shared" ref="BW10:BW19" si="1">E10+H10+K10+N10+Q10+T10+W10+Z10+AC10+AF10+AI10+AL10+AO10+AR10+AU10+AX10+BA10+BD10+BG10+BJ10+BM10+BP10+BS10</f>
        <v>16222.58</v>
      </c>
      <c r="BX10" s="79">
        <f t="shared" ref="BX10:BX19" si="2">F10+I10+L10+O10+R10+U10+X10+AA10+AD10+AG10+AJ10+AM10+AP10+AS10+AV10+AY10+BB10+BE10+BH10+BK10+BN10+BQ10+BT10</f>
        <v>323319.43</v>
      </c>
    </row>
    <row r="11" spans="1:77" x14ac:dyDescent="0.25">
      <c r="B11" s="13">
        <v>102</v>
      </c>
      <c r="C11" s="25" t="s">
        <v>92</v>
      </c>
      <c r="D11" s="88">
        <v>22047.96</v>
      </c>
      <c r="E11" s="89">
        <v>1113.83</v>
      </c>
      <c r="F11" s="90">
        <v>21701.919999999998</v>
      </c>
      <c r="G11" s="88"/>
      <c r="H11" s="89"/>
      <c r="I11" s="90"/>
      <c r="J11" s="97">
        <v>3144.36</v>
      </c>
      <c r="K11" s="89">
        <v>0</v>
      </c>
      <c r="L11" s="101">
        <v>3144.36</v>
      </c>
      <c r="M11" s="91"/>
      <c r="N11" s="89"/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>
        <v>7424.35</v>
      </c>
      <c r="AC11" s="89">
        <v>0</v>
      </c>
      <c r="AD11" s="90">
        <v>7424.35</v>
      </c>
      <c r="AE11" s="91"/>
      <c r="AF11" s="89"/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32616.67</v>
      </c>
      <c r="BW11" s="77">
        <f t="shared" si="1"/>
        <v>1113.83</v>
      </c>
      <c r="BX11" s="79">
        <f t="shared" si="2"/>
        <v>32270.629999999997</v>
      </c>
    </row>
    <row r="12" spans="1:77" x14ac:dyDescent="0.25">
      <c r="B12" s="13">
        <v>103</v>
      </c>
      <c r="C12" s="25" t="s">
        <v>93</v>
      </c>
      <c r="D12" s="88">
        <v>320657.15000000008</v>
      </c>
      <c r="E12" s="89">
        <v>6420.13</v>
      </c>
      <c r="F12" s="90">
        <v>331420.42</v>
      </c>
      <c r="G12" s="88"/>
      <c r="H12" s="89"/>
      <c r="I12" s="90"/>
      <c r="J12" s="97">
        <v>7470.46</v>
      </c>
      <c r="K12" s="89">
        <v>0</v>
      </c>
      <c r="L12" s="101">
        <v>7805.36</v>
      </c>
      <c r="M12" s="91">
        <v>181315.33</v>
      </c>
      <c r="N12" s="89">
        <v>0</v>
      </c>
      <c r="O12" s="90">
        <v>198425.69000000003</v>
      </c>
      <c r="P12" s="91">
        <v>23899.68</v>
      </c>
      <c r="Q12" s="89">
        <v>0</v>
      </c>
      <c r="R12" s="90">
        <v>26369.160000000003</v>
      </c>
      <c r="S12" s="91">
        <v>6600</v>
      </c>
      <c r="T12" s="89">
        <v>0</v>
      </c>
      <c r="U12" s="90">
        <v>7006.89</v>
      </c>
      <c r="V12" s="91">
        <v>8083.96</v>
      </c>
      <c r="W12" s="89">
        <v>0</v>
      </c>
      <c r="X12" s="90">
        <v>8515.119999999999</v>
      </c>
      <c r="Y12" s="91"/>
      <c r="Z12" s="89"/>
      <c r="AA12" s="90"/>
      <c r="AB12" s="91">
        <v>282306.99</v>
      </c>
      <c r="AC12" s="89">
        <v>0</v>
      </c>
      <c r="AD12" s="90">
        <v>304201.84999999998</v>
      </c>
      <c r="AE12" s="91">
        <v>99791.62000000001</v>
      </c>
      <c r="AF12" s="89">
        <v>0</v>
      </c>
      <c r="AG12" s="90">
        <v>93836.52</v>
      </c>
      <c r="AH12" s="91">
        <v>0</v>
      </c>
      <c r="AI12" s="89">
        <v>0</v>
      </c>
      <c r="AJ12" s="90">
        <v>0</v>
      </c>
      <c r="AK12" s="91">
        <v>234541.02</v>
      </c>
      <c r="AL12" s="89">
        <v>0</v>
      </c>
      <c r="AM12" s="90">
        <v>231824.59</v>
      </c>
      <c r="AN12" s="91"/>
      <c r="AO12" s="89"/>
      <c r="AP12" s="90"/>
      <c r="AQ12" s="91">
        <v>1287.0999999999999</v>
      </c>
      <c r="AR12" s="89">
        <v>0</v>
      </c>
      <c r="AS12" s="90">
        <v>1616.5</v>
      </c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1165953.31</v>
      </c>
      <c r="BW12" s="77">
        <f t="shared" si="1"/>
        <v>6420.13</v>
      </c>
      <c r="BX12" s="79">
        <f t="shared" si="2"/>
        <v>1211022.1000000001</v>
      </c>
    </row>
    <row r="13" spans="1:77" x14ac:dyDescent="0.25">
      <c r="B13" s="13">
        <v>104</v>
      </c>
      <c r="C13" s="25" t="s">
        <v>19</v>
      </c>
      <c r="D13" s="88">
        <v>24321.84</v>
      </c>
      <c r="E13" s="89">
        <v>0</v>
      </c>
      <c r="F13" s="90">
        <v>22822.52</v>
      </c>
      <c r="G13" s="88"/>
      <c r="H13" s="89"/>
      <c r="I13" s="90"/>
      <c r="J13" s="97">
        <v>0</v>
      </c>
      <c r="K13" s="89">
        <v>0</v>
      </c>
      <c r="L13" s="101">
        <v>0</v>
      </c>
      <c r="M13" s="91">
        <v>144600</v>
      </c>
      <c r="N13" s="89">
        <v>0</v>
      </c>
      <c r="O13" s="90">
        <v>144600</v>
      </c>
      <c r="P13" s="91">
        <v>1945</v>
      </c>
      <c r="Q13" s="89">
        <v>0</v>
      </c>
      <c r="R13" s="90">
        <v>1945</v>
      </c>
      <c r="S13" s="91">
        <v>13150</v>
      </c>
      <c r="T13" s="89">
        <v>0</v>
      </c>
      <c r="U13" s="90">
        <v>10805.56</v>
      </c>
      <c r="V13" s="91">
        <v>77492</v>
      </c>
      <c r="W13" s="89">
        <v>0</v>
      </c>
      <c r="X13" s="90">
        <v>87651.01999999999</v>
      </c>
      <c r="Y13" s="91"/>
      <c r="Z13" s="89"/>
      <c r="AA13" s="90"/>
      <c r="AB13" s="91">
        <v>7200.61</v>
      </c>
      <c r="AC13" s="89">
        <v>0</v>
      </c>
      <c r="AD13" s="90">
        <v>7200.61</v>
      </c>
      <c r="AE13" s="91"/>
      <c r="AF13" s="89"/>
      <c r="AG13" s="90"/>
      <c r="AH13" s="91">
        <v>3500</v>
      </c>
      <c r="AI13" s="89">
        <v>0</v>
      </c>
      <c r="AJ13" s="90">
        <v>3500</v>
      </c>
      <c r="AK13" s="91">
        <v>89589.329999999987</v>
      </c>
      <c r="AL13" s="89">
        <v>0</v>
      </c>
      <c r="AM13" s="90">
        <v>100291.09000000001</v>
      </c>
      <c r="AN13" s="91"/>
      <c r="AO13" s="89"/>
      <c r="AP13" s="90"/>
      <c r="AQ13" s="91">
        <v>0</v>
      </c>
      <c r="AR13" s="89">
        <v>0</v>
      </c>
      <c r="AS13" s="90">
        <v>0</v>
      </c>
      <c r="AT13" s="91">
        <v>500</v>
      </c>
      <c r="AU13" s="89">
        <v>0</v>
      </c>
      <c r="AV13" s="90">
        <v>500</v>
      </c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362298.78</v>
      </c>
      <c r="BW13" s="77">
        <f t="shared" si="1"/>
        <v>0</v>
      </c>
      <c r="BX13" s="79">
        <f t="shared" si="2"/>
        <v>379315.8</v>
      </c>
    </row>
    <row r="14" spans="1:77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1"/>
        <v>0</v>
      </c>
      <c r="BX14" s="79">
        <f t="shared" si="2"/>
        <v>0</v>
      </c>
    </row>
    <row r="15" spans="1:77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1"/>
        <v>0</v>
      </c>
      <c r="BX15" s="79">
        <f t="shared" si="2"/>
        <v>0</v>
      </c>
    </row>
    <row r="16" spans="1:77" x14ac:dyDescent="0.25">
      <c r="B16" s="13">
        <v>107</v>
      </c>
      <c r="C16" s="25" t="s">
        <v>95</v>
      </c>
      <c r="D16" s="88"/>
      <c r="E16" s="89"/>
      <c r="F16" s="90"/>
      <c r="G16" s="88"/>
      <c r="H16" s="89"/>
      <c r="I16" s="90"/>
      <c r="J16" s="97"/>
      <c r="K16" s="89"/>
      <c r="L16" s="101"/>
      <c r="M16" s="91">
        <v>6162.57</v>
      </c>
      <c r="N16" s="89">
        <v>0</v>
      </c>
      <c r="O16" s="90">
        <v>6162.57</v>
      </c>
      <c r="P16" s="97"/>
      <c r="Q16" s="89"/>
      <c r="R16" s="101"/>
      <c r="S16" s="91">
        <v>0</v>
      </c>
      <c r="T16" s="89">
        <v>0</v>
      </c>
      <c r="U16" s="90">
        <v>0</v>
      </c>
      <c r="V16" s="91"/>
      <c r="W16" s="89"/>
      <c r="X16" s="90"/>
      <c r="Y16" s="97"/>
      <c r="Z16" s="89"/>
      <c r="AA16" s="101"/>
      <c r="AB16" s="91">
        <v>19668.64</v>
      </c>
      <c r="AC16" s="89">
        <v>0</v>
      </c>
      <c r="AD16" s="90">
        <v>19668.64</v>
      </c>
      <c r="AE16" s="97">
        <v>23684.42</v>
      </c>
      <c r="AF16" s="89">
        <v>0</v>
      </c>
      <c r="AG16" s="101">
        <v>23684.42</v>
      </c>
      <c r="AH16" s="97"/>
      <c r="AI16" s="89"/>
      <c r="AJ16" s="101"/>
      <c r="AK16" s="97"/>
      <c r="AL16" s="89"/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>
        <v>0</v>
      </c>
      <c r="BP16" s="89">
        <v>0</v>
      </c>
      <c r="BQ16" s="90">
        <v>0</v>
      </c>
      <c r="BR16" s="97"/>
      <c r="BS16" s="89"/>
      <c r="BT16" s="101"/>
      <c r="BU16" s="76"/>
      <c r="BV16" s="85">
        <f t="shared" si="0"/>
        <v>49515.63</v>
      </c>
      <c r="BW16" s="77">
        <f t="shared" si="1"/>
        <v>0</v>
      </c>
      <c r="BX16" s="79">
        <f t="shared" si="2"/>
        <v>49515.63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/>
      <c r="AF17" s="89"/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1"/>
        <v>0</v>
      </c>
      <c r="BX17" s="79">
        <f t="shared" si="2"/>
        <v>0</v>
      </c>
    </row>
    <row r="18" spans="2:76" x14ac:dyDescent="0.25">
      <c r="B18" s="13">
        <v>109</v>
      </c>
      <c r="C18" s="25" t="s">
        <v>97</v>
      </c>
      <c r="D18" s="88">
        <v>11396.26</v>
      </c>
      <c r="E18" s="89">
        <v>0</v>
      </c>
      <c r="F18" s="90">
        <v>22337.73</v>
      </c>
      <c r="G18" s="88"/>
      <c r="H18" s="89"/>
      <c r="I18" s="90"/>
      <c r="J18" s="97">
        <v>1649.88</v>
      </c>
      <c r="K18" s="89">
        <v>0</v>
      </c>
      <c r="L18" s="101">
        <v>1649.88</v>
      </c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13046.14</v>
      </c>
      <c r="BW18" s="77">
        <f t="shared" si="1"/>
        <v>0</v>
      </c>
      <c r="BX18" s="79">
        <f t="shared" si="2"/>
        <v>23987.61</v>
      </c>
    </row>
    <row r="19" spans="2:76" x14ac:dyDescent="0.25">
      <c r="B19" s="13">
        <v>110</v>
      </c>
      <c r="C19" s="25" t="s">
        <v>98</v>
      </c>
      <c r="D19" s="88">
        <v>40906.67</v>
      </c>
      <c r="E19" s="89">
        <v>0</v>
      </c>
      <c r="F19" s="90">
        <v>41024.58</v>
      </c>
      <c r="G19" s="88"/>
      <c r="H19" s="89"/>
      <c r="I19" s="90"/>
      <c r="J19" s="97"/>
      <c r="K19" s="89"/>
      <c r="L19" s="101"/>
      <c r="M19" s="97">
        <v>1700</v>
      </c>
      <c r="N19" s="89">
        <v>0</v>
      </c>
      <c r="O19" s="101">
        <v>1700</v>
      </c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>
        <v>1250</v>
      </c>
      <c r="AF19" s="89">
        <v>0</v>
      </c>
      <c r="AG19" s="101">
        <v>1250</v>
      </c>
      <c r="AH19" s="97">
        <v>1300</v>
      </c>
      <c r="AI19" s="89">
        <v>0</v>
      </c>
      <c r="AJ19" s="101">
        <v>1300</v>
      </c>
      <c r="AK19" s="97">
        <v>2500</v>
      </c>
      <c r="AL19" s="89">
        <v>0</v>
      </c>
      <c r="AM19" s="101">
        <v>2500</v>
      </c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>
        <v>0</v>
      </c>
      <c r="BJ19" s="89">
        <v>0</v>
      </c>
      <c r="BK19" s="101">
        <v>0</v>
      </c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47656.67</v>
      </c>
      <c r="BW19" s="77">
        <f t="shared" si="1"/>
        <v>0</v>
      </c>
      <c r="BX19" s="79">
        <f t="shared" si="2"/>
        <v>47774.58</v>
      </c>
    </row>
    <row r="20" spans="2:76" x14ac:dyDescent="0.25">
      <c r="B20" s="69">
        <v>100</v>
      </c>
      <c r="C20" s="26" t="s">
        <v>100</v>
      </c>
      <c r="D20" s="85">
        <f t="shared" ref="D20:BT20" si="3">D10+D11+D12+D13+D14+D15+D16+D17+D18+D19</f>
        <v>668247.42000000016</v>
      </c>
      <c r="E20" s="78">
        <f t="shared" si="3"/>
        <v>23756.54</v>
      </c>
      <c r="F20" s="79">
        <f t="shared" si="3"/>
        <v>683092.79999999993</v>
      </c>
      <c r="G20" s="85">
        <f t="shared" si="3"/>
        <v>0</v>
      </c>
      <c r="H20" s="78">
        <f t="shared" si="3"/>
        <v>0</v>
      </c>
      <c r="I20" s="79">
        <f t="shared" si="3"/>
        <v>0</v>
      </c>
      <c r="J20" s="98">
        <f t="shared" si="3"/>
        <v>60902.899999999994</v>
      </c>
      <c r="K20" s="78">
        <f t="shared" si="3"/>
        <v>0</v>
      </c>
      <c r="L20" s="77">
        <f t="shared" si="3"/>
        <v>60854.89</v>
      </c>
      <c r="M20" s="98">
        <f t="shared" si="3"/>
        <v>333777.89999999997</v>
      </c>
      <c r="N20" s="78">
        <f t="shared" si="3"/>
        <v>0</v>
      </c>
      <c r="O20" s="77">
        <f t="shared" si="3"/>
        <v>350888.26000000007</v>
      </c>
      <c r="P20" s="98">
        <f t="shared" si="3"/>
        <v>25844.68</v>
      </c>
      <c r="Q20" s="78">
        <f t="shared" si="3"/>
        <v>0</v>
      </c>
      <c r="R20" s="77">
        <f t="shared" si="3"/>
        <v>28314.160000000003</v>
      </c>
      <c r="S20" s="98">
        <f t="shared" si="3"/>
        <v>19750</v>
      </c>
      <c r="T20" s="78">
        <f t="shared" si="3"/>
        <v>0</v>
      </c>
      <c r="U20" s="77">
        <f t="shared" si="3"/>
        <v>17812.45</v>
      </c>
      <c r="V20" s="98">
        <f t="shared" si="3"/>
        <v>85575.96</v>
      </c>
      <c r="W20" s="78">
        <f t="shared" si="3"/>
        <v>0</v>
      </c>
      <c r="X20" s="77">
        <f t="shared" si="3"/>
        <v>96166.139999999985</v>
      </c>
      <c r="Y20" s="98">
        <f t="shared" si="3"/>
        <v>0</v>
      </c>
      <c r="Z20" s="78">
        <f t="shared" si="3"/>
        <v>0</v>
      </c>
      <c r="AA20" s="77">
        <f t="shared" si="3"/>
        <v>0</v>
      </c>
      <c r="AB20" s="98">
        <f t="shared" si="3"/>
        <v>347879.1</v>
      </c>
      <c r="AC20" s="78">
        <f t="shared" si="3"/>
        <v>0</v>
      </c>
      <c r="AD20" s="77">
        <f t="shared" si="3"/>
        <v>369773.95999999996</v>
      </c>
      <c r="AE20" s="98">
        <f t="shared" si="3"/>
        <v>124726.04000000001</v>
      </c>
      <c r="AF20" s="78">
        <f t="shared" si="3"/>
        <v>0</v>
      </c>
      <c r="AG20" s="77">
        <f t="shared" si="3"/>
        <v>118770.94</v>
      </c>
      <c r="AH20" s="98">
        <f t="shared" si="3"/>
        <v>4800</v>
      </c>
      <c r="AI20" s="78">
        <f t="shared" si="3"/>
        <v>0</v>
      </c>
      <c r="AJ20" s="77">
        <f t="shared" si="3"/>
        <v>4800</v>
      </c>
      <c r="AK20" s="98">
        <f t="shared" si="3"/>
        <v>326630.34999999998</v>
      </c>
      <c r="AL20" s="78">
        <f t="shared" si="3"/>
        <v>0</v>
      </c>
      <c r="AM20" s="77">
        <f t="shared" si="3"/>
        <v>334615.67999999999</v>
      </c>
      <c r="AN20" s="98">
        <f t="shared" si="3"/>
        <v>0</v>
      </c>
      <c r="AO20" s="78">
        <f t="shared" si="3"/>
        <v>0</v>
      </c>
      <c r="AP20" s="77">
        <f t="shared" si="3"/>
        <v>0</v>
      </c>
      <c r="AQ20" s="98">
        <f t="shared" si="3"/>
        <v>1287.0999999999999</v>
      </c>
      <c r="AR20" s="78">
        <f t="shared" si="3"/>
        <v>0</v>
      </c>
      <c r="AS20" s="77">
        <f t="shared" si="3"/>
        <v>1616.5</v>
      </c>
      <c r="AT20" s="98">
        <f t="shared" si="3"/>
        <v>500</v>
      </c>
      <c r="AU20" s="78">
        <f t="shared" si="3"/>
        <v>0</v>
      </c>
      <c r="AV20" s="77">
        <f t="shared" si="3"/>
        <v>500</v>
      </c>
      <c r="AW20" s="98">
        <f t="shared" si="3"/>
        <v>0</v>
      </c>
      <c r="AX20" s="78">
        <f t="shared" si="3"/>
        <v>0</v>
      </c>
      <c r="AY20" s="77">
        <f t="shared" si="3"/>
        <v>0</v>
      </c>
      <c r="AZ20" s="98">
        <f t="shared" si="3"/>
        <v>0</v>
      </c>
      <c r="BA20" s="78">
        <f t="shared" si="3"/>
        <v>0</v>
      </c>
      <c r="BB20" s="77">
        <f t="shared" si="3"/>
        <v>0</v>
      </c>
      <c r="BC20" s="98">
        <f t="shared" si="3"/>
        <v>0</v>
      </c>
      <c r="BD20" s="78">
        <f t="shared" si="3"/>
        <v>0</v>
      </c>
      <c r="BE20" s="77">
        <f t="shared" si="3"/>
        <v>0</v>
      </c>
      <c r="BF20" s="98">
        <f t="shared" si="3"/>
        <v>0</v>
      </c>
      <c r="BG20" s="78">
        <f t="shared" si="3"/>
        <v>0</v>
      </c>
      <c r="BH20" s="77">
        <f t="shared" si="3"/>
        <v>0</v>
      </c>
      <c r="BI20" s="98">
        <f t="shared" si="3"/>
        <v>0</v>
      </c>
      <c r="BJ20" s="78">
        <f t="shared" si="3"/>
        <v>0</v>
      </c>
      <c r="BK20" s="77">
        <f t="shared" si="3"/>
        <v>0</v>
      </c>
      <c r="BL20" s="98">
        <f t="shared" si="3"/>
        <v>0</v>
      </c>
      <c r="BM20" s="78">
        <f t="shared" si="3"/>
        <v>0</v>
      </c>
      <c r="BN20" s="77">
        <f t="shared" si="3"/>
        <v>0</v>
      </c>
      <c r="BO20" s="98">
        <f t="shared" si="3"/>
        <v>0</v>
      </c>
      <c r="BP20" s="78">
        <f t="shared" si="3"/>
        <v>0</v>
      </c>
      <c r="BQ20" s="77">
        <f t="shared" si="3"/>
        <v>0</v>
      </c>
      <c r="BR20" s="98">
        <f t="shared" si="3"/>
        <v>0</v>
      </c>
      <c r="BS20" s="78">
        <f t="shared" si="3"/>
        <v>0</v>
      </c>
      <c r="BT20" s="77">
        <f t="shared" si="3"/>
        <v>0</v>
      </c>
      <c r="BU20" s="98"/>
      <c r="BV20" s="85">
        <f>BV10+BV11+BV12+BV13+BV14+BV15+BV16+BV17+BV18+BV19</f>
        <v>1999921.4499999997</v>
      </c>
      <c r="BW20" s="77">
        <f>BW10+BW11+BW12+BW13+BW14+BW15+BW16+BW17+BW18+BW19</f>
        <v>23756.54</v>
      </c>
      <c r="BX20" s="95">
        <f>BX10+BX11+BX12+BX13+BX14+BX15+BX16+BX17+BX18+BX19</f>
        <v>2067205.7800000003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4">D23+G23+J23+M23+P23+S23+V23+Y23+AB23+AE23+AH23+AK23+AN23+AQ23+AT23+AW23+AZ23+BC23+BF23+BI23+BL23+BO23+BR23</f>
        <v>0</v>
      </c>
      <c r="BW23" s="77">
        <f t="shared" si="4"/>
        <v>0</v>
      </c>
      <c r="BX23" s="79">
        <f t="shared" si="4"/>
        <v>0</v>
      </c>
    </row>
    <row r="24" spans="2:76" x14ac:dyDescent="0.25">
      <c r="B24" s="13">
        <v>202</v>
      </c>
      <c r="C24" s="25" t="s">
        <v>104</v>
      </c>
      <c r="D24" s="88">
        <v>1205416.3600000001</v>
      </c>
      <c r="E24" s="89">
        <v>278433.15999999997</v>
      </c>
      <c r="F24" s="90">
        <v>1080987.1600000001</v>
      </c>
      <c r="G24" s="88"/>
      <c r="H24" s="89"/>
      <c r="I24" s="90"/>
      <c r="J24" s="97">
        <v>0</v>
      </c>
      <c r="K24" s="89">
        <v>0</v>
      </c>
      <c r="L24" s="101">
        <v>3325</v>
      </c>
      <c r="M24" s="97">
        <v>0</v>
      </c>
      <c r="N24" s="89">
        <v>0</v>
      </c>
      <c r="O24" s="101">
        <v>0</v>
      </c>
      <c r="P24" s="97">
        <v>0</v>
      </c>
      <c r="Q24" s="89">
        <v>0</v>
      </c>
      <c r="R24" s="101">
        <v>0</v>
      </c>
      <c r="S24" s="97">
        <v>0</v>
      </c>
      <c r="T24" s="89">
        <v>672000</v>
      </c>
      <c r="U24" s="101">
        <v>0</v>
      </c>
      <c r="V24" s="97"/>
      <c r="W24" s="89"/>
      <c r="X24" s="101"/>
      <c r="Y24" s="97">
        <v>24875</v>
      </c>
      <c r="Z24" s="89">
        <v>0</v>
      </c>
      <c r="AA24" s="101">
        <v>10326.69</v>
      </c>
      <c r="AB24" s="97">
        <v>85311.05</v>
      </c>
      <c r="AC24" s="89">
        <v>212855.2</v>
      </c>
      <c r="AD24" s="101">
        <v>199258.3</v>
      </c>
      <c r="AE24" s="97">
        <v>0</v>
      </c>
      <c r="AF24" s="89">
        <v>99445.39</v>
      </c>
      <c r="AG24" s="101">
        <v>44775.709999999992</v>
      </c>
      <c r="AH24" s="97"/>
      <c r="AI24" s="89"/>
      <c r="AJ24" s="101"/>
      <c r="AK24" s="97">
        <v>28123.42</v>
      </c>
      <c r="AL24" s="89">
        <v>0</v>
      </c>
      <c r="AM24" s="101">
        <v>16874.060000000001</v>
      </c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4"/>
        <v>1343725.83</v>
      </c>
      <c r="BW24" s="77">
        <f t="shared" si="4"/>
        <v>1262733.7499999998</v>
      </c>
      <c r="BX24" s="79">
        <f t="shared" si="4"/>
        <v>1355546.9200000002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>
        <v>0</v>
      </c>
      <c r="Q25" s="89">
        <v>0</v>
      </c>
      <c r="R25" s="101">
        <v>14000</v>
      </c>
      <c r="S25" s="97"/>
      <c r="T25" s="89"/>
      <c r="U25" s="101"/>
      <c r="V25" s="97"/>
      <c r="W25" s="89"/>
      <c r="X25" s="101"/>
      <c r="Y25" s="97"/>
      <c r="Z25" s="89"/>
      <c r="AA25" s="101"/>
      <c r="AB25" s="97">
        <v>0</v>
      </c>
      <c r="AC25" s="89">
        <v>0</v>
      </c>
      <c r="AD25" s="101">
        <v>0</v>
      </c>
      <c r="AE25" s="97">
        <v>0</v>
      </c>
      <c r="AF25" s="89">
        <v>0</v>
      </c>
      <c r="AG25" s="101">
        <v>140458.04</v>
      </c>
      <c r="AH25" s="97"/>
      <c r="AI25" s="89"/>
      <c r="AJ25" s="101"/>
      <c r="AK25" s="97"/>
      <c r="AL25" s="89"/>
      <c r="AM25" s="101"/>
      <c r="AN25" s="97"/>
      <c r="AO25" s="89"/>
      <c r="AP25" s="101"/>
      <c r="AQ25" s="97"/>
      <c r="AR25" s="89"/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4"/>
        <v>0</v>
      </c>
      <c r="BW25" s="77">
        <f t="shared" si="4"/>
        <v>0</v>
      </c>
      <c r="BX25" s="79">
        <f t="shared" si="4"/>
        <v>154458.04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4"/>
        <v>0</v>
      </c>
      <c r="BW26" s="77">
        <f t="shared" si="4"/>
        <v>0</v>
      </c>
      <c r="BX26" s="79">
        <f t="shared" si="4"/>
        <v>0</v>
      </c>
    </row>
    <row r="27" spans="2:76" x14ac:dyDescent="0.25">
      <c r="B27" s="13">
        <v>205</v>
      </c>
      <c r="C27" s="25" t="s">
        <v>107</v>
      </c>
      <c r="D27" s="88">
        <v>0</v>
      </c>
      <c r="E27" s="89">
        <v>0</v>
      </c>
      <c r="F27" s="90">
        <v>0</v>
      </c>
      <c r="G27" s="88"/>
      <c r="H27" s="89"/>
      <c r="I27" s="90"/>
      <c r="J27" s="97"/>
      <c r="K27" s="89"/>
      <c r="L27" s="101"/>
      <c r="M27" s="97">
        <v>0</v>
      </c>
      <c r="N27" s="89">
        <v>0</v>
      </c>
      <c r="O27" s="101">
        <v>0</v>
      </c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>
        <v>0</v>
      </c>
      <c r="BJ27" s="89">
        <v>0</v>
      </c>
      <c r="BK27" s="101">
        <v>0</v>
      </c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4"/>
        <v>0</v>
      </c>
      <c r="BW27" s="77">
        <f t="shared" si="4"/>
        <v>0</v>
      </c>
      <c r="BX27" s="79">
        <f t="shared" si="4"/>
        <v>0</v>
      </c>
    </row>
    <row r="28" spans="2:76" x14ac:dyDescent="0.25">
      <c r="B28" s="69">
        <v>200</v>
      </c>
      <c r="C28" s="26" t="s">
        <v>108</v>
      </c>
      <c r="D28" s="85">
        <f t="shared" ref="D28:AI28" si="5">D23+D24+D25+D26+D27</f>
        <v>1205416.3600000001</v>
      </c>
      <c r="E28" s="78">
        <f t="shared" si="5"/>
        <v>278433.15999999997</v>
      </c>
      <c r="F28" s="79">
        <f t="shared" si="5"/>
        <v>1080987.1600000001</v>
      </c>
      <c r="G28" s="85">
        <f t="shared" si="5"/>
        <v>0</v>
      </c>
      <c r="H28" s="78">
        <f t="shared" si="5"/>
        <v>0</v>
      </c>
      <c r="I28" s="79">
        <f t="shared" si="5"/>
        <v>0</v>
      </c>
      <c r="J28" s="98">
        <f t="shared" si="5"/>
        <v>0</v>
      </c>
      <c r="K28" s="78">
        <f t="shared" si="5"/>
        <v>0</v>
      </c>
      <c r="L28" s="77">
        <f t="shared" si="5"/>
        <v>3325</v>
      </c>
      <c r="M28" s="98">
        <f t="shared" si="5"/>
        <v>0</v>
      </c>
      <c r="N28" s="78">
        <f t="shared" si="5"/>
        <v>0</v>
      </c>
      <c r="O28" s="77">
        <f t="shared" si="5"/>
        <v>0</v>
      </c>
      <c r="P28" s="98">
        <f t="shared" si="5"/>
        <v>0</v>
      </c>
      <c r="Q28" s="78">
        <f t="shared" si="5"/>
        <v>0</v>
      </c>
      <c r="R28" s="77">
        <f t="shared" si="5"/>
        <v>14000</v>
      </c>
      <c r="S28" s="98">
        <f t="shared" si="5"/>
        <v>0</v>
      </c>
      <c r="T28" s="78">
        <f t="shared" si="5"/>
        <v>672000</v>
      </c>
      <c r="U28" s="77">
        <f t="shared" si="5"/>
        <v>0</v>
      </c>
      <c r="V28" s="98">
        <f t="shared" si="5"/>
        <v>0</v>
      </c>
      <c r="W28" s="78">
        <f t="shared" si="5"/>
        <v>0</v>
      </c>
      <c r="X28" s="77">
        <f t="shared" si="5"/>
        <v>0</v>
      </c>
      <c r="Y28" s="98">
        <f t="shared" si="5"/>
        <v>24875</v>
      </c>
      <c r="Z28" s="78">
        <f t="shared" si="5"/>
        <v>0</v>
      </c>
      <c r="AA28" s="77">
        <f t="shared" si="5"/>
        <v>10326.69</v>
      </c>
      <c r="AB28" s="98">
        <f t="shared" si="5"/>
        <v>85311.05</v>
      </c>
      <c r="AC28" s="78">
        <f t="shared" si="5"/>
        <v>212855.2</v>
      </c>
      <c r="AD28" s="77">
        <f t="shared" si="5"/>
        <v>199258.3</v>
      </c>
      <c r="AE28" s="98">
        <f t="shared" si="5"/>
        <v>0</v>
      </c>
      <c r="AF28" s="78">
        <f t="shared" si="5"/>
        <v>99445.39</v>
      </c>
      <c r="AG28" s="77">
        <f t="shared" si="5"/>
        <v>185233.75</v>
      </c>
      <c r="AH28" s="98">
        <f t="shared" si="5"/>
        <v>0</v>
      </c>
      <c r="AI28" s="78">
        <f t="shared" si="5"/>
        <v>0</v>
      </c>
      <c r="AJ28" s="77">
        <f t="shared" ref="AJ28:BO28" si="6">AJ23+AJ24+AJ25+AJ26+AJ27</f>
        <v>0</v>
      </c>
      <c r="AK28" s="98">
        <f t="shared" si="6"/>
        <v>28123.42</v>
      </c>
      <c r="AL28" s="78">
        <f t="shared" si="6"/>
        <v>0</v>
      </c>
      <c r="AM28" s="77">
        <f t="shared" si="6"/>
        <v>16874.060000000001</v>
      </c>
      <c r="AN28" s="98">
        <f t="shared" si="6"/>
        <v>0</v>
      </c>
      <c r="AO28" s="78">
        <f t="shared" si="6"/>
        <v>0</v>
      </c>
      <c r="AP28" s="77">
        <f t="shared" si="6"/>
        <v>0</v>
      </c>
      <c r="AQ28" s="98">
        <f t="shared" si="6"/>
        <v>0</v>
      </c>
      <c r="AR28" s="78">
        <f t="shared" si="6"/>
        <v>0</v>
      </c>
      <c r="AS28" s="77">
        <f t="shared" si="6"/>
        <v>0</v>
      </c>
      <c r="AT28" s="98">
        <f t="shared" si="6"/>
        <v>0</v>
      </c>
      <c r="AU28" s="78">
        <f t="shared" si="6"/>
        <v>0</v>
      </c>
      <c r="AV28" s="77">
        <f t="shared" si="6"/>
        <v>0</v>
      </c>
      <c r="AW28" s="98">
        <f t="shared" si="6"/>
        <v>0</v>
      </c>
      <c r="AX28" s="78">
        <f t="shared" si="6"/>
        <v>0</v>
      </c>
      <c r="AY28" s="77">
        <f t="shared" si="6"/>
        <v>0</v>
      </c>
      <c r="AZ28" s="98">
        <f t="shared" si="6"/>
        <v>0</v>
      </c>
      <c r="BA28" s="78">
        <f t="shared" si="6"/>
        <v>0</v>
      </c>
      <c r="BB28" s="77">
        <f t="shared" si="6"/>
        <v>0</v>
      </c>
      <c r="BC28" s="98">
        <f t="shared" si="6"/>
        <v>0</v>
      </c>
      <c r="BD28" s="78">
        <f t="shared" si="6"/>
        <v>0</v>
      </c>
      <c r="BE28" s="77">
        <f t="shared" si="6"/>
        <v>0</v>
      </c>
      <c r="BF28" s="98">
        <f t="shared" si="6"/>
        <v>0</v>
      </c>
      <c r="BG28" s="78">
        <f t="shared" si="6"/>
        <v>0</v>
      </c>
      <c r="BH28" s="77">
        <f t="shared" si="6"/>
        <v>0</v>
      </c>
      <c r="BI28" s="98">
        <f t="shared" si="6"/>
        <v>0</v>
      </c>
      <c r="BJ28" s="78">
        <f t="shared" si="6"/>
        <v>0</v>
      </c>
      <c r="BK28" s="77">
        <f t="shared" si="6"/>
        <v>0</v>
      </c>
      <c r="BL28" s="98">
        <f t="shared" si="6"/>
        <v>0</v>
      </c>
      <c r="BM28" s="78">
        <f t="shared" si="6"/>
        <v>0</v>
      </c>
      <c r="BN28" s="77">
        <f t="shared" si="6"/>
        <v>0</v>
      </c>
      <c r="BO28" s="98">
        <f t="shared" si="6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1343725.83</v>
      </c>
      <c r="BW28" s="77">
        <f>BW23+BW24+BW25+BW26+BW27</f>
        <v>1262733.7499999998</v>
      </c>
      <c r="BX28" s="95">
        <f>BX23+BX24+BX25+BX26+BX27</f>
        <v>1510004.9600000002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>
        <v>0</v>
      </c>
      <c r="E31" s="89">
        <v>0</v>
      </c>
      <c r="F31" s="90">
        <v>0</v>
      </c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7">D31+G31+J31+M31+P31+S31+V31+Y31+AB31+AE31+AH31+AK31+AN31+AQ31+AT31+AW31+AZ31+BC31+BF31+BI31+BL31+BO31+BR31</f>
        <v>0</v>
      </c>
      <c r="BW31" s="77">
        <f t="shared" si="7"/>
        <v>0</v>
      </c>
      <c r="BX31" s="79">
        <f t="shared" si="7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7"/>
        <v>0</v>
      </c>
      <c r="BW32" s="77">
        <f t="shared" si="7"/>
        <v>0</v>
      </c>
      <c r="BX32" s="79">
        <f t="shared" si="7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7"/>
        <v>0</v>
      </c>
      <c r="BW33" s="77">
        <f t="shared" si="7"/>
        <v>0</v>
      </c>
      <c r="BX33" s="79">
        <f t="shared" si="7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7"/>
        <v>0</v>
      </c>
      <c r="BW34" s="77">
        <f t="shared" si="7"/>
        <v>0</v>
      </c>
      <c r="BX34" s="79">
        <f t="shared" si="7"/>
        <v>0</v>
      </c>
    </row>
    <row r="35" spans="2:76" x14ac:dyDescent="0.25">
      <c r="B35" s="69">
        <v>300</v>
      </c>
      <c r="C35" s="26" t="s">
        <v>114</v>
      </c>
      <c r="D35" s="85">
        <f t="shared" ref="D35:AI35" si="8">D31+D32+D33+D34</f>
        <v>0</v>
      </c>
      <c r="E35" s="78">
        <f t="shared" si="8"/>
        <v>0</v>
      </c>
      <c r="F35" s="79">
        <f t="shared" si="8"/>
        <v>0</v>
      </c>
      <c r="G35" s="85">
        <f t="shared" si="8"/>
        <v>0</v>
      </c>
      <c r="H35" s="78">
        <f t="shared" si="8"/>
        <v>0</v>
      </c>
      <c r="I35" s="79">
        <f t="shared" si="8"/>
        <v>0</v>
      </c>
      <c r="J35" s="98">
        <f t="shared" si="8"/>
        <v>0</v>
      </c>
      <c r="K35" s="78">
        <f t="shared" si="8"/>
        <v>0</v>
      </c>
      <c r="L35" s="77">
        <f t="shared" si="8"/>
        <v>0</v>
      </c>
      <c r="M35" s="98">
        <f t="shared" si="8"/>
        <v>0</v>
      </c>
      <c r="N35" s="78">
        <f t="shared" si="8"/>
        <v>0</v>
      </c>
      <c r="O35" s="77">
        <f t="shared" si="8"/>
        <v>0</v>
      </c>
      <c r="P35" s="98">
        <f t="shared" si="8"/>
        <v>0</v>
      </c>
      <c r="Q35" s="78">
        <f t="shared" si="8"/>
        <v>0</v>
      </c>
      <c r="R35" s="77">
        <f t="shared" si="8"/>
        <v>0</v>
      </c>
      <c r="S35" s="98">
        <f t="shared" si="8"/>
        <v>0</v>
      </c>
      <c r="T35" s="78">
        <f t="shared" si="8"/>
        <v>0</v>
      </c>
      <c r="U35" s="77">
        <f t="shared" si="8"/>
        <v>0</v>
      </c>
      <c r="V35" s="98">
        <f t="shared" si="8"/>
        <v>0</v>
      </c>
      <c r="W35" s="78">
        <f t="shared" si="8"/>
        <v>0</v>
      </c>
      <c r="X35" s="77">
        <f t="shared" si="8"/>
        <v>0</v>
      </c>
      <c r="Y35" s="98">
        <f t="shared" si="8"/>
        <v>0</v>
      </c>
      <c r="Z35" s="78">
        <f t="shared" si="8"/>
        <v>0</v>
      </c>
      <c r="AA35" s="77">
        <f t="shared" si="8"/>
        <v>0</v>
      </c>
      <c r="AB35" s="98">
        <f t="shared" si="8"/>
        <v>0</v>
      </c>
      <c r="AC35" s="78">
        <f t="shared" si="8"/>
        <v>0</v>
      </c>
      <c r="AD35" s="77">
        <f t="shared" si="8"/>
        <v>0</v>
      </c>
      <c r="AE35" s="98">
        <f t="shared" si="8"/>
        <v>0</v>
      </c>
      <c r="AF35" s="78">
        <f t="shared" si="8"/>
        <v>0</v>
      </c>
      <c r="AG35" s="77">
        <f t="shared" si="8"/>
        <v>0</v>
      </c>
      <c r="AH35" s="98">
        <f t="shared" si="8"/>
        <v>0</v>
      </c>
      <c r="AI35" s="78">
        <f t="shared" si="8"/>
        <v>0</v>
      </c>
      <c r="AJ35" s="77">
        <f t="shared" ref="AJ35:BO35" si="9">AJ31+AJ32+AJ33+AJ34</f>
        <v>0</v>
      </c>
      <c r="AK35" s="98">
        <f t="shared" si="9"/>
        <v>0</v>
      </c>
      <c r="AL35" s="78">
        <f t="shared" si="9"/>
        <v>0</v>
      </c>
      <c r="AM35" s="77">
        <f t="shared" si="9"/>
        <v>0</v>
      </c>
      <c r="AN35" s="98">
        <f t="shared" si="9"/>
        <v>0</v>
      </c>
      <c r="AO35" s="78">
        <f t="shared" si="9"/>
        <v>0</v>
      </c>
      <c r="AP35" s="77">
        <f t="shared" si="9"/>
        <v>0</v>
      </c>
      <c r="AQ35" s="98">
        <f t="shared" si="9"/>
        <v>0</v>
      </c>
      <c r="AR35" s="78">
        <f t="shared" si="9"/>
        <v>0</v>
      </c>
      <c r="AS35" s="77">
        <f t="shared" si="9"/>
        <v>0</v>
      </c>
      <c r="AT35" s="98">
        <f t="shared" si="9"/>
        <v>0</v>
      </c>
      <c r="AU35" s="78">
        <f t="shared" si="9"/>
        <v>0</v>
      </c>
      <c r="AV35" s="77">
        <f t="shared" si="9"/>
        <v>0</v>
      </c>
      <c r="AW35" s="98">
        <f t="shared" si="9"/>
        <v>0</v>
      </c>
      <c r="AX35" s="78">
        <f t="shared" si="9"/>
        <v>0</v>
      </c>
      <c r="AY35" s="77">
        <f t="shared" si="9"/>
        <v>0</v>
      </c>
      <c r="AZ35" s="98">
        <f t="shared" si="9"/>
        <v>0</v>
      </c>
      <c r="BA35" s="78">
        <f t="shared" si="9"/>
        <v>0</v>
      </c>
      <c r="BB35" s="77">
        <f t="shared" si="9"/>
        <v>0</v>
      </c>
      <c r="BC35" s="98">
        <f t="shared" si="9"/>
        <v>0</v>
      </c>
      <c r="BD35" s="78">
        <f t="shared" si="9"/>
        <v>0</v>
      </c>
      <c r="BE35" s="77">
        <f t="shared" si="9"/>
        <v>0</v>
      </c>
      <c r="BF35" s="98">
        <f t="shared" si="9"/>
        <v>0</v>
      </c>
      <c r="BG35" s="78">
        <f t="shared" si="9"/>
        <v>0</v>
      </c>
      <c r="BH35" s="77">
        <f t="shared" si="9"/>
        <v>0</v>
      </c>
      <c r="BI35" s="98">
        <f t="shared" si="9"/>
        <v>0</v>
      </c>
      <c r="BJ35" s="78">
        <f t="shared" si="9"/>
        <v>0</v>
      </c>
      <c r="BK35" s="77">
        <f t="shared" si="9"/>
        <v>0</v>
      </c>
      <c r="BL35" s="98">
        <f t="shared" si="9"/>
        <v>0</v>
      </c>
      <c r="BM35" s="78">
        <f t="shared" si="9"/>
        <v>0</v>
      </c>
      <c r="BN35" s="77">
        <f t="shared" si="9"/>
        <v>0</v>
      </c>
      <c r="BO35" s="98">
        <f t="shared" si="9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10">D38+G38+J38+M38+P38+S38+V38+Y38+AB38+AE38+AH38+AK38+AN38+AQ38+AT38+AW38+AZ38+BC38+BF38+BI38+BL38+BO38+BR38</f>
        <v>0</v>
      </c>
      <c r="BW38" s="77">
        <f t="shared" si="10"/>
        <v>0</v>
      </c>
      <c r="BX38" s="79">
        <f t="shared" si="10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10"/>
        <v>0</v>
      </c>
      <c r="BW39" s="77">
        <f t="shared" si="10"/>
        <v>0</v>
      </c>
      <c r="BX39" s="79">
        <f t="shared" si="10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>
        <v>79297.22</v>
      </c>
      <c r="BM40" s="89">
        <v>0</v>
      </c>
      <c r="BN40" s="101">
        <v>79297.22</v>
      </c>
      <c r="BO40" s="97"/>
      <c r="BP40" s="89"/>
      <c r="BQ40" s="101"/>
      <c r="BR40" s="97"/>
      <c r="BS40" s="89"/>
      <c r="BT40" s="101"/>
      <c r="BU40" s="76"/>
      <c r="BV40" s="85">
        <f t="shared" si="10"/>
        <v>79297.22</v>
      </c>
      <c r="BW40" s="77">
        <f t="shared" si="10"/>
        <v>0</v>
      </c>
      <c r="BX40" s="79">
        <f t="shared" si="10"/>
        <v>79297.22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10"/>
        <v>0</v>
      </c>
      <c r="BW41" s="77">
        <f t="shared" si="10"/>
        <v>0</v>
      </c>
      <c r="BX41" s="79">
        <f t="shared" si="10"/>
        <v>0</v>
      </c>
    </row>
    <row r="42" spans="2:76" x14ac:dyDescent="0.25">
      <c r="B42" s="69">
        <v>400</v>
      </c>
      <c r="C42" s="26" t="s">
        <v>119</v>
      </c>
      <c r="D42" s="85">
        <f t="shared" ref="D42:AI42" si="11">D38+D39+D40+D41</f>
        <v>0</v>
      </c>
      <c r="E42" s="78">
        <f t="shared" si="11"/>
        <v>0</v>
      </c>
      <c r="F42" s="79">
        <f t="shared" si="11"/>
        <v>0</v>
      </c>
      <c r="G42" s="85">
        <f t="shared" si="11"/>
        <v>0</v>
      </c>
      <c r="H42" s="78">
        <f t="shared" si="11"/>
        <v>0</v>
      </c>
      <c r="I42" s="79">
        <f t="shared" si="11"/>
        <v>0</v>
      </c>
      <c r="J42" s="98">
        <f t="shared" si="11"/>
        <v>0</v>
      </c>
      <c r="K42" s="78">
        <f t="shared" si="11"/>
        <v>0</v>
      </c>
      <c r="L42" s="77">
        <f t="shared" si="11"/>
        <v>0</v>
      </c>
      <c r="M42" s="98">
        <f t="shared" si="11"/>
        <v>0</v>
      </c>
      <c r="N42" s="78">
        <f t="shared" si="11"/>
        <v>0</v>
      </c>
      <c r="O42" s="77">
        <f t="shared" si="11"/>
        <v>0</v>
      </c>
      <c r="P42" s="98">
        <f t="shared" si="11"/>
        <v>0</v>
      </c>
      <c r="Q42" s="78">
        <f t="shared" si="11"/>
        <v>0</v>
      </c>
      <c r="R42" s="77">
        <f t="shared" si="11"/>
        <v>0</v>
      </c>
      <c r="S42" s="98">
        <f t="shared" si="11"/>
        <v>0</v>
      </c>
      <c r="T42" s="78">
        <f t="shared" si="11"/>
        <v>0</v>
      </c>
      <c r="U42" s="77">
        <f t="shared" si="11"/>
        <v>0</v>
      </c>
      <c r="V42" s="98">
        <f t="shared" si="11"/>
        <v>0</v>
      </c>
      <c r="W42" s="78">
        <f t="shared" si="11"/>
        <v>0</v>
      </c>
      <c r="X42" s="77">
        <f t="shared" si="11"/>
        <v>0</v>
      </c>
      <c r="Y42" s="98">
        <f t="shared" si="11"/>
        <v>0</v>
      </c>
      <c r="Z42" s="78">
        <f t="shared" si="11"/>
        <v>0</v>
      </c>
      <c r="AA42" s="77">
        <f t="shared" si="11"/>
        <v>0</v>
      </c>
      <c r="AB42" s="98">
        <f t="shared" si="11"/>
        <v>0</v>
      </c>
      <c r="AC42" s="78">
        <f t="shared" si="11"/>
        <v>0</v>
      </c>
      <c r="AD42" s="77">
        <f t="shared" si="11"/>
        <v>0</v>
      </c>
      <c r="AE42" s="98">
        <f t="shared" si="11"/>
        <v>0</v>
      </c>
      <c r="AF42" s="78">
        <f t="shared" si="11"/>
        <v>0</v>
      </c>
      <c r="AG42" s="77">
        <f t="shared" si="11"/>
        <v>0</v>
      </c>
      <c r="AH42" s="98">
        <f t="shared" si="11"/>
        <v>0</v>
      </c>
      <c r="AI42" s="78">
        <f t="shared" si="11"/>
        <v>0</v>
      </c>
      <c r="AJ42" s="77">
        <f t="shared" ref="AJ42:BO42" si="12">AJ38+AJ39+AJ40+AJ41</f>
        <v>0</v>
      </c>
      <c r="AK42" s="98">
        <f t="shared" si="12"/>
        <v>0</v>
      </c>
      <c r="AL42" s="78">
        <f t="shared" si="12"/>
        <v>0</v>
      </c>
      <c r="AM42" s="77">
        <f t="shared" si="12"/>
        <v>0</v>
      </c>
      <c r="AN42" s="98">
        <f t="shared" si="12"/>
        <v>0</v>
      </c>
      <c r="AO42" s="78">
        <f t="shared" si="12"/>
        <v>0</v>
      </c>
      <c r="AP42" s="77">
        <f t="shared" si="12"/>
        <v>0</v>
      </c>
      <c r="AQ42" s="98">
        <f t="shared" si="12"/>
        <v>0</v>
      </c>
      <c r="AR42" s="78">
        <f t="shared" si="12"/>
        <v>0</v>
      </c>
      <c r="AS42" s="77">
        <f t="shared" si="12"/>
        <v>0</v>
      </c>
      <c r="AT42" s="98">
        <f t="shared" si="12"/>
        <v>0</v>
      </c>
      <c r="AU42" s="78">
        <f t="shared" si="12"/>
        <v>0</v>
      </c>
      <c r="AV42" s="77">
        <f t="shared" si="12"/>
        <v>0</v>
      </c>
      <c r="AW42" s="98">
        <f t="shared" si="12"/>
        <v>0</v>
      </c>
      <c r="AX42" s="78">
        <f t="shared" si="12"/>
        <v>0</v>
      </c>
      <c r="AY42" s="77">
        <f t="shared" si="12"/>
        <v>0</v>
      </c>
      <c r="AZ42" s="98">
        <f t="shared" si="12"/>
        <v>0</v>
      </c>
      <c r="BA42" s="78">
        <f t="shared" si="12"/>
        <v>0</v>
      </c>
      <c r="BB42" s="77">
        <f t="shared" si="12"/>
        <v>0</v>
      </c>
      <c r="BC42" s="98">
        <f t="shared" si="12"/>
        <v>0</v>
      </c>
      <c r="BD42" s="78">
        <f t="shared" si="12"/>
        <v>0</v>
      </c>
      <c r="BE42" s="77">
        <f t="shared" si="12"/>
        <v>0</v>
      </c>
      <c r="BF42" s="98">
        <f t="shared" si="12"/>
        <v>0</v>
      </c>
      <c r="BG42" s="78">
        <f t="shared" si="12"/>
        <v>0</v>
      </c>
      <c r="BH42" s="77">
        <f t="shared" si="12"/>
        <v>0</v>
      </c>
      <c r="BI42" s="98">
        <f t="shared" si="12"/>
        <v>0</v>
      </c>
      <c r="BJ42" s="78">
        <f t="shared" si="12"/>
        <v>0</v>
      </c>
      <c r="BK42" s="77">
        <f t="shared" si="12"/>
        <v>0</v>
      </c>
      <c r="BL42" s="98">
        <f t="shared" si="12"/>
        <v>79297.22</v>
      </c>
      <c r="BM42" s="78">
        <f t="shared" si="12"/>
        <v>0</v>
      </c>
      <c r="BN42" s="77">
        <f t="shared" si="12"/>
        <v>79297.22</v>
      </c>
      <c r="BO42" s="98">
        <f t="shared" si="12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79297.22</v>
      </c>
      <c r="BW42" s="77">
        <f>BW38+BW39+BW40+BW41</f>
        <v>0</v>
      </c>
      <c r="BX42" s="95">
        <f>BX38+BX39+BX40+BX41</f>
        <v>79297.22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>
        <v>0</v>
      </c>
      <c r="BP45" s="89">
        <v>0</v>
      </c>
      <c r="BQ45" s="101">
        <v>0</v>
      </c>
      <c r="BR45" s="97"/>
      <c r="BS45" s="89"/>
      <c r="BT45" s="101"/>
      <c r="BU45" s="76"/>
      <c r="BV45" s="85">
        <f>D45+G45+J45+M45+P45+S45+V45+Y45+AB45+AE45+AH45+AK45+AN45+AQ45+AT45+AW45+AZ45+BC45+BF45+BI45+BL45+BO45+BR45</f>
        <v>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AI46" si="13">D45</f>
        <v>0</v>
      </c>
      <c r="E46" s="78">
        <f t="shared" si="13"/>
        <v>0</v>
      </c>
      <c r="F46" s="79">
        <f t="shared" si="13"/>
        <v>0</v>
      </c>
      <c r="G46" s="85">
        <f t="shared" si="13"/>
        <v>0</v>
      </c>
      <c r="H46" s="78">
        <f t="shared" si="13"/>
        <v>0</v>
      </c>
      <c r="I46" s="79">
        <f t="shared" si="13"/>
        <v>0</v>
      </c>
      <c r="J46" s="98">
        <f t="shared" si="13"/>
        <v>0</v>
      </c>
      <c r="K46" s="78">
        <f t="shared" si="13"/>
        <v>0</v>
      </c>
      <c r="L46" s="77">
        <f t="shared" si="13"/>
        <v>0</v>
      </c>
      <c r="M46" s="98">
        <f t="shared" si="13"/>
        <v>0</v>
      </c>
      <c r="N46" s="78">
        <f t="shared" si="13"/>
        <v>0</v>
      </c>
      <c r="O46" s="77">
        <f t="shared" si="13"/>
        <v>0</v>
      </c>
      <c r="P46" s="98">
        <f t="shared" si="13"/>
        <v>0</v>
      </c>
      <c r="Q46" s="78">
        <f t="shared" si="13"/>
        <v>0</v>
      </c>
      <c r="R46" s="77">
        <f t="shared" si="13"/>
        <v>0</v>
      </c>
      <c r="S46" s="98">
        <f t="shared" si="13"/>
        <v>0</v>
      </c>
      <c r="T46" s="78">
        <f t="shared" si="13"/>
        <v>0</v>
      </c>
      <c r="U46" s="77">
        <f t="shared" si="13"/>
        <v>0</v>
      </c>
      <c r="V46" s="98">
        <f t="shared" si="13"/>
        <v>0</v>
      </c>
      <c r="W46" s="78">
        <f t="shared" si="13"/>
        <v>0</v>
      </c>
      <c r="X46" s="77">
        <f t="shared" si="13"/>
        <v>0</v>
      </c>
      <c r="Y46" s="98">
        <f t="shared" si="13"/>
        <v>0</v>
      </c>
      <c r="Z46" s="78">
        <f t="shared" si="13"/>
        <v>0</v>
      </c>
      <c r="AA46" s="77">
        <f t="shared" si="13"/>
        <v>0</v>
      </c>
      <c r="AB46" s="98">
        <f t="shared" si="13"/>
        <v>0</v>
      </c>
      <c r="AC46" s="78">
        <f t="shared" si="13"/>
        <v>0</v>
      </c>
      <c r="AD46" s="77">
        <f t="shared" si="13"/>
        <v>0</v>
      </c>
      <c r="AE46" s="98">
        <f t="shared" si="13"/>
        <v>0</v>
      </c>
      <c r="AF46" s="78">
        <f t="shared" si="13"/>
        <v>0</v>
      </c>
      <c r="AG46" s="77">
        <f t="shared" si="13"/>
        <v>0</v>
      </c>
      <c r="AH46" s="98">
        <f t="shared" si="13"/>
        <v>0</v>
      </c>
      <c r="AI46" s="78">
        <f t="shared" si="13"/>
        <v>0</v>
      </c>
      <c r="AJ46" s="77">
        <f t="shared" ref="AJ46:BO46" si="14">AJ45</f>
        <v>0</v>
      </c>
      <c r="AK46" s="98">
        <f t="shared" si="14"/>
        <v>0</v>
      </c>
      <c r="AL46" s="78">
        <f t="shared" si="14"/>
        <v>0</v>
      </c>
      <c r="AM46" s="77">
        <f t="shared" si="14"/>
        <v>0</v>
      </c>
      <c r="AN46" s="98">
        <f t="shared" si="14"/>
        <v>0</v>
      </c>
      <c r="AO46" s="78">
        <f t="shared" si="14"/>
        <v>0</v>
      </c>
      <c r="AP46" s="77">
        <f t="shared" si="14"/>
        <v>0</v>
      </c>
      <c r="AQ46" s="98">
        <f t="shared" si="14"/>
        <v>0</v>
      </c>
      <c r="AR46" s="78">
        <f t="shared" si="14"/>
        <v>0</v>
      </c>
      <c r="AS46" s="77">
        <f t="shared" si="14"/>
        <v>0</v>
      </c>
      <c r="AT46" s="98">
        <f t="shared" si="14"/>
        <v>0</v>
      </c>
      <c r="AU46" s="78">
        <f t="shared" si="14"/>
        <v>0</v>
      </c>
      <c r="AV46" s="77">
        <f t="shared" si="14"/>
        <v>0</v>
      </c>
      <c r="AW46" s="98">
        <f t="shared" si="14"/>
        <v>0</v>
      </c>
      <c r="AX46" s="78">
        <f t="shared" si="14"/>
        <v>0</v>
      </c>
      <c r="AY46" s="95">
        <f t="shared" si="14"/>
        <v>0</v>
      </c>
      <c r="AZ46" s="99">
        <f t="shared" si="14"/>
        <v>0</v>
      </c>
      <c r="BA46" s="78">
        <f t="shared" si="14"/>
        <v>0</v>
      </c>
      <c r="BB46" s="95">
        <f t="shared" si="14"/>
        <v>0</v>
      </c>
      <c r="BC46" s="98">
        <f t="shared" si="14"/>
        <v>0</v>
      </c>
      <c r="BD46" s="78">
        <f t="shared" si="14"/>
        <v>0</v>
      </c>
      <c r="BE46" s="77">
        <f t="shared" si="14"/>
        <v>0</v>
      </c>
      <c r="BF46" s="98">
        <f t="shared" si="14"/>
        <v>0</v>
      </c>
      <c r="BG46" s="78">
        <f t="shared" si="14"/>
        <v>0</v>
      </c>
      <c r="BH46" s="77">
        <f t="shared" si="14"/>
        <v>0</v>
      </c>
      <c r="BI46" s="99">
        <f t="shared" si="14"/>
        <v>0</v>
      </c>
      <c r="BJ46" s="78">
        <f t="shared" si="14"/>
        <v>0</v>
      </c>
      <c r="BK46" s="95">
        <f t="shared" si="14"/>
        <v>0</v>
      </c>
      <c r="BL46" s="99">
        <f t="shared" si="14"/>
        <v>0</v>
      </c>
      <c r="BM46" s="78">
        <f t="shared" si="14"/>
        <v>0</v>
      </c>
      <c r="BN46" s="95">
        <f t="shared" si="14"/>
        <v>0</v>
      </c>
      <c r="BO46" s="99">
        <f t="shared" si="14"/>
        <v>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2:77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>
        <v>289818.34999999998</v>
      </c>
      <c r="BS49" s="89">
        <v>0</v>
      </c>
      <c r="BT49" s="101">
        <v>259640.80000000005</v>
      </c>
      <c r="BU49" s="76"/>
      <c r="BV49" s="85">
        <f t="shared" ref="BV49:BX50" si="15">D49+G49+J49+M49+P49+S49+V49+Y49+AB49+AE49+AH49+AK49+AN49+AQ49+AT49+AW49+AZ49+BC49+BF49+BI49+BL49+BO49+BR49</f>
        <v>289818.34999999998</v>
      </c>
      <c r="BW49" s="77">
        <f t="shared" si="15"/>
        <v>0</v>
      </c>
      <c r="BX49" s="79">
        <f t="shared" si="15"/>
        <v>259640.80000000005</v>
      </c>
    </row>
    <row r="50" spans="2:77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>
        <v>13836.990000000002</v>
      </c>
      <c r="BS50" s="89">
        <v>0</v>
      </c>
      <c r="BT50" s="101">
        <v>14004.79</v>
      </c>
      <c r="BU50" s="76"/>
      <c r="BV50" s="85">
        <f t="shared" si="15"/>
        <v>13836.990000000002</v>
      </c>
      <c r="BW50" s="77">
        <f t="shared" si="15"/>
        <v>0</v>
      </c>
      <c r="BX50" s="79">
        <f t="shared" si="15"/>
        <v>14004.79</v>
      </c>
    </row>
    <row r="51" spans="2:77" x14ac:dyDescent="0.25">
      <c r="B51" s="69">
        <v>700</v>
      </c>
      <c r="C51" s="26" t="s">
        <v>125</v>
      </c>
      <c r="D51" s="85">
        <f t="shared" ref="D51:AI51" si="16">D49+D50</f>
        <v>0</v>
      </c>
      <c r="E51" s="78">
        <f t="shared" si="16"/>
        <v>0</v>
      </c>
      <c r="F51" s="79">
        <f t="shared" si="16"/>
        <v>0</v>
      </c>
      <c r="G51" s="85">
        <f t="shared" si="16"/>
        <v>0</v>
      </c>
      <c r="H51" s="78">
        <f t="shared" si="16"/>
        <v>0</v>
      </c>
      <c r="I51" s="79">
        <f t="shared" si="16"/>
        <v>0</v>
      </c>
      <c r="J51" s="98">
        <f t="shared" si="16"/>
        <v>0</v>
      </c>
      <c r="K51" s="78">
        <f t="shared" si="16"/>
        <v>0</v>
      </c>
      <c r="L51" s="77">
        <f t="shared" si="16"/>
        <v>0</v>
      </c>
      <c r="M51" s="98">
        <f t="shared" si="16"/>
        <v>0</v>
      </c>
      <c r="N51" s="78">
        <f t="shared" si="16"/>
        <v>0</v>
      </c>
      <c r="O51" s="77">
        <f t="shared" si="16"/>
        <v>0</v>
      </c>
      <c r="P51" s="98">
        <f t="shared" si="16"/>
        <v>0</v>
      </c>
      <c r="Q51" s="78">
        <f t="shared" si="16"/>
        <v>0</v>
      </c>
      <c r="R51" s="77">
        <f t="shared" si="16"/>
        <v>0</v>
      </c>
      <c r="S51" s="98">
        <f t="shared" si="16"/>
        <v>0</v>
      </c>
      <c r="T51" s="78">
        <f t="shared" si="16"/>
        <v>0</v>
      </c>
      <c r="U51" s="77">
        <f t="shared" si="16"/>
        <v>0</v>
      </c>
      <c r="V51" s="98">
        <f t="shared" si="16"/>
        <v>0</v>
      </c>
      <c r="W51" s="78">
        <f t="shared" si="16"/>
        <v>0</v>
      </c>
      <c r="X51" s="77">
        <f t="shared" si="16"/>
        <v>0</v>
      </c>
      <c r="Y51" s="98">
        <f t="shared" si="16"/>
        <v>0</v>
      </c>
      <c r="Z51" s="78">
        <f t="shared" si="16"/>
        <v>0</v>
      </c>
      <c r="AA51" s="77">
        <f t="shared" si="16"/>
        <v>0</v>
      </c>
      <c r="AB51" s="98">
        <f t="shared" si="16"/>
        <v>0</v>
      </c>
      <c r="AC51" s="78">
        <f t="shared" si="16"/>
        <v>0</v>
      </c>
      <c r="AD51" s="77">
        <f t="shared" si="16"/>
        <v>0</v>
      </c>
      <c r="AE51" s="98">
        <f t="shared" si="16"/>
        <v>0</v>
      </c>
      <c r="AF51" s="78">
        <f t="shared" si="16"/>
        <v>0</v>
      </c>
      <c r="AG51" s="77">
        <f t="shared" si="16"/>
        <v>0</v>
      </c>
      <c r="AH51" s="98">
        <f t="shared" si="16"/>
        <v>0</v>
      </c>
      <c r="AI51" s="78">
        <f t="shared" si="16"/>
        <v>0</v>
      </c>
      <c r="AJ51" s="77">
        <f t="shared" ref="AJ51:BO51" si="17">AJ49+AJ50</f>
        <v>0</v>
      </c>
      <c r="AK51" s="98">
        <f t="shared" si="17"/>
        <v>0</v>
      </c>
      <c r="AL51" s="78">
        <f t="shared" si="17"/>
        <v>0</v>
      </c>
      <c r="AM51" s="77">
        <f t="shared" si="17"/>
        <v>0</v>
      </c>
      <c r="AN51" s="98">
        <f t="shared" si="17"/>
        <v>0</v>
      </c>
      <c r="AO51" s="78">
        <f t="shared" si="17"/>
        <v>0</v>
      </c>
      <c r="AP51" s="77">
        <f t="shared" si="17"/>
        <v>0</v>
      </c>
      <c r="AQ51" s="98">
        <f t="shared" si="17"/>
        <v>0</v>
      </c>
      <c r="AR51" s="78">
        <f t="shared" si="17"/>
        <v>0</v>
      </c>
      <c r="AS51" s="77">
        <f t="shared" si="17"/>
        <v>0</v>
      </c>
      <c r="AT51" s="98">
        <f t="shared" si="17"/>
        <v>0</v>
      </c>
      <c r="AU51" s="78">
        <f t="shared" si="17"/>
        <v>0</v>
      </c>
      <c r="AV51" s="77">
        <f t="shared" si="17"/>
        <v>0</v>
      </c>
      <c r="AW51" s="98">
        <f t="shared" si="17"/>
        <v>0</v>
      </c>
      <c r="AX51" s="78">
        <f t="shared" si="17"/>
        <v>0</v>
      </c>
      <c r="AY51" s="77">
        <f t="shared" si="17"/>
        <v>0</v>
      </c>
      <c r="AZ51" s="98">
        <f t="shared" si="17"/>
        <v>0</v>
      </c>
      <c r="BA51" s="78">
        <f t="shared" si="17"/>
        <v>0</v>
      </c>
      <c r="BB51" s="77">
        <f t="shared" si="17"/>
        <v>0</v>
      </c>
      <c r="BC51" s="98">
        <f t="shared" si="17"/>
        <v>0</v>
      </c>
      <c r="BD51" s="78">
        <f t="shared" si="17"/>
        <v>0</v>
      </c>
      <c r="BE51" s="77">
        <f t="shared" si="17"/>
        <v>0</v>
      </c>
      <c r="BF51" s="98">
        <f t="shared" si="17"/>
        <v>0</v>
      </c>
      <c r="BG51" s="78">
        <f t="shared" si="17"/>
        <v>0</v>
      </c>
      <c r="BH51" s="77">
        <f t="shared" si="17"/>
        <v>0</v>
      </c>
      <c r="BI51" s="98">
        <f t="shared" si="17"/>
        <v>0</v>
      </c>
      <c r="BJ51" s="78">
        <f t="shared" si="17"/>
        <v>0</v>
      </c>
      <c r="BK51" s="77">
        <f t="shared" si="17"/>
        <v>0</v>
      </c>
      <c r="BL51" s="98">
        <f t="shared" si="17"/>
        <v>0</v>
      </c>
      <c r="BM51" s="78">
        <f t="shared" si="17"/>
        <v>0</v>
      </c>
      <c r="BN51" s="77">
        <f t="shared" si="17"/>
        <v>0</v>
      </c>
      <c r="BO51" s="98">
        <f t="shared" si="17"/>
        <v>0</v>
      </c>
      <c r="BP51" s="78">
        <f>BP49+BP50</f>
        <v>0</v>
      </c>
      <c r="BQ51" s="77">
        <f>BQ49+BQ50</f>
        <v>0</v>
      </c>
      <c r="BR51" s="98">
        <f>BR49+BR50</f>
        <v>303655.33999999997</v>
      </c>
      <c r="BS51" s="78">
        <f>BS49+BS50</f>
        <v>0</v>
      </c>
      <c r="BT51" s="77">
        <f>BT49+BT50</f>
        <v>273645.59000000003</v>
      </c>
      <c r="BU51" s="85"/>
      <c r="BV51" s="85">
        <f>BV49+BV50</f>
        <v>303655.33999999997</v>
      </c>
      <c r="BW51" s="77">
        <f>BW49+BW50</f>
        <v>0</v>
      </c>
      <c r="BX51" s="95">
        <f>BX49+BX50</f>
        <v>273645.59000000003</v>
      </c>
    </row>
    <row r="52" spans="2:77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2:77" ht="25.5" customHeight="1" thickBot="1" x14ac:dyDescent="0.3">
      <c r="B53" s="129" t="s">
        <v>126</v>
      </c>
      <c r="C53" s="130"/>
      <c r="D53" s="86">
        <f t="shared" ref="D53:AI53" si="18">D20+D28+D35+D42+D46+D51</f>
        <v>1873663.7800000003</v>
      </c>
      <c r="E53" s="86">
        <f t="shared" si="18"/>
        <v>302189.69999999995</v>
      </c>
      <c r="F53" s="86">
        <f t="shared" si="18"/>
        <v>1764079.96</v>
      </c>
      <c r="G53" s="86">
        <f t="shared" si="18"/>
        <v>0</v>
      </c>
      <c r="H53" s="86">
        <f t="shared" si="18"/>
        <v>0</v>
      </c>
      <c r="I53" s="86">
        <f t="shared" si="18"/>
        <v>0</v>
      </c>
      <c r="J53" s="86">
        <f t="shared" si="18"/>
        <v>60902.899999999994</v>
      </c>
      <c r="K53" s="86">
        <f t="shared" si="18"/>
        <v>0</v>
      </c>
      <c r="L53" s="86">
        <f t="shared" si="18"/>
        <v>64179.89</v>
      </c>
      <c r="M53" s="86">
        <f t="shared" si="18"/>
        <v>333777.89999999997</v>
      </c>
      <c r="N53" s="86">
        <f t="shared" si="18"/>
        <v>0</v>
      </c>
      <c r="O53" s="86">
        <f t="shared" si="18"/>
        <v>350888.26000000007</v>
      </c>
      <c r="P53" s="86">
        <f t="shared" si="18"/>
        <v>25844.68</v>
      </c>
      <c r="Q53" s="86">
        <f t="shared" si="18"/>
        <v>0</v>
      </c>
      <c r="R53" s="86">
        <f t="shared" si="18"/>
        <v>42314.16</v>
      </c>
      <c r="S53" s="86">
        <f t="shared" si="18"/>
        <v>19750</v>
      </c>
      <c r="T53" s="86">
        <f t="shared" si="18"/>
        <v>672000</v>
      </c>
      <c r="U53" s="86">
        <f t="shared" si="18"/>
        <v>17812.45</v>
      </c>
      <c r="V53" s="86">
        <f t="shared" si="18"/>
        <v>85575.96</v>
      </c>
      <c r="W53" s="86">
        <f t="shared" si="18"/>
        <v>0</v>
      </c>
      <c r="X53" s="86">
        <f t="shared" si="18"/>
        <v>96166.139999999985</v>
      </c>
      <c r="Y53" s="86">
        <f t="shared" si="18"/>
        <v>24875</v>
      </c>
      <c r="Z53" s="86">
        <f t="shared" si="18"/>
        <v>0</v>
      </c>
      <c r="AA53" s="86">
        <f t="shared" si="18"/>
        <v>10326.69</v>
      </c>
      <c r="AB53" s="86">
        <f t="shared" si="18"/>
        <v>433190.14999999997</v>
      </c>
      <c r="AC53" s="86">
        <f t="shared" si="18"/>
        <v>212855.2</v>
      </c>
      <c r="AD53" s="86">
        <f t="shared" si="18"/>
        <v>569032.26</v>
      </c>
      <c r="AE53" s="86">
        <f t="shared" si="18"/>
        <v>124726.04000000001</v>
      </c>
      <c r="AF53" s="86">
        <f t="shared" si="18"/>
        <v>99445.39</v>
      </c>
      <c r="AG53" s="86">
        <f t="shared" si="18"/>
        <v>304004.69</v>
      </c>
      <c r="AH53" s="86">
        <f t="shared" si="18"/>
        <v>4800</v>
      </c>
      <c r="AI53" s="86">
        <f t="shared" si="18"/>
        <v>0</v>
      </c>
      <c r="AJ53" s="86">
        <f t="shared" ref="AJ53:BT53" si="19">AJ20+AJ28+AJ35+AJ42+AJ46+AJ51</f>
        <v>4800</v>
      </c>
      <c r="AK53" s="86">
        <f t="shared" si="19"/>
        <v>354753.76999999996</v>
      </c>
      <c r="AL53" s="86">
        <f t="shared" si="19"/>
        <v>0</v>
      </c>
      <c r="AM53" s="86">
        <f t="shared" si="19"/>
        <v>351489.74</v>
      </c>
      <c r="AN53" s="86">
        <f t="shared" si="19"/>
        <v>0</v>
      </c>
      <c r="AO53" s="86">
        <f t="shared" si="19"/>
        <v>0</v>
      </c>
      <c r="AP53" s="86">
        <f t="shared" si="19"/>
        <v>0</v>
      </c>
      <c r="AQ53" s="86">
        <f t="shared" si="19"/>
        <v>1287.0999999999999</v>
      </c>
      <c r="AR53" s="86">
        <f t="shared" si="19"/>
        <v>0</v>
      </c>
      <c r="AS53" s="86">
        <f t="shared" si="19"/>
        <v>1616.5</v>
      </c>
      <c r="AT53" s="86">
        <f t="shared" si="19"/>
        <v>500</v>
      </c>
      <c r="AU53" s="86">
        <f t="shared" si="19"/>
        <v>0</v>
      </c>
      <c r="AV53" s="86">
        <f t="shared" si="19"/>
        <v>500</v>
      </c>
      <c r="AW53" s="86">
        <f t="shared" si="19"/>
        <v>0</v>
      </c>
      <c r="AX53" s="86">
        <f t="shared" si="19"/>
        <v>0</v>
      </c>
      <c r="AY53" s="86">
        <f t="shared" si="19"/>
        <v>0</v>
      </c>
      <c r="AZ53" s="86">
        <f t="shared" si="19"/>
        <v>0</v>
      </c>
      <c r="BA53" s="86">
        <f t="shared" si="19"/>
        <v>0</v>
      </c>
      <c r="BB53" s="86">
        <f t="shared" si="19"/>
        <v>0</v>
      </c>
      <c r="BC53" s="86">
        <f t="shared" si="19"/>
        <v>0</v>
      </c>
      <c r="BD53" s="86">
        <f t="shared" si="19"/>
        <v>0</v>
      </c>
      <c r="BE53" s="86">
        <f t="shared" si="19"/>
        <v>0</v>
      </c>
      <c r="BF53" s="86">
        <f t="shared" si="19"/>
        <v>0</v>
      </c>
      <c r="BG53" s="86">
        <f t="shared" si="19"/>
        <v>0</v>
      </c>
      <c r="BH53" s="86">
        <f t="shared" si="19"/>
        <v>0</v>
      </c>
      <c r="BI53" s="86">
        <f t="shared" si="19"/>
        <v>0</v>
      </c>
      <c r="BJ53" s="86">
        <f t="shared" si="19"/>
        <v>0</v>
      </c>
      <c r="BK53" s="86">
        <f t="shared" si="19"/>
        <v>0</v>
      </c>
      <c r="BL53" s="86">
        <f t="shared" si="19"/>
        <v>79297.22</v>
      </c>
      <c r="BM53" s="86">
        <f t="shared" si="19"/>
        <v>0</v>
      </c>
      <c r="BN53" s="86">
        <f t="shared" si="19"/>
        <v>79297.22</v>
      </c>
      <c r="BO53" s="86">
        <f t="shared" si="19"/>
        <v>0</v>
      </c>
      <c r="BP53" s="86">
        <f t="shared" si="19"/>
        <v>0</v>
      </c>
      <c r="BQ53" s="86">
        <f t="shared" si="19"/>
        <v>0</v>
      </c>
      <c r="BR53" s="86">
        <f t="shared" si="19"/>
        <v>303655.33999999997</v>
      </c>
      <c r="BS53" s="86">
        <f t="shared" si="19"/>
        <v>0</v>
      </c>
      <c r="BT53" s="86">
        <f t="shared" si="19"/>
        <v>273645.59000000003</v>
      </c>
      <c r="BU53" s="86">
        <f>BU8</f>
        <v>0</v>
      </c>
      <c r="BV53" s="102">
        <f>BV8+BV20+BV28+BV35+BV42+BV46+BV51</f>
        <v>3726599.84</v>
      </c>
      <c r="BW53" s="87">
        <f>BW20+BW28+BW35+BW42+BW46+BW51</f>
        <v>1286490.2899999998</v>
      </c>
      <c r="BX53" s="87">
        <f>BX20+BX28+BX35+BX42+BX46+BX51</f>
        <v>3930153.5500000003</v>
      </c>
    </row>
    <row r="54" spans="2:77" ht="25.5" customHeight="1" thickTop="1" thickBot="1" x14ac:dyDescent="0.3">
      <c r="B54" s="139" t="s">
        <v>148</v>
      </c>
      <c r="C54" s="140"/>
      <c r="D54" s="86"/>
      <c r="E54" s="93"/>
      <c r="F54" s="94"/>
      <c r="G54" s="86"/>
      <c r="H54" s="93"/>
      <c r="I54" s="94"/>
      <c r="J54" s="86"/>
      <c r="K54" s="93"/>
      <c r="L54" s="94"/>
      <c r="M54" s="86"/>
      <c r="N54" s="93"/>
      <c r="O54" s="94"/>
      <c r="P54" s="86"/>
      <c r="Q54" s="93"/>
      <c r="R54" s="94"/>
      <c r="S54" s="86"/>
      <c r="T54" s="93"/>
      <c r="U54" s="94"/>
      <c r="V54" s="86"/>
      <c r="W54" s="93"/>
      <c r="X54" s="94"/>
      <c r="Y54" s="86"/>
      <c r="Z54" s="93"/>
      <c r="AA54" s="94"/>
      <c r="AB54" s="86"/>
      <c r="AC54" s="93"/>
      <c r="AD54" s="94"/>
      <c r="AE54" s="86"/>
      <c r="AF54" s="93"/>
      <c r="AG54" s="94"/>
      <c r="AH54" s="86"/>
      <c r="AI54" s="93"/>
      <c r="AJ54" s="94"/>
      <c r="AK54" s="86"/>
      <c r="AL54" s="93"/>
      <c r="AM54" s="94"/>
      <c r="AN54" s="86"/>
      <c r="AO54" s="93"/>
      <c r="AP54" s="94"/>
      <c r="AQ54" s="86"/>
      <c r="AR54" s="93"/>
      <c r="AS54" s="94"/>
      <c r="AT54" s="86"/>
      <c r="AU54" s="93"/>
      <c r="AV54" s="94"/>
      <c r="AW54" s="86"/>
      <c r="AX54" s="93"/>
      <c r="AY54" s="94"/>
      <c r="AZ54" s="86"/>
      <c r="BA54" s="93"/>
      <c r="BB54" s="94"/>
      <c r="BC54" s="86"/>
      <c r="BD54" s="93"/>
      <c r="BE54" s="94"/>
      <c r="BF54" s="86"/>
      <c r="BG54" s="93"/>
      <c r="BH54" s="94"/>
      <c r="BI54" s="86"/>
      <c r="BJ54" s="93"/>
      <c r="BK54" s="94"/>
      <c r="BL54" s="86"/>
      <c r="BM54" s="93"/>
      <c r="BN54" s="94"/>
      <c r="BO54" s="86"/>
      <c r="BP54" s="93"/>
      <c r="BQ54" s="94"/>
      <c r="BR54" s="86"/>
      <c r="BS54" s="93"/>
      <c r="BT54" s="94"/>
      <c r="BU54" s="87"/>
      <c r="BV54" s="86">
        <f>IF((Spese_Rendiconto_2024!BV53+Spese_Rendiconto_2024!BW53-Entrate_Rendiconto_2024!D58)&lt;0,Entrate_Rendiconto_2024!D58-Spese_Rendiconto_2024!BV53-Spese_Rendiconto_2024!BW53,0)</f>
        <v>9587.4200000001583</v>
      </c>
      <c r="BW54" s="93"/>
      <c r="BX54" s="94">
        <f>IF((Spese_Rendiconto_2024!BX53-Entrate_Rendiconto_2024!E58)&lt;0,Entrate_Rendiconto_2024!E58-Spese_Rendiconto_2024!BX53,0)</f>
        <v>233368.62999999896</v>
      </c>
      <c r="BY54" s="65" t="s">
        <v>144</v>
      </c>
    </row>
    <row r="55" spans="2:77" ht="19.5" customHeight="1" thickTop="1" x14ac:dyDescent="0.25">
      <c r="B55" s="67" t="s">
        <v>136</v>
      </c>
    </row>
    <row r="56" spans="2:77" x14ac:dyDescent="0.25">
      <c r="B56" s="67" t="s">
        <v>135</v>
      </c>
    </row>
  </sheetData>
  <sheetProtection password="D3C7" sheet="1" objects="1" scenarios="1"/>
  <mergeCells count="77">
    <mergeCell ref="S4:U4"/>
    <mergeCell ref="V4:X4"/>
    <mergeCell ref="AK4:AM4"/>
    <mergeCell ref="AN4:AP4"/>
    <mergeCell ref="A1:A1048576"/>
    <mergeCell ref="B1:BX2"/>
    <mergeCell ref="B4:C7"/>
    <mergeCell ref="D4:F4"/>
    <mergeCell ref="G4:I4"/>
    <mergeCell ref="J4:L4"/>
    <mergeCell ref="M4:O4"/>
    <mergeCell ref="P4:R4"/>
    <mergeCell ref="BU4:BU5"/>
    <mergeCell ref="BV4:BX5"/>
    <mergeCell ref="AQ4:AS4"/>
    <mergeCell ref="AT4:AV4"/>
    <mergeCell ref="AW4:AY4"/>
    <mergeCell ref="AZ4:BB4"/>
    <mergeCell ref="BC4:BE4"/>
    <mergeCell ref="BF4:BH4"/>
    <mergeCell ref="P5:R5"/>
    <mergeCell ref="S5:U5"/>
    <mergeCell ref="BI4:BK4"/>
    <mergeCell ref="BL4:BN4"/>
    <mergeCell ref="BO4:BQ4"/>
    <mergeCell ref="BR4:BT4"/>
    <mergeCell ref="Y4:AA4"/>
    <mergeCell ref="AB4:AD4"/>
    <mergeCell ref="AE4:AG4"/>
    <mergeCell ref="AH4:AJ4"/>
    <mergeCell ref="BC5:BE5"/>
    <mergeCell ref="V5:X5"/>
    <mergeCell ref="Y5:AA5"/>
    <mergeCell ref="AB5:AD5"/>
    <mergeCell ref="AE5:AG5"/>
    <mergeCell ref="AH5:AJ5"/>
    <mergeCell ref="AK5:AM5"/>
    <mergeCell ref="D6:E6"/>
    <mergeCell ref="G6:H6"/>
    <mergeCell ref="J6:K6"/>
    <mergeCell ref="M6:N6"/>
    <mergeCell ref="P6:Q6"/>
    <mergeCell ref="AN5:AP5"/>
    <mergeCell ref="D5:F5"/>
    <mergeCell ref="G5:I5"/>
    <mergeCell ref="J5:L5"/>
    <mergeCell ref="M5:O5"/>
    <mergeCell ref="AH6:AI6"/>
    <mergeCell ref="BF5:BH5"/>
    <mergeCell ref="BI5:BK5"/>
    <mergeCell ref="BL5:BN5"/>
    <mergeCell ref="BO5:BQ5"/>
    <mergeCell ref="BR5:BT5"/>
    <mergeCell ref="AQ5:AS5"/>
    <mergeCell ref="AT5:AV5"/>
    <mergeCell ref="AW5:AY5"/>
    <mergeCell ref="AZ5:BB5"/>
    <mergeCell ref="AN6:AO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BV6:BW6"/>
    <mergeCell ref="B53:C53"/>
    <mergeCell ref="B54:C54"/>
    <mergeCell ref="BC6:BD6"/>
    <mergeCell ref="BF6:BG6"/>
    <mergeCell ref="BI6:BJ6"/>
    <mergeCell ref="BL6:BM6"/>
    <mergeCell ref="BO6:BP6"/>
    <mergeCell ref="BR6:BS6"/>
    <mergeCell ref="AK6:AL6"/>
  </mergeCells>
  <pageMargins left="0.70866141732283472" right="0.70866141732283472" top="0.74803149606299213" bottom="0.74803149606299213" header="0.31496062992125984" footer="0.31496062992125984"/>
  <pageSetup paperSize="9" scale="57" fitToWidth="0" orientation="landscape" r:id="rId1"/>
  <colBreaks count="3" manualBreakCount="3">
    <brk id="18" max="1048575" man="1"/>
    <brk id="33" max="1048575" man="1"/>
    <brk id="6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12</vt:i4>
      </vt:variant>
    </vt:vector>
  </HeadingPairs>
  <TitlesOfParts>
    <vt:vector size="20" baseType="lpstr">
      <vt:lpstr>Entrate_Bilancio_Anno0</vt:lpstr>
      <vt:lpstr>Entrate_Bilancio_Anno1</vt:lpstr>
      <vt:lpstr>Entrate_Bilancio_Anno2</vt:lpstr>
      <vt:lpstr>Entrate_Rendiconto_2024</vt:lpstr>
      <vt:lpstr>Spese_Bilancio_Anno0</vt:lpstr>
      <vt:lpstr>Spese_Bilancio_Anno1</vt:lpstr>
      <vt:lpstr>Spese_Bilancio_Anno2</vt:lpstr>
      <vt:lpstr>Spese_Rendiconto_2024</vt:lpstr>
      <vt:lpstr>Entrate_Bilancio_Anno0!Area_stampa</vt:lpstr>
      <vt:lpstr>Entrate_Bilancio_Anno1!Area_stampa</vt:lpstr>
      <vt:lpstr>Entrate_Bilancio_Anno2!Area_stampa</vt:lpstr>
      <vt:lpstr>Entrate_Rendiconto_2024!Area_stampa</vt:lpstr>
      <vt:lpstr>Spese_Bilancio_Anno0!Area_stampa</vt:lpstr>
      <vt:lpstr>Spese_Bilancio_Anno1!Area_stampa</vt:lpstr>
      <vt:lpstr>Spese_Bilancio_Anno2!Area_stampa</vt:lpstr>
      <vt:lpstr>Spese_Rendiconto_2024!Area_stampa</vt:lpstr>
      <vt:lpstr>Spese_Bilancio_Anno0!Titoli_stampa</vt:lpstr>
      <vt:lpstr>Spese_Bilancio_Anno1!Titoli_stampa</vt:lpstr>
      <vt:lpstr>Spese_Bilancio_Anno2!Titoli_stampa</vt:lpstr>
      <vt:lpstr>Spese_Rendiconto_2024!Titoli_stampa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2025-05-31T14:30:12Z</dcterms:modified>
</cp:coreProperties>
</file>