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Q:\00 SEGRETERIA CMVC\Viaggi Assessori\RIEPILOGO SPESE VIAGGI\2026\2° trimestre 2026\"/>
    </mc:Choice>
  </mc:AlternateContent>
  <xr:revisionPtr revIDLastSave="0" documentId="13_ncr:1_{A676ED64-01C4-445A-9F57-422B51E4D6CA}" xr6:coauthVersionLast="47" xr6:coauthVersionMax="47" xr10:uidLastSave="{00000000-0000-0000-0000-000000000000}"/>
  <bookViews>
    <workbookView xWindow="180" yWindow="780" windowWidth="28620" windowHeight="14415" xr2:uid="{00000000-000D-0000-FFFF-FFFF00000000}"/>
  </bookViews>
  <sheets>
    <sheet name="2 TRIM 2026 " sheetId="3" r:id="rId1"/>
  </sheets>
  <definedNames>
    <definedName name="_xlnm.Print_Area" localSheetId="0">'2 TRIM 2026 '!$A$4:$L$25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" i="3" l="1"/>
  <c r="L23" i="3"/>
  <c r="L17" i="3"/>
  <c r="L15" i="3"/>
  <c r="L22" i="3"/>
  <c r="J22" i="3"/>
  <c r="J21" i="3"/>
  <c r="L21" i="3"/>
  <c r="G21" i="3"/>
  <c r="G23" i="3"/>
  <c r="E21" i="3"/>
  <c r="H22" i="3"/>
  <c r="H23" i="3"/>
  <c r="H17" i="3"/>
  <c r="H15" i="3"/>
  <c r="H16" i="3"/>
  <c r="J16" i="3"/>
  <c r="J19" i="3"/>
  <c r="J15" i="3"/>
  <c r="E15" i="3"/>
  <c r="G15" i="3"/>
  <c r="C23" i="3"/>
  <c r="I23" i="3"/>
  <c r="J18" i="3"/>
  <c r="L18" i="3"/>
  <c r="J17" i="3"/>
  <c r="E22" i="3"/>
  <c r="G22" i="3"/>
  <c r="E19" i="3"/>
  <c r="G19" i="3"/>
  <c r="E17" i="3"/>
  <c r="G17" i="3"/>
  <c r="K23" i="3"/>
  <c r="J20" i="3"/>
  <c r="E20" i="3"/>
  <c r="G20" i="3"/>
  <c r="E18" i="3"/>
  <c r="G18" i="3"/>
  <c r="E16" i="3"/>
  <c r="G16" i="3"/>
  <c r="L20" i="3"/>
  <c r="L16" i="3"/>
  <c r="J23" i="3"/>
</calcChain>
</file>

<file path=xl/sharedStrings.xml><?xml version="1.0" encoding="utf-8"?>
<sst xmlns="http://schemas.openxmlformats.org/spreadsheetml/2006/main" count="44" uniqueCount="39">
  <si>
    <t>ALTRI IMPEGNI INERENTI AL MANDATO</t>
  </si>
  <si>
    <t>E PER MISSIONI</t>
  </si>
  <si>
    <t>Rimborso spese viaggio</t>
  </si>
  <si>
    <t>km</t>
  </si>
  <si>
    <t>IMPORTO</t>
  </si>
  <si>
    <t>ALL'UFFICIO DI PRESIDENZA ED ALLE COMMISSIONI</t>
  </si>
  <si>
    <t>Km</t>
  </si>
  <si>
    <t>Liquidazione rimborso spese viaggi e missioni ai componenti la Giunta Esecutiva</t>
  </si>
  <si>
    <t>LA GIUNTA ESECUTIVA, ALL'ASSEMBLEA,</t>
  </si>
  <si>
    <t>RIMBORSO
SPESE VIVE</t>
  </si>
  <si>
    <t>VIAGGI EFFETTUATI PER PARTECIPARE</t>
  </si>
  <si>
    <t>VIAGGI EFFETTUATI PER</t>
  </si>
  <si>
    <t xml:space="preserve">COGNOME </t>
  </si>
  <si>
    <t>NOME</t>
  </si>
  <si>
    <t>T O T A L I</t>
  </si>
  <si>
    <t>TOTALE</t>
  </si>
  <si>
    <t>N.
Presenze</t>
  </si>
  <si>
    <t>1/5 BENZINA</t>
  </si>
  <si>
    <t>-</t>
  </si>
  <si>
    <t>Farisè</t>
  </si>
  <si>
    <t>Cristian</t>
  </si>
  <si>
    <t>Mirco</t>
  </si>
  <si>
    <t>Dellanoce</t>
  </si>
  <si>
    <t>Enrico</t>
  </si>
  <si>
    <t>Attestazione distanze chilometriche aci</t>
  </si>
  <si>
    <t xml:space="preserve">Tomasi </t>
  </si>
  <si>
    <t>Corrado</t>
  </si>
  <si>
    <t xml:space="preserve">Bernardi </t>
  </si>
  <si>
    <t>Giovan Battista</t>
  </si>
  <si>
    <t xml:space="preserve">Ghirardi </t>
  </si>
  <si>
    <t>Giovanni</t>
  </si>
  <si>
    <t>Ziliani</t>
  </si>
  <si>
    <t>Priscilla</t>
  </si>
  <si>
    <r>
      <t>2a</t>
    </r>
    <r>
      <rPr>
        <b/>
        <sz val="13"/>
        <rFont val="Arial"/>
        <family val="2"/>
      </rPr>
      <t xml:space="preserve"> liquidazione trimestrale 2026</t>
    </r>
  </si>
  <si>
    <t>Luca Samuele</t>
  </si>
  <si>
    <t>Pendoli*</t>
  </si>
  <si>
    <t>Vielmi**</t>
  </si>
  <si>
    <t>*dimesso in data 15/06/2026</t>
  </si>
  <si>
    <t>**nominato in data 15/06/2026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</si>
</sst>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L.&quot;\ #,##0;\-&quot;L.&quot;\ #,##0"/>
    <numFmt numFmtId="165" formatCode="[$€-2]\ #,##0.00;\-[$€-2]\ #,##0.00"/>
    <numFmt numFmtId="166" formatCode="[$€-2]\ #,##0.000;\-[$€-2]\ #,##0.000"/>
    <numFmt numFmtId="167" formatCode="[$€]\ #,##0;[Red]\-[$€]\ #,##0"/>
    <numFmt numFmtId="168" formatCode="_-[$€-2]\ * #,##0.00_-;\-[$€-2]\ * #,##0.00_-;_-[$€-2]\ * &quot;-&quot;??_-;_-@_-"/>
  </numFmts>
  <fonts count="14" x14ac:knownFonts="1"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.5"/>
      <name val="Arial"/>
      <family val="2"/>
    </font>
    <font>
      <sz val="13"/>
      <name val="Arial"/>
      <family val="2"/>
    </font>
    <font>
      <b/>
      <vertAlign val="superscript"/>
      <sz val="13"/>
      <name val="Arial"/>
      <family val="2"/>
    </font>
    <font>
      <b/>
      <sz val="13"/>
      <name val="Arial"/>
      <family val="2"/>
    </font>
    <font>
      <sz val="10.5"/>
      <name val="Arial"/>
      <family val="2"/>
    </font>
    <font>
      <sz val="10"/>
      <color rgb="FFFF0000"/>
      <name val="Arial"/>
      <family val="2"/>
    </font>
    <font>
      <sz val="10"/>
      <color rgb="FF002060"/>
      <name val="Arial"/>
      <family val="2"/>
    </font>
    <font>
      <sz val="13"/>
      <color rgb="FF00206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Continuous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165" fontId="4" fillId="2" borderId="1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0" fontId="6" fillId="0" borderId="3" xfId="0" applyFont="1" applyBorder="1"/>
    <xf numFmtId="0" fontId="2" fillId="0" borderId="3" xfId="0" applyFont="1" applyBorder="1" applyAlignment="1">
      <alignment horizontal="centerContinuous"/>
    </xf>
    <xf numFmtId="0" fontId="2" fillId="0" borderId="3" xfId="0" applyFont="1" applyBorder="1"/>
    <xf numFmtId="0" fontId="3" fillId="0" borderId="3" xfId="0" applyFont="1" applyBorder="1" applyAlignment="1"/>
    <xf numFmtId="0" fontId="2" fillId="0" borderId="3" xfId="0" applyFont="1" applyBorder="1" applyAlignment="1"/>
    <xf numFmtId="164" fontId="2" fillId="0" borderId="3" xfId="0" applyNumberFormat="1" applyFont="1" applyBorder="1"/>
    <xf numFmtId="0" fontId="2" fillId="0" borderId="4" xfId="0" applyFont="1" applyBorder="1"/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168" fontId="5" fillId="2" borderId="5" xfId="0" applyNumberFormat="1" applyFont="1" applyFill="1" applyBorder="1" applyAlignment="1">
      <alignment horizontal="left" vertical="center"/>
    </xf>
    <xf numFmtId="3" fontId="5" fillId="2" borderId="5" xfId="0" applyNumberFormat="1" applyFont="1" applyFill="1" applyBorder="1" applyAlignment="1">
      <alignment horizontal="center" vertical="center"/>
    </xf>
    <xf numFmtId="168" fontId="5" fillId="2" borderId="2" xfId="0" applyNumberFormat="1" applyFont="1" applyFill="1" applyBorder="1" applyAlignment="1">
      <alignment horizontal="left" vertical="center"/>
    </xf>
    <xf numFmtId="166" fontId="2" fillId="3" borderId="6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right" vertical="center"/>
    </xf>
    <xf numFmtId="3" fontId="2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6" fontId="2" fillId="3" borderId="7" xfId="0" applyNumberFormat="1" applyFont="1" applyFill="1" applyBorder="1" applyAlignment="1">
      <alignment horizontal="right" vertical="center"/>
    </xf>
    <xf numFmtId="165" fontId="2" fillId="3" borderId="7" xfId="0" applyNumberFormat="1" applyFont="1" applyFill="1" applyBorder="1" applyAlignment="1">
      <alignment horizontal="right" vertical="center"/>
    </xf>
    <xf numFmtId="168" fontId="3" fillId="3" borderId="7" xfId="0" applyNumberFormat="1" applyFont="1" applyFill="1" applyBorder="1" applyAlignment="1">
      <alignment horizontal="left" vertical="center"/>
    </xf>
    <xf numFmtId="3" fontId="2" fillId="3" borderId="7" xfId="0" applyNumberFormat="1" applyFont="1" applyFill="1" applyBorder="1" applyAlignment="1">
      <alignment horizontal="center" vertical="center"/>
    </xf>
    <xf numFmtId="168" fontId="3" fillId="0" borderId="7" xfId="0" applyNumberFormat="1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166" fontId="2" fillId="3" borderId="8" xfId="0" applyNumberFormat="1" applyFont="1" applyFill="1" applyBorder="1" applyAlignment="1">
      <alignment horizontal="right" vertical="center"/>
    </xf>
    <xf numFmtId="165" fontId="2" fillId="0" borderId="8" xfId="0" applyNumberFormat="1" applyFont="1" applyFill="1" applyBorder="1" applyAlignment="1">
      <alignment horizontal="right" vertical="center"/>
    </xf>
    <xf numFmtId="168" fontId="3" fillId="0" borderId="8" xfId="0" applyNumberFormat="1" applyFont="1" applyFill="1" applyBorder="1" applyAlignment="1">
      <alignment horizontal="left" vertical="center"/>
    </xf>
    <xf numFmtId="0" fontId="11" fillId="0" borderId="0" xfId="0" applyFont="1" applyBorder="1"/>
    <xf numFmtId="0" fontId="12" fillId="0" borderId="0" xfId="0" applyFont="1"/>
    <xf numFmtId="0" fontId="11" fillId="0" borderId="0" xfId="0" applyFont="1"/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68" fontId="3" fillId="0" borderId="6" xfId="0" quotePrefix="1" applyNumberFormat="1" applyFont="1" applyFill="1" applyBorder="1" applyAlignment="1">
      <alignment horizontal="left" vertical="center"/>
    </xf>
    <xf numFmtId="3" fontId="2" fillId="0" borderId="8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5" fontId="2" fillId="3" borderId="6" xfId="0" applyNumberFormat="1" applyFont="1" applyFill="1" applyBorder="1" applyAlignment="1">
      <alignment horizontal="right" vertical="center"/>
    </xf>
    <xf numFmtId="3" fontId="2" fillId="3" borderId="6" xfId="0" applyNumberFormat="1" applyFont="1" applyFill="1" applyBorder="1" applyAlignment="1">
      <alignment horizontal="center" vertical="center"/>
    </xf>
    <xf numFmtId="168" fontId="3" fillId="3" borderId="6" xfId="0" applyNumberFormat="1" applyFont="1" applyFill="1" applyBorder="1" applyAlignment="1">
      <alignment horizontal="left" vertical="center"/>
    </xf>
    <xf numFmtId="0" fontId="2" fillId="3" borderId="0" xfId="0" applyFont="1" applyFill="1"/>
    <xf numFmtId="0" fontId="2" fillId="3" borderId="0" xfId="0" applyFont="1" applyFill="1" applyBorder="1"/>
    <xf numFmtId="0" fontId="6" fillId="0" borderId="11" xfId="0" applyFont="1" applyBorder="1" applyAlignment="1">
      <alignment horizontal="centerContinuous"/>
    </xf>
    <xf numFmtId="0" fontId="2" fillId="0" borderId="11" xfId="0" applyFont="1" applyBorder="1" applyAlignment="1">
      <alignment horizontal="centerContinuous"/>
    </xf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168" fontId="5" fillId="2" borderId="12" xfId="0" applyNumberFormat="1" applyFont="1" applyFill="1" applyBorder="1" applyAlignment="1">
      <alignment horizontal="left" vertical="center"/>
    </xf>
    <xf numFmtId="164" fontId="2" fillId="0" borderId="11" xfId="0" applyNumberFormat="1" applyFont="1" applyBorder="1" applyAlignment="1">
      <alignment horizontal="right"/>
    </xf>
    <xf numFmtId="0" fontId="2" fillId="0" borderId="12" xfId="0" applyFont="1" applyBorder="1"/>
    <xf numFmtId="0" fontId="3" fillId="0" borderId="2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23" xfId="0" applyFill="1" applyBorder="1"/>
    <xf numFmtId="0" fontId="3" fillId="2" borderId="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6" fillId="0" borderId="24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3" fillId="2" borderId="24" xfId="0" applyFont="1" applyFill="1" applyBorder="1" applyAlignment="1">
      <alignment horizontal="center" vertical="center"/>
    </xf>
    <xf numFmtId="0" fontId="0" fillId="2" borderId="26" xfId="0" applyFill="1" applyBorder="1"/>
    <xf numFmtId="0" fontId="0" fillId="2" borderId="25" xfId="0" applyFill="1" applyBorder="1"/>
    <xf numFmtId="0" fontId="3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22" xfId="0" applyFill="1" applyBorder="1"/>
    <xf numFmtId="0" fontId="3" fillId="2" borderId="25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165" fontId="3" fillId="2" borderId="16" xfId="0" applyNumberFormat="1" applyFont="1" applyFill="1" applyBorder="1" applyAlignment="1">
      <alignment horizontal="center" vertical="center" wrapText="1"/>
    </xf>
    <xf numFmtId="165" fontId="3" fillId="2" borderId="1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12" fillId="0" borderId="0" xfId="0" applyFont="1" applyBorder="1"/>
    <xf numFmtId="0" fontId="3" fillId="0" borderId="0" xfId="0" applyFont="1" applyFill="1" applyBorder="1" applyAlignment="1">
      <alignment horizontal="left" vertical="center" wrapText="1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9"/>
  <sheetViews>
    <sheetView tabSelected="1" zoomScaleNormal="100" workbookViewId="0">
      <selection activeCell="A21" sqref="A21"/>
    </sheetView>
  </sheetViews>
  <sheetFormatPr defaultRowHeight="12.75" x14ac:dyDescent="0.2"/>
  <cols>
    <col min="1" max="1" width="12.85546875" style="1" customWidth="1"/>
    <col min="2" max="2" width="17.140625" style="1" customWidth="1"/>
    <col min="3" max="6" width="10.7109375" style="1" customWidth="1"/>
    <col min="7" max="7" width="12.28515625" style="1" customWidth="1"/>
    <col min="8" max="8" width="10.7109375" style="1" customWidth="1"/>
    <col min="9" max="9" width="11.85546875" style="1" bestFit="1" customWidth="1"/>
    <col min="10" max="10" width="16.42578125" style="1" bestFit="1" customWidth="1"/>
    <col min="11" max="11" width="13.28515625" style="1" bestFit="1" customWidth="1"/>
    <col min="12" max="12" width="16.42578125" style="1" bestFit="1" customWidth="1"/>
    <col min="13" max="13" width="3.5703125" style="1" customWidth="1"/>
    <col min="14" max="14" width="29.7109375" style="48" customWidth="1"/>
    <col min="15" max="15" width="9.140625" style="48"/>
    <col min="16" max="16384" width="9.140625" style="1"/>
  </cols>
  <sheetData>
    <row r="1" spans="1:23" x14ac:dyDescent="0.2">
      <c r="J1" s="85"/>
      <c r="K1" s="85"/>
      <c r="L1" s="85"/>
    </row>
    <row r="2" spans="1:23" x14ac:dyDescent="0.2">
      <c r="J2" s="8"/>
      <c r="K2" s="85"/>
      <c r="L2" s="85"/>
    </row>
    <row r="3" spans="1:23" ht="13.5" thickBot="1" x14ac:dyDescent="0.25"/>
    <row r="4" spans="1:23" s="11" customFormat="1" ht="16.5" x14ac:dyDescent="0.25">
      <c r="A4" s="86" t="s">
        <v>7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8"/>
      <c r="M4" s="22"/>
      <c r="N4" s="49"/>
      <c r="O4" s="49"/>
      <c r="P4" s="22"/>
      <c r="Q4" s="22"/>
      <c r="R4" s="22"/>
      <c r="S4" s="22"/>
      <c r="T4" s="22"/>
      <c r="U4" s="22"/>
      <c r="V4" s="22"/>
      <c r="W4" s="22"/>
    </row>
    <row r="5" spans="1:23" s="11" customFormat="1" ht="16.5" x14ac:dyDescent="0.25">
      <c r="A5" s="15"/>
      <c r="L5" s="61"/>
      <c r="M5" s="22"/>
      <c r="N5" s="49"/>
      <c r="O5" s="49"/>
      <c r="P5" s="22"/>
      <c r="Q5" s="22"/>
      <c r="R5" s="22"/>
      <c r="S5" s="22"/>
      <c r="T5" s="22"/>
      <c r="U5" s="22"/>
      <c r="V5" s="22"/>
      <c r="W5" s="22"/>
    </row>
    <row r="6" spans="1:23" s="11" customFormat="1" ht="19.5" x14ac:dyDescent="0.25">
      <c r="A6" s="89" t="s">
        <v>33</v>
      </c>
      <c r="B6" s="90"/>
      <c r="C6" s="91"/>
      <c r="D6" s="91"/>
      <c r="E6" s="91"/>
      <c r="F6" s="91"/>
      <c r="G6" s="91"/>
      <c r="H6" s="91"/>
      <c r="I6" s="91"/>
      <c r="J6" s="91"/>
      <c r="K6" s="91"/>
      <c r="L6" s="92"/>
      <c r="M6" s="22"/>
      <c r="N6" s="49"/>
      <c r="O6" s="49"/>
      <c r="P6" s="22"/>
      <c r="Q6" s="22"/>
      <c r="R6" s="22"/>
      <c r="S6" s="22"/>
      <c r="T6" s="22"/>
      <c r="U6" s="22"/>
      <c r="V6" s="22"/>
      <c r="W6" s="22"/>
    </row>
    <row r="7" spans="1:23" ht="16.5" x14ac:dyDescent="0.25">
      <c r="A7" s="16"/>
      <c r="B7" s="2"/>
      <c r="C7" s="2"/>
      <c r="D7" s="2"/>
      <c r="E7" s="2"/>
      <c r="F7" s="2"/>
      <c r="G7" s="2"/>
      <c r="H7" s="2"/>
      <c r="I7" s="2"/>
      <c r="J7" s="2"/>
      <c r="K7" s="2"/>
      <c r="L7" s="62"/>
      <c r="M7" s="22"/>
      <c r="N7" s="49"/>
      <c r="O7" s="49"/>
      <c r="P7" s="23"/>
      <c r="Q7" s="23"/>
      <c r="R7" s="23"/>
      <c r="S7" s="23"/>
      <c r="T7" s="23"/>
      <c r="U7" s="23"/>
      <c r="V7" s="23"/>
      <c r="W7" s="23"/>
    </row>
    <row r="8" spans="1:23" ht="16.5" x14ac:dyDescent="0.25">
      <c r="A8" s="17"/>
      <c r="C8" s="2"/>
      <c r="D8" s="2"/>
      <c r="F8" s="2"/>
      <c r="G8" s="2"/>
      <c r="H8" s="2"/>
      <c r="I8" s="2"/>
      <c r="J8" s="2"/>
      <c r="K8" s="2"/>
      <c r="L8" s="62"/>
      <c r="M8" s="22"/>
      <c r="N8" s="49"/>
      <c r="O8" s="49"/>
      <c r="P8" s="23"/>
      <c r="Q8" s="23"/>
      <c r="R8" s="23"/>
      <c r="S8" s="23"/>
      <c r="T8" s="23"/>
      <c r="U8" s="23"/>
      <c r="V8" s="23"/>
      <c r="W8" s="23"/>
    </row>
    <row r="9" spans="1:23" ht="17.25" thickBot="1" x14ac:dyDescent="0.3">
      <c r="A9" s="18"/>
      <c r="B9" s="3"/>
      <c r="C9" s="4"/>
      <c r="D9" s="4"/>
      <c r="E9" s="3"/>
      <c r="F9" s="3"/>
      <c r="K9" s="2"/>
      <c r="L9" s="63"/>
      <c r="M9" s="22"/>
      <c r="N9" s="49"/>
      <c r="O9" s="49"/>
      <c r="P9" s="23"/>
      <c r="Q9" s="23"/>
      <c r="R9" s="23"/>
      <c r="S9" s="23"/>
      <c r="T9" s="23"/>
      <c r="U9" s="23"/>
      <c r="V9" s="23"/>
      <c r="W9" s="23"/>
    </row>
    <row r="10" spans="1:23" ht="16.5" x14ac:dyDescent="0.25">
      <c r="A10" s="19"/>
      <c r="B10" s="9"/>
      <c r="C10" s="93" t="s">
        <v>10</v>
      </c>
      <c r="D10" s="94"/>
      <c r="E10" s="94"/>
      <c r="F10" s="94"/>
      <c r="G10" s="95"/>
      <c r="H10" s="93" t="s">
        <v>11</v>
      </c>
      <c r="I10" s="96"/>
      <c r="J10" s="96"/>
      <c r="K10" s="97"/>
      <c r="L10" s="63"/>
      <c r="M10" s="22"/>
      <c r="N10" s="49"/>
      <c r="O10" s="49"/>
      <c r="P10" s="23"/>
      <c r="Q10" s="23"/>
      <c r="R10" s="23"/>
      <c r="S10" s="23"/>
      <c r="T10" s="23"/>
      <c r="U10" s="23"/>
      <c r="V10" s="23"/>
      <c r="W10" s="23"/>
    </row>
    <row r="11" spans="1:23" ht="16.5" x14ac:dyDescent="0.25">
      <c r="A11" s="20"/>
      <c r="B11" s="6"/>
      <c r="C11" s="74" t="s">
        <v>8</v>
      </c>
      <c r="D11" s="75"/>
      <c r="E11" s="75"/>
      <c r="F11" s="75"/>
      <c r="G11" s="76"/>
      <c r="H11" s="74" t="s">
        <v>0</v>
      </c>
      <c r="I11" s="77"/>
      <c r="J11" s="77"/>
      <c r="K11" s="78"/>
      <c r="L11" s="63"/>
      <c r="M11" s="22"/>
      <c r="N11" s="49"/>
      <c r="O11" s="49"/>
      <c r="P11" s="23"/>
      <c r="Q11" s="23"/>
      <c r="R11" s="23"/>
      <c r="S11" s="23"/>
      <c r="T11" s="23"/>
      <c r="U11" s="23"/>
      <c r="V11" s="23"/>
      <c r="W11" s="23"/>
    </row>
    <row r="12" spans="1:23" ht="17.25" thickBot="1" x14ac:dyDescent="0.3">
      <c r="A12" s="17"/>
      <c r="C12" s="98" t="s">
        <v>5</v>
      </c>
      <c r="D12" s="99"/>
      <c r="E12" s="99"/>
      <c r="F12" s="99"/>
      <c r="G12" s="100"/>
      <c r="H12" s="74" t="s">
        <v>1</v>
      </c>
      <c r="I12" s="77"/>
      <c r="J12" s="77"/>
      <c r="K12" s="78"/>
      <c r="L12" s="64"/>
      <c r="M12" s="22"/>
      <c r="N12" s="49"/>
      <c r="O12" s="49"/>
      <c r="P12" s="23"/>
      <c r="Q12" s="23"/>
      <c r="R12" s="23"/>
      <c r="S12" s="23"/>
      <c r="T12" s="23"/>
      <c r="U12" s="23"/>
      <c r="V12" s="23"/>
      <c r="W12" s="23"/>
    </row>
    <row r="13" spans="1:23" s="10" customFormat="1" ht="16.5" x14ac:dyDescent="0.25">
      <c r="A13" s="93" t="s">
        <v>12</v>
      </c>
      <c r="B13" s="101" t="s">
        <v>13</v>
      </c>
      <c r="C13" s="103" t="s">
        <v>3</v>
      </c>
      <c r="D13" s="79" t="s">
        <v>17</v>
      </c>
      <c r="E13" s="79" t="s">
        <v>4</v>
      </c>
      <c r="F13" s="83" t="s">
        <v>16</v>
      </c>
      <c r="G13" s="108" t="s">
        <v>4</v>
      </c>
      <c r="H13" s="103" t="s">
        <v>2</v>
      </c>
      <c r="I13" s="110"/>
      <c r="J13" s="111"/>
      <c r="K13" s="112" t="s">
        <v>9</v>
      </c>
      <c r="L13" s="114" t="s">
        <v>15</v>
      </c>
      <c r="M13" s="22"/>
      <c r="N13" s="49"/>
      <c r="O13" s="49"/>
      <c r="P13" s="24"/>
      <c r="Q13" s="24"/>
      <c r="R13" s="24"/>
      <c r="S13" s="24"/>
      <c r="T13" s="24"/>
      <c r="U13" s="24"/>
      <c r="V13" s="24"/>
      <c r="W13" s="24"/>
    </row>
    <row r="14" spans="1:23" s="10" customFormat="1" ht="17.25" thickBot="1" x14ac:dyDescent="0.3">
      <c r="A14" s="74"/>
      <c r="B14" s="102"/>
      <c r="C14" s="104"/>
      <c r="D14" s="80"/>
      <c r="E14" s="80"/>
      <c r="F14" s="84"/>
      <c r="G14" s="109"/>
      <c r="H14" s="52" t="s">
        <v>6</v>
      </c>
      <c r="I14" s="13" t="s">
        <v>17</v>
      </c>
      <c r="J14" s="51" t="s">
        <v>4</v>
      </c>
      <c r="K14" s="113"/>
      <c r="L14" s="115"/>
      <c r="M14" s="22"/>
      <c r="N14" s="49"/>
      <c r="O14" s="49"/>
      <c r="P14" s="23"/>
      <c r="Q14" s="23"/>
      <c r="R14" s="23"/>
      <c r="S14" s="23"/>
      <c r="T14" s="23"/>
      <c r="U14" s="24"/>
      <c r="V14" s="24"/>
      <c r="W14" s="24"/>
    </row>
    <row r="15" spans="1:23" ht="16.5" x14ac:dyDescent="0.25">
      <c r="A15" s="68" t="s">
        <v>25</v>
      </c>
      <c r="B15" s="69" t="s">
        <v>26</v>
      </c>
      <c r="C15" s="38">
        <v>97</v>
      </c>
      <c r="D15" s="39">
        <v>0.37</v>
      </c>
      <c r="E15" s="40">
        <f>C15*D15</f>
        <v>35.89</v>
      </c>
      <c r="F15" s="38">
        <v>11</v>
      </c>
      <c r="G15" s="41">
        <f>E15*F15</f>
        <v>394.79</v>
      </c>
      <c r="H15" s="42">
        <f>97+97+97+97+13+97+13+37+105+37+37+37+31+73+105+123+13</f>
        <v>1109</v>
      </c>
      <c r="I15" s="39">
        <v>0.37</v>
      </c>
      <c r="J15" s="41">
        <f t="shared" ref="J15:J21" si="0">SUM(H15*I15)</f>
        <v>410.33</v>
      </c>
      <c r="K15" s="43"/>
      <c r="L15" s="43">
        <f>SUM(+J15+G15+K15)</f>
        <v>805.12</v>
      </c>
      <c r="M15" s="22"/>
      <c r="N15" s="49"/>
      <c r="O15" s="49"/>
      <c r="P15" s="24"/>
      <c r="Q15" s="24"/>
      <c r="R15" s="24"/>
      <c r="S15" s="24"/>
      <c r="T15" s="24"/>
      <c r="U15" s="23"/>
      <c r="V15" s="23"/>
      <c r="W15" s="23"/>
    </row>
    <row r="16" spans="1:23" ht="16.5" x14ac:dyDescent="0.25">
      <c r="A16" s="70" t="s">
        <v>22</v>
      </c>
      <c r="B16" s="71" t="s">
        <v>23</v>
      </c>
      <c r="C16" s="34">
        <v>14</v>
      </c>
      <c r="D16" s="32">
        <v>0.37</v>
      </c>
      <c r="E16" s="35">
        <f t="shared" ref="E16:E22" si="1">SUM(C16*D16)</f>
        <v>5.18</v>
      </c>
      <c r="F16" s="36">
        <v>10</v>
      </c>
      <c r="G16" s="33">
        <f t="shared" ref="G16:G22" si="2">SUM(E16*F16)</f>
        <v>51.8</v>
      </c>
      <c r="H16" s="34">
        <f>14+14+14+14+562+132</f>
        <v>750</v>
      </c>
      <c r="I16" s="32">
        <v>0.37</v>
      </c>
      <c r="J16" s="33">
        <f>SUM(H16*I16)</f>
        <v>277.5</v>
      </c>
      <c r="K16" s="33"/>
      <c r="L16" s="33">
        <f t="shared" ref="L16:L21" si="3">SUM(+J16+G16+K16)</f>
        <v>329.3</v>
      </c>
      <c r="M16" s="22"/>
      <c r="N16" s="49"/>
      <c r="O16" s="49"/>
      <c r="P16" s="23"/>
      <c r="Q16" s="23"/>
      <c r="R16" s="23"/>
      <c r="S16" s="23"/>
      <c r="T16" s="23"/>
      <c r="U16" s="23"/>
      <c r="V16" s="23"/>
      <c r="W16" s="23"/>
    </row>
    <row r="17" spans="1:23" ht="16.5" x14ac:dyDescent="0.25">
      <c r="A17" s="70" t="s">
        <v>27</v>
      </c>
      <c r="B17" s="71" t="s">
        <v>28</v>
      </c>
      <c r="C17" s="34">
        <v>42</v>
      </c>
      <c r="D17" s="32">
        <v>0.37</v>
      </c>
      <c r="E17" s="35">
        <f t="shared" si="1"/>
        <v>15.54</v>
      </c>
      <c r="F17" s="36">
        <v>7</v>
      </c>
      <c r="G17" s="33">
        <f t="shared" si="2"/>
        <v>108.78</v>
      </c>
      <c r="H17" s="34">
        <f>62+40+40+40+40+40+40+40+8+36+40+32+160</f>
        <v>618</v>
      </c>
      <c r="I17" s="32">
        <v>0.37</v>
      </c>
      <c r="J17" s="33">
        <f t="shared" si="0"/>
        <v>228.66</v>
      </c>
      <c r="K17" s="53"/>
      <c r="L17" s="33">
        <f>SUM(+J17+G17+K17)</f>
        <v>337.44</v>
      </c>
      <c r="M17" s="22"/>
      <c r="N17" s="49"/>
      <c r="O17" s="49"/>
      <c r="P17" s="24"/>
      <c r="Q17" s="24"/>
      <c r="R17" s="24"/>
      <c r="S17" s="24"/>
      <c r="T17" s="24"/>
      <c r="U17" s="23"/>
      <c r="V17" s="23"/>
      <c r="W17" s="23"/>
    </row>
    <row r="18" spans="1:23" ht="16.5" x14ac:dyDescent="0.25">
      <c r="A18" s="70" t="s">
        <v>19</v>
      </c>
      <c r="B18" s="71" t="s">
        <v>20</v>
      </c>
      <c r="C18" s="34">
        <v>22</v>
      </c>
      <c r="D18" s="32">
        <v>0.37</v>
      </c>
      <c r="E18" s="35">
        <f t="shared" si="1"/>
        <v>8.14</v>
      </c>
      <c r="F18" s="36">
        <v>10</v>
      </c>
      <c r="G18" s="33">
        <f>SUM(E18*F18)</f>
        <v>81.400000000000006</v>
      </c>
      <c r="H18" s="37"/>
      <c r="I18" s="32">
        <v>0.37</v>
      </c>
      <c r="J18" s="33">
        <f t="shared" si="0"/>
        <v>0</v>
      </c>
      <c r="K18" s="53"/>
      <c r="L18" s="33">
        <f>SUM(+J18+G18+K18)</f>
        <v>81.400000000000006</v>
      </c>
      <c r="M18" s="22"/>
      <c r="N18" s="116"/>
      <c r="O18" s="49"/>
      <c r="P18" s="23"/>
      <c r="Q18" s="23"/>
      <c r="T18" s="23"/>
      <c r="U18" s="23"/>
      <c r="V18" s="23"/>
      <c r="W18" s="23"/>
    </row>
    <row r="19" spans="1:23" ht="16.5" x14ac:dyDescent="0.25">
      <c r="A19" s="70" t="s">
        <v>29</v>
      </c>
      <c r="B19" s="71" t="s">
        <v>30</v>
      </c>
      <c r="C19" s="34">
        <v>44</v>
      </c>
      <c r="D19" s="32">
        <v>0.37</v>
      </c>
      <c r="E19" s="35">
        <f t="shared" si="1"/>
        <v>16.28</v>
      </c>
      <c r="F19" s="36">
        <v>11</v>
      </c>
      <c r="G19" s="33">
        <f t="shared" si="2"/>
        <v>179.08</v>
      </c>
      <c r="H19" s="34">
        <v>44</v>
      </c>
      <c r="I19" s="32">
        <v>0.37</v>
      </c>
      <c r="J19" s="33">
        <f t="shared" si="0"/>
        <v>16.28</v>
      </c>
      <c r="K19" s="53"/>
      <c r="L19" s="33">
        <f>SUM(+J19+G19+K19)</f>
        <v>195.36</v>
      </c>
      <c r="M19" s="22"/>
      <c r="N19" s="116"/>
      <c r="O19" s="49"/>
      <c r="P19" s="24"/>
      <c r="Q19" s="24"/>
      <c r="R19" s="10"/>
      <c r="S19" s="10"/>
      <c r="T19" s="24"/>
      <c r="U19" s="23"/>
      <c r="V19" s="23"/>
      <c r="W19" s="23"/>
    </row>
    <row r="20" spans="1:23" ht="16.5" x14ac:dyDescent="0.25">
      <c r="A20" s="70" t="s">
        <v>35</v>
      </c>
      <c r="B20" s="71" t="s">
        <v>21</v>
      </c>
      <c r="C20" s="34">
        <v>40</v>
      </c>
      <c r="D20" s="32">
        <v>0.37</v>
      </c>
      <c r="E20" s="35">
        <f t="shared" si="1"/>
        <v>14.8</v>
      </c>
      <c r="F20" s="36">
        <v>0</v>
      </c>
      <c r="G20" s="33">
        <f t="shared" si="2"/>
        <v>0</v>
      </c>
      <c r="H20" s="34"/>
      <c r="I20" s="32">
        <v>0.37</v>
      </c>
      <c r="J20" s="33">
        <f t="shared" si="0"/>
        <v>0</v>
      </c>
      <c r="K20" s="33"/>
      <c r="L20" s="33">
        <f t="shared" si="3"/>
        <v>0</v>
      </c>
      <c r="M20" s="22"/>
      <c r="N20" s="117" t="s">
        <v>37</v>
      </c>
      <c r="O20" s="49"/>
      <c r="P20" s="23"/>
      <c r="Q20" s="23"/>
      <c r="R20" s="23"/>
      <c r="T20" s="23"/>
      <c r="U20" s="23"/>
      <c r="V20" s="23"/>
      <c r="W20" s="23"/>
    </row>
    <row r="21" spans="1:23" s="60" customFormat="1" ht="16.5" x14ac:dyDescent="0.25">
      <c r="A21" s="70" t="s">
        <v>36</v>
      </c>
      <c r="B21" s="71" t="s">
        <v>34</v>
      </c>
      <c r="C21" s="55">
        <v>0</v>
      </c>
      <c r="D21" s="32">
        <v>0.37</v>
      </c>
      <c r="E21" s="56">
        <f t="shared" si="1"/>
        <v>0</v>
      </c>
      <c r="F21" s="57">
        <v>2</v>
      </c>
      <c r="G21" s="33">
        <f t="shared" si="2"/>
        <v>0</v>
      </c>
      <c r="H21" s="55"/>
      <c r="I21" s="32">
        <v>0.37</v>
      </c>
      <c r="J21" s="33">
        <f t="shared" si="0"/>
        <v>0</v>
      </c>
      <c r="K21" s="58"/>
      <c r="L21" s="33">
        <f t="shared" si="3"/>
        <v>0</v>
      </c>
      <c r="M21" s="22"/>
      <c r="N21" s="117" t="s">
        <v>38</v>
      </c>
      <c r="O21" s="49"/>
      <c r="P21" s="24"/>
      <c r="Q21" s="24"/>
      <c r="R21" s="24"/>
      <c r="S21" s="24"/>
      <c r="T21" s="24"/>
      <c r="U21" s="59"/>
      <c r="V21" s="59"/>
      <c r="W21" s="59"/>
    </row>
    <row r="22" spans="1:23" s="12" customFormat="1" ht="17.25" thickBot="1" x14ac:dyDescent="0.3">
      <c r="A22" s="72" t="s">
        <v>31</v>
      </c>
      <c r="B22" s="73" t="s">
        <v>32</v>
      </c>
      <c r="C22" s="44">
        <v>48</v>
      </c>
      <c r="D22" s="45">
        <v>0.37</v>
      </c>
      <c r="E22" s="46">
        <f t="shared" si="1"/>
        <v>17.759999999999998</v>
      </c>
      <c r="F22" s="44">
        <v>11</v>
      </c>
      <c r="G22" s="47">
        <f t="shared" si="2"/>
        <v>195.35999999999999</v>
      </c>
      <c r="H22" s="54">
        <f>44+6+40+84+14+40+14+28+28+50</f>
        <v>348</v>
      </c>
      <c r="I22" s="45">
        <v>0.37</v>
      </c>
      <c r="J22" s="47">
        <f>SUM(H22*I22)</f>
        <v>128.76</v>
      </c>
      <c r="K22" s="47"/>
      <c r="L22" s="47">
        <f>SUM(+J22+G22+K22)</f>
        <v>324.12</v>
      </c>
      <c r="M22" s="22"/>
      <c r="N22" s="116"/>
      <c r="O22" s="49"/>
      <c r="P22" s="23"/>
      <c r="Q22" s="23"/>
      <c r="R22" s="23"/>
      <c r="S22" s="23"/>
      <c r="T22" s="23"/>
      <c r="U22" s="25"/>
      <c r="V22" s="25"/>
      <c r="W22" s="25"/>
    </row>
    <row r="23" spans="1:23" ht="17.25" thickBot="1" x14ac:dyDescent="0.3">
      <c r="A23" s="81" t="s">
        <v>14</v>
      </c>
      <c r="B23" s="82"/>
      <c r="C23" s="14">
        <f>SUM(C15:C22)</f>
        <v>307</v>
      </c>
      <c r="D23" s="26" t="s">
        <v>18</v>
      </c>
      <c r="E23" s="27" t="s">
        <v>18</v>
      </c>
      <c r="F23" s="28" t="s">
        <v>18</v>
      </c>
      <c r="G23" s="29">
        <f>SUM(G15:G22)</f>
        <v>1011.21</v>
      </c>
      <c r="H23" s="14">
        <f>SUM(H15:H22)</f>
        <v>2869</v>
      </c>
      <c r="I23" s="30" t="str">
        <f>+D23</f>
        <v>-</v>
      </c>
      <c r="J23" s="31">
        <f>SUM(J15:J22)</f>
        <v>1061.5299999999997</v>
      </c>
      <c r="K23" s="29">
        <f>SUM(K15:K22)</f>
        <v>0</v>
      </c>
      <c r="L23" s="65">
        <f>SUM(L15:L22)</f>
        <v>2072.7400000000002</v>
      </c>
      <c r="M23" s="22"/>
      <c r="N23" s="116"/>
      <c r="O23" s="49"/>
      <c r="P23" s="24"/>
      <c r="Q23" s="24"/>
      <c r="R23" s="24"/>
      <c r="S23" s="24"/>
      <c r="T23" s="24"/>
      <c r="U23" s="23"/>
      <c r="V23" s="23"/>
      <c r="W23" s="23"/>
    </row>
    <row r="24" spans="1:23" ht="17.25" thickBot="1" x14ac:dyDescent="0.3">
      <c r="A24" s="18"/>
      <c r="B24" s="3"/>
      <c r="E24" s="6"/>
      <c r="F24" s="7"/>
      <c r="G24" s="5"/>
      <c r="H24" s="7"/>
      <c r="I24" s="7"/>
      <c r="J24" s="5"/>
      <c r="K24" s="5"/>
      <c r="L24" s="66"/>
      <c r="M24" s="22"/>
      <c r="N24" s="49"/>
      <c r="O24" s="49"/>
      <c r="P24" s="23"/>
      <c r="Q24" s="23"/>
      <c r="R24" s="23"/>
      <c r="S24" s="23"/>
      <c r="T24" s="23"/>
      <c r="U24" s="23"/>
      <c r="V24" s="23"/>
      <c r="W24" s="23"/>
    </row>
    <row r="25" spans="1:23" ht="17.25" thickBot="1" x14ac:dyDescent="0.3">
      <c r="A25" s="105" t="s">
        <v>24</v>
      </c>
      <c r="B25" s="106"/>
      <c r="C25" s="106"/>
      <c r="D25" s="107"/>
      <c r="E25" s="21"/>
      <c r="F25" s="21"/>
      <c r="G25" s="21"/>
      <c r="H25" s="21"/>
      <c r="I25" s="21"/>
      <c r="J25" s="21"/>
      <c r="K25" s="21"/>
      <c r="L25" s="67"/>
      <c r="M25" s="22"/>
      <c r="N25" s="49"/>
      <c r="O25" s="49"/>
      <c r="P25" s="24"/>
      <c r="Q25" s="24"/>
      <c r="R25" s="24"/>
      <c r="S25" s="24"/>
      <c r="T25" s="24"/>
      <c r="U25" s="23"/>
      <c r="V25" s="23"/>
      <c r="W25" s="23"/>
    </row>
    <row r="26" spans="1:23" x14ac:dyDescent="0.2">
      <c r="N26" s="50"/>
      <c r="O26" s="50"/>
      <c r="P26" s="23"/>
      <c r="Q26" s="23"/>
      <c r="R26" s="23"/>
      <c r="S26" s="23"/>
      <c r="T26" s="23"/>
    </row>
    <row r="27" spans="1:23" x14ac:dyDescent="0.2">
      <c r="P27" s="23"/>
    </row>
    <row r="28" spans="1:23" x14ac:dyDescent="0.2">
      <c r="P28" s="23"/>
    </row>
    <row r="29" spans="1:23" x14ac:dyDescent="0.2">
      <c r="P29" s="23"/>
    </row>
  </sheetData>
  <mergeCells count="22">
    <mergeCell ref="A25:D25"/>
    <mergeCell ref="G13:G14"/>
    <mergeCell ref="H13:J13"/>
    <mergeCell ref="K13:K14"/>
    <mergeCell ref="L13:L14"/>
    <mergeCell ref="J1:L1"/>
    <mergeCell ref="K2:L2"/>
    <mergeCell ref="A4:L4"/>
    <mergeCell ref="A6:L6"/>
    <mergeCell ref="C10:G10"/>
    <mergeCell ref="H10:K10"/>
    <mergeCell ref="C11:G11"/>
    <mergeCell ref="H11:K11"/>
    <mergeCell ref="D13:D14"/>
    <mergeCell ref="E13:E14"/>
    <mergeCell ref="A23:B23"/>
    <mergeCell ref="F13:F14"/>
    <mergeCell ref="C12:G12"/>
    <mergeCell ref="H12:K12"/>
    <mergeCell ref="A13:A14"/>
    <mergeCell ref="B13:B14"/>
    <mergeCell ref="C13:C14"/>
  </mergeCells>
  <printOptions horizontalCentered="1"/>
  <pageMargins left="0" right="0" top="0.59055118110236227" bottom="0.59055118110236227" header="0.51181102362204722" footer="0.51181102362204722"/>
  <pageSetup paperSize="9" scale="96" orientation="landscape" r:id="rId1"/>
  <headerFooter alignWithMargins="0"/>
  <ignoredErrors>
    <ignoredError sqref="I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 TRIM 2026 </vt:lpstr>
      <vt:lpstr>'2 TRIM 2026 '!Area_stampa</vt:lpstr>
    </vt:vector>
  </TitlesOfParts>
  <Company>VALLECAMONICA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COMUNITA' MONTANA</dc:creator>
  <cp:lastModifiedBy>Laura Mena</cp:lastModifiedBy>
  <cp:lastPrinted>2026-07-31T06:54:36Z</cp:lastPrinted>
  <dcterms:created xsi:type="dcterms:W3CDTF">1996-05-07T14:47:24Z</dcterms:created>
  <dcterms:modified xsi:type="dcterms:W3CDTF">2026-08-13T12:17:05Z</dcterms:modified>
</cp:coreProperties>
</file>